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0"/>
  </bookViews>
  <sheets>
    <sheet name="グラフ" sheetId="1" r:id="rId1"/>
    <sheet name="マップデータ" sheetId="2" r:id="rId2"/>
    <sheet name="グラフデータ" sheetId="3" r:id="rId3"/>
  </sheets>
  <definedNames>
    <definedName name="_xlnm.Print_Area" localSheetId="0">'グラフ'!$H$1:$P$56</definedName>
  </definedNames>
  <calcPr fullCalcOnLoad="1"/>
</workbook>
</file>

<file path=xl/sharedStrings.xml><?xml version="1.0" encoding="utf-8"?>
<sst xmlns="http://schemas.openxmlformats.org/spreadsheetml/2006/main" count="217" uniqueCount="98">
  <si>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</si>
  <si>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</si>
  <si>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</si>
  <si>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</si>
  <si>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</si>
  <si>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</si>
  <si>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</si>
  <si>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</si>
  <si>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</si>
  <si>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</si>
  <si>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</si>
  <si>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</si>
  <si>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</si>
  <si>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</si>
  <si>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</si>
  <si>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</si>
  <si>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</si>
  <si>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</si>
  <si>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</si>
  <si>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</si>
  <si>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</si>
  <si>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</si>
  <si>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</si>
  <si>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</si>
  <si>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</si>
  <si>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</si>
  <si>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</si>
  <si>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</si>
  <si>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</si>
  <si>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</si>
  <si>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</si>
  <si>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</si>
  <si>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</si>
  <si>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</si>
  <si>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</si>
  <si>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大津市</t>
  </si>
  <si>
    <t>志賀町</t>
  </si>
  <si>
    <t>草津市</t>
  </si>
  <si>
    <t>守山市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</si>
  <si>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</si>
  <si>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</si>
  <si>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</si>
  <si>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</si>
  <si>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</si>
  <si>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</si>
  <si>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</si>
  <si>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</si>
  <si>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</si>
  <si>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近江八幡市</t>
  </si>
  <si>
    <t>八日市市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</si>
  <si>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</si>
  <si>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</si>
  <si>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</si>
  <si>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</si>
  <si>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</si>
  <si>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</si>
  <si>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</si>
  <si>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彦根市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</si>
  <si>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</si>
  <si>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</si>
  <si>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</si>
  <si>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</si>
  <si>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</si>
  <si>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</si>
  <si>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</si>
  <si>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長浜市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</si>
  <si>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</si>
  <si>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</si>
  <si>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</si>
  <si>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</si>
  <si>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</si>
  <si>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</si>
  <si>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</si>
  <si>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</si>
  <si>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</si>
  <si>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</si>
  <si>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</si>
  <si>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</si>
  <si>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</si>
  <si>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</si>
  <si>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</si>
  <si>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</si>
  <si>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</si>
  <si>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</si>
  <si>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県平均</t>
  </si>
  <si>
    <t>保健所別</t>
  </si>
  <si>
    <t>大津</t>
  </si>
  <si>
    <t>草津</t>
  </si>
  <si>
    <t>水口</t>
  </si>
  <si>
    <t>八日市</t>
  </si>
  <si>
    <t>彦根</t>
  </si>
  <si>
    <t>長浜</t>
  </si>
  <si>
    <t>今津</t>
  </si>
  <si>
    <t>県</t>
  </si>
  <si>
    <t>木之本町</t>
  </si>
  <si>
    <t>#</t>
  </si>
  <si>
    <t>県</t>
  </si>
  <si>
    <t>栗東市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</si>
</sst>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8.25"/>
      <name val="ＭＳ ゴシック"/>
      <family val="3"/>
    </font>
    <font>
      <sz val="6.25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76" fontId="6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wrapText="1"/>
    </xf>
    <xf numFmtId="176" fontId="5" fillId="0" borderId="5" xfId="0" applyNumberFormat="1" applyFont="1" applyBorder="1" applyAlignment="1">
      <alignment horizontal="centerContinuous" wrapText="1"/>
    </xf>
    <xf numFmtId="176" fontId="5" fillId="0" borderId="4" xfId="0" applyNumberFormat="1" applyFont="1" applyBorder="1" applyAlignment="1">
      <alignment horizontal="centerContinuous" wrapText="1"/>
    </xf>
    <xf numFmtId="2" fontId="5" fillId="0" borderId="5" xfId="0" applyNumberFormat="1" applyFont="1" applyBorder="1" applyAlignment="1">
      <alignment horizontal="centerContinuous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Continuous" wrapText="1"/>
    </xf>
    <xf numFmtId="0" fontId="6" fillId="0" borderId="3" xfId="0" applyFont="1" applyBorder="1" applyAlignment="1">
      <alignment horizontal="centerContinuous" wrapText="1"/>
    </xf>
    <xf numFmtId="0" fontId="5" fillId="0" borderId="7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textRotation="255" wrapText="1"/>
    </xf>
    <xf numFmtId="0" fontId="8" fillId="0" borderId="10" xfId="0" applyFont="1" applyBorder="1" applyAlignment="1">
      <alignment horizontal="center" textRotation="255" wrapText="1"/>
    </xf>
    <xf numFmtId="176" fontId="8" fillId="0" borderId="10" xfId="0" applyNumberFormat="1" applyFont="1" applyBorder="1" applyAlignment="1">
      <alignment horizontal="center" textRotation="255" wrapText="1"/>
    </xf>
    <xf numFmtId="2" fontId="8" fillId="0" borderId="10" xfId="0" applyNumberFormat="1" applyFont="1" applyBorder="1" applyAlignment="1">
      <alignment horizontal="center" textRotation="255" wrapText="1"/>
    </xf>
    <xf numFmtId="0" fontId="8" fillId="0" borderId="11" xfId="0" applyFont="1" applyBorder="1" applyAlignment="1">
      <alignment horizontal="center" textRotation="255" wrapText="1"/>
    </xf>
    <xf numFmtId="0" fontId="8" fillId="0" borderId="10" xfId="0" applyFont="1" applyBorder="1" applyAlignment="1">
      <alignment horizontal="left" textRotation="255" wrapText="1"/>
    </xf>
    <xf numFmtId="0" fontId="8" fillId="0" borderId="12" xfId="0" applyFont="1" applyBorder="1" applyAlignment="1">
      <alignment horizontal="center" textRotation="255" wrapText="1"/>
    </xf>
    <xf numFmtId="0" fontId="8" fillId="0" borderId="0" xfId="0" applyFont="1" applyAlignment="1">
      <alignment textRotation="255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0" xfId="0" applyFont="1" applyAlignment="1">
      <alignment/>
    </xf>
    <xf numFmtId="38" fontId="6" fillId="0" borderId="21" xfId="17" applyFont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22" xfId="17" applyFont="1" applyBorder="1" applyAlignment="1">
      <alignment horizontal="right" vertical="center"/>
    </xf>
    <xf numFmtId="38" fontId="6" fillId="0" borderId="23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38" fontId="6" fillId="0" borderId="10" xfId="17" applyFont="1" applyBorder="1" applyAlignment="1">
      <alignment horizontal="right" vertical="center"/>
    </xf>
    <xf numFmtId="38" fontId="6" fillId="0" borderId="25" xfId="17" applyFont="1" applyBorder="1" applyAlignment="1">
      <alignment horizontal="right" vertical="center"/>
    </xf>
    <xf numFmtId="38" fontId="6" fillId="0" borderId="26" xfId="17" applyFont="1" applyBorder="1" applyAlignment="1">
      <alignment vertical="center"/>
    </xf>
    <xf numFmtId="38" fontId="6" fillId="0" borderId="27" xfId="17" applyFont="1" applyBorder="1" applyAlignment="1">
      <alignment vertical="center"/>
    </xf>
    <xf numFmtId="38" fontId="6" fillId="0" borderId="27" xfId="17" applyFont="1" applyBorder="1" applyAlignment="1">
      <alignment horizontal="right" vertical="center"/>
    </xf>
    <xf numFmtId="38" fontId="6" fillId="0" borderId="28" xfId="17" applyFont="1" applyBorder="1" applyAlignment="1">
      <alignment horizontal="right" vertical="center"/>
    </xf>
    <xf numFmtId="38" fontId="6" fillId="0" borderId="29" xfId="17" applyFont="1" applyBorder="1" applyAlignment="1">
      <alignment vertical="center"/>
    </xf>
    <xf numFmtId="38" fontId="6" fillId="0" borderId="30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38" fontId="6" fillId="0" borderId="30" xfId="17" applyFont="1" applyBorder="1" applyAlignment="1">
      <alignment horizontal="right" vertical="center"/>
    </xf>
    <xf numFmtId="38" fontId="6" fillId="0" borderId="32" xfId="17" applyFont="1" applyBorder="1" applyAlignment="1">
      <alignment horizontal="right" vertical="center"/>
    </xf>
    <xf numFmtId="182" fontId="6" fillId="0" borderId="22" xfId="17" applyNumberFormat="1" applyFont="1" applyBorder="1" applyAlignment="1">
      <alignment vertical="center"/>
    </xf>
    <xf numFmtId="182" fontId="6" fillId="0" borderId="10" xfId="17" applyNumberFormat="1" applyFont="1" applyBorder="1" applyAlignment="1">
      <alignment vertical="center"/>
    </xf>
    <xf numFmtId="182" fontId="6" fillId="0" borderId="27" xfId="17" applyNumberFormat="1" applyFont="1" applyBorder="1" applyAlignment="1">
      <alignment vertical="center"/>
    </xf>
    <xf numFmtId="0" fontId="6" fillId="0" borderId="14" xfId="17" applyNumberFormat="1" applyFont="1" applyBorder="1" applyAlignment="1">
      <alignment horizontal="right" vertical="center"/>
    </xf>
    <xf numFmtId="0" fontId="6" fillId="0" borderId="15" xfId="17" applyNumberFormat="1" applyFont="1" applyBorder="1" applyAlignment="1">
      <alignment horizontal="right" vertical="center"/>
    </xf>
    <xf numFmtId="40" fontId="6" fillId="0" borderId="22" xfId="17" applyNumberFormat="1" applyFont="1" applyBorder="1" applyAlignment="1">
      <alignment vertical="center"/>
    </xf>
    <xf numFmtId="40" fontId="6" fillId="0" borderId="10" xfId="17" applyNumberFormat="1" applyFont="1" applyBorder="1" applyAlignment="1">
      <alignment vertical="center"/>
    </xf>
    <xf numFmtId="40" fontId="6" fillId="0" borderId="27" xfId="17" applyNumberFormat="1" applyFont="1" applyBorder="1" applyAlignment="1">
      <alignment vertical="center"/>
    </xf>
    <xf numFmtId="40" fontId="6" fillId="0" borderId="30" xfId="17" applyNumberFormat="1" applyFont="1" applyBorder="1" applyAlignment="1">
      <alignment vertical="center"/>
    </xf>
    <xf numFmtId="176" fontId="6" fillId="0" borderId="14" xfId="17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38" fontId="6" fillId="0" borderId="14" xfId="17" applyFont="1" applyBorder="1" applyAlignment="1">
      <alignment vertical="center"/>
    </xf>
    <xf numFmtId="182" fontId="6" fillId="0" borderId="14" xfId="17" applyNumberFormat="1" applyFont="1" applyBorder="1" applyAlignment="1">
      <alignment vertical="center"/>
    </xf>
    <xf numFmtId="40" fontId="6" fillId="0" borderId="14" xfId="17" applyNumberFormat="1" applyFont="1" applyBorder="1" applyAlignment="1">
      <alignment vertical="center"/>
    </xf>
    <xf numFmtId="38" fontId="6" fillId="0" borderId="14" xfId="17" applyFont="1" applyBorder="1" applyAlignment="1">
      <alignment horizontal="right" vertical="center"/>
    </xf>
    <xf numFmtId="38" fontId="6" fillId="0" borderId="15" xfId="17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6" xfId="17" applyNumberFormat="1" applyFont="1" applyBorder="1" applyAlignment="1">
      <alignment horizontal="right" vertical="center"/>
    </xf>
    <xf numFmtId="0" fontId="6" fillId="0" borderId="27" xfId="17" applyNumberFormat="1" applyFont="1" applyBorder="1" applyAlignment="1">
      <alignment horizontal="right" vertical="center"/>
    </xf>
    <xf numFmtId="176" fontId="6" fillId="0" borderId="27" xfId="17" applyNumberFormat="1" applyFont="1" applyBorder="1" applyAlignment="1">
      <alignment horizontal="right" vertical="center"/>
    </xf>
    <xf numFmtId="0" fontId="6" fillId="0" borderId="28" xfId="17" applyNumberFormat="1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38" fontId="15" fillId="0" borderId="21" xfId="17" applyFont="1" applyBorder="1" applyAlignment="1">
      <alignment vertical="center"/>
    </xf>
    <xf numFmtId="38" fontId="15" fillId="0" borderId="22" xfId="17" applyFont="1" applyBorder="1" applyAlignment="1">
      <alignment vertical="center"/>
    </xf>
    <xf numFmtId="182" fontId="15" fillId="0" borderId="22" xfId="17" applyNumberFormat="1" applyFont="1" applyBorder="1" applyAlignment="1">
      <alignment vertical="center"/>
    </xf>
    <xf numFmtId="40" fontId="15" fillId="0" borderId="22" xfId="17" applyNumberFormat="1" applyFont="1" applyBorder="1" applyAlignment="1">
      <alignment vertical="center"/>
    </xf>
    <xf numFmtId="38" fontId="15" fillId="0" borderId="22" xfId="17" applyFont="1" applyBorder="1" applyAlignment="1">
      <alignment horizontal="right" vertical="center"/>
    </xf>
    <xf numFmtId="38" fontId="15" fillId="0" borderId="23" xfId="17" applyFont="1" applyBorder="1" applyAlignment="1">
      <alignment horizontal="right" vertical="center"/>
    </xf>
    <xf numFmtId="0" fontId="16" fillId="0" borderId="17" xfId="0" applyFont="1" applyBorder="1" applyAlignment="1">
      <alignment vertical="center"/>
    </xf>
    <xf numFmtId="38" fontId="15" fillId="0" borderId="24" xfId="17" applyFont="1" applyBorder="1" applyAlignment="1">
      <alignment vertical="center"/>
    </xf>
    <xf numFmtId="38" fontId="15" fillId="0" borderId="10" xfId="17" applyFont="1" applyBorder="1" applyAlignment="1">
      <alignment vertical="center"/>
    </xf>
    <xf numFmtId="182" fontId="15" fillId="0" borderId="10" xfId="17" applyNumberFormat="1" applyFont="1" applyBorder="1" applyAlignment="1">
      <alignment vertical="center"/>
    </xf>
    <xf numFmtId="40" fontId="15" fillId="0" borderId="10" xfId="17" applyNumberFormat="1" applyFont="1" applyBorder="1" applyAlignment="1">
      <alignment vertical="center"/>
    </xf>
    <xf numFmtId="38" fontId="15" fillId="0" borderId="10" xfId="17" applyFont="1" applyBorder="1" applyAlignment="1">
      <alignment horizontal="right" vertical="center"/>
    </xf>
    <xf numFmtId="38" fontId="15" fillId="0" borderId="25" xfId="17" applyFont="1" applyBorder="1" applyAlignment="1">
      <alignment horizontal="right" vertical="center"/>
    </xf>
    <xf numFmtId="0" fontId="16" fillId="0" borderId="18" xfId="0" applyFont="1" applyBorder="1" applyAlignment="1">
      <alignment vertical="center"/>
    </xf>
    <xf numFmtId="38" fontId="15" fillId="0" borderId="26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182" fontId="15" fillId="0" borderId="27" xfId="17" applyNumberFormat="1" applyFont="1" applyBorder="1" applyAlignment="1">
      <alignment vertical="center"/>
    </xf>
    <xf numFmtId="40" fontId="15" fillId="0" borderId="27" xfId="17" applyNumberFormat="1" applyFont="1" applyBorder="1" applyAlignment="1">
      <alignment vertical="center"/>
    </xf>
    <xf numFmtId="38" fontId="15" fillId="0" borderId="27" xfId="17" applyFont="1" applyBorder="1" applyAlignment="1">
      <alignment horizontal="right" vertical="center"/>
    </xf>
    <xf numFmtId="38" fontId="15" fillId="0" borderId="28" xfId="17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38" fontId="15" fillId="0" borderId="29" xfId="17" applyFont="1" applyBorder="1" applyAlignment="1">
      <alignment vertical="center"/>
    </xf>
    <xf numFmtId="38" fontId="15" fillId="0" borderId="30" xfId="17" applyFont="1" applyBorder="1" applyAlignment="1">
      <alignment vertical="center"/>
    </xf>
    <xf numFmtId="40" fontId="15" fillId="0" borderId="30" xfId="17" applyNumberFormat="1" applyFont="1" applyBorder="1" applyAlignment="1">
      <alignment vertical="center"/>
    </xf>
    <xf numFmtId="38" fontId="15" fillId="0" borderId="31" xfId="17" applyFont="1" applyBorder="1" applyAlignment="1">
      <alignment vertical="center"/>
    </xf>
    <xf numFmtId="38" fontId="15" fillId="0" borderId="30" xfId="17" applyFont="1" applyBorder="1" applyAlignment="1">
      <alignment horizontal="right" vertical="center"/>
    </xf>
    <xf numFmtId="38" fontId="15" fillId="0" borderId="32" xfId="17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2" fontId="15" fillId="0" borderId="22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25" xfId="0" applyFont="1" applyBorder="1" applyAlignment="1">
      <alignment/>
    </xf>
    <xf numFmtId="38" fontId="15" fillId="0" borderId="33" xfId="17" applyFont="1" applyBorder="1" applyAlignment="1">
      <alignment vertical="center"/>
    </xf>
    <xf numFmtId="176" fontId="15" fillId="0" borderId="22" xfId="17" applyNumberFormat="1" applyFont="1" applyBorder="1" applyAlignment="1">
      <alignment vertical="center"/>
    </xf>
    <xf numFmtId="176" fontId="15" fillId="0" borderId="10" xfId="17" applyNumberFormat="1" applyFont="1" applyBorder="1" applyAlignment="1">
      <alignment vertical="center"/>
    </xf>
    <xf numFmtId="176" fontId="15" fillId="0" borderId="27" xfId="17" applyNumberFormat="1" applyFont="1" applyBorder="1" applyAlignment="1">
      <alignment vertical="center"/>
    </xf>
    <xf numFmtId="176" fontId="15" fillId="0" borderId="30" xfId="17" applyNumberFormat="1" applyFont="1" applyBorder="1" applyAlignment="1">
      <alignment vertical="center"/>
    </xf>
    <xf numFmtId="176" fontId="15" fillId="0" borderId="22" xfId="0" applyNumberFormat="1" applyFont="1" applyBorder="1" applyAlignment="1">
      <alignment/>
    </xf>
    <xf numFmtId="176" fontId="15" fillId="0" borderId="27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0" fontId="16" fillId="0" borderId="18" xfId="0" applyFont="1" applyFill="1" applyBorder="1" applyAlignment="1">
      <alignment vertical="center"/>
    </xf>
    <xf numFmtId="38" fontId="15" fillId="0" borderId="26" xfId="17" applyFont="1" applyFill="1" applyBorder="1" applyAlignment="1">
      <alignment vertical="center"/>
    </xf>
    <xf numFmtId="38" fontId="15" fillId="0" borderId="27" xfId="17" applyFont="1" applyFill="1" applyBorder="1" applyAlignment="1">
      <alignment vertical="center"/>
    </xf>
    <xf numFmtId="182" fontId="15" fillId="0" borderId="27" xfId="17" applyNumberFormat="1" applyFont="1" applyFill="1" applyBorder="1" applyAlignment="1">
      <alignment vertical="center"/>
    </xf>
    <xf numFmtId="176" fontId="15" fillId="0" borderId="27" xfId="17" applyNumberFormat="1" applyFont="1" applyFill="1" applyBorder="1" applyAlignment="1">
      <alignment vertical="center"/>
    </xf>
    <xf numFmtId="40" fontId="15" fillId="0" borderId="27" xfId="17" applyNumberFormat="1" applyFont="1" applyFill="1" applyBorder="1" applyAlignment="1">
      <alignment vertical="center"/>
    </xf>
    <xf numFmtId="38" fontId="15" fillId="0" borderId="27" xfId="17" applyFont="1" applyFill="1" applyBorder="1" applyAlignment="1">
      <alignment horizontal="right" vertical="center"/>
    </xf>
    <xf numFmtId="38" fontId="15" fillId="0" borderId="28" xfId="17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6" fillId="0" borderId="17" xfId="0" applyFont="1" applyFill="1" applyBorder="1" applyAlignment="1">
      <alignment vertical="center"/>
    </xf>
    <xf numFmtId="38" fontId="15" fillId="0" borderId="24" xfId="17" applyFont="1" applyFill="1" applyBorder="1" applyAlignment="1">
      <alignment vertical="center"/>
    </xf>
    <xf numFmtId="38" fontId="15" fillId="0" borderId="10" xfId="17" applyFont="1" applyFill="1" applyBorder="1" applyAlignment="1">
      <alignment vertical="center"/>
    </xf>
    <xf numFmtId="182" fontId="15" fillId="0" borderId="10" xfId="17" applyNumberFormat="1" applyFont="1" applyFill="1" applyBorder="1" applyAlignment="1">
      <alignment vertical="center"/>
    </xf>
    <xf numFmtId="176" fontId="15" fillId="0" borderId="10" xfId="17" applyNumberFormat="1" applyFont="1" applyFill="1" applyBorder="1" applyAlignment="1">
      <alignment vertical="center"/>
    </xf>
    <xf numFmtId="40" fontId="15" fillId="0" borderId="10" xfId="17" applyNumberFormat="1" applyFont="1" applyFill="1" applyBorder="1" applyAlignment="1">
      <alignment vertical="center"/>
    </xf>
    <xf numFmtId="38" fontId="15" fillId="0" borderId="10" xfId="17" applyFont="1" applyFill="1" applyBorder="1" applyAlignment="1">
      <alignment horizontal="right" vertical="center"/>
    </xf>
    <xf numFmtId="38" fontId="15" fillId="0" borderId="2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平成１５年度　滋賀県市町村別３歳児一人平均う歯数（本）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84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CCFFCC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cat>
            <c:strRef>
              <c:f>グラフデータ!$B$3:$B$53</c:f>
              <c:strCache>
                <c:ptCount val="51"/>
                <c:pt idx="0">
                  <c:v>愛知川町</c:v>
                </c:pt>
                <c:pt idx="1">
                  <c:v>びわ町</c:v>
                </c:pt>
                <c:pt idx="2">
                  <c:v>高島町</c:v>
                </c:pt>
                <c:pt idx="3">
                  <c:v>甲南町</c:v>
                </c:pt>
                <c:pt idx="4">
                  <c:v>八日市市</c:v>
                </c:pt>
                <c:pt idx="5">
                  <c:v>水口町</c:v>
                </c:pt>
                <c:pt idx="6">
                  <c:v>近江町</c:v>
                </c:pt>
                <c:pt idx="7">
                  <c:v>余呉町</c:v>
                </c:pt>
                <c:pt idx="8">
                  <c:v>彦根市</c:v>
                </c:pt>
                <c:pt idx="9">
                  <c:v>能登川町</c:v>
                </c:pt>
                <c:pt idx="10">
                  <c:v>秦荘町</c:v>
                </c:pt>
                <c:pt idx="11">
                  <c:v>守山市</c:v>
                </c:pt>
                <c:pt idx="12">
                  <c:v>石部町</c:v>
                </c:pt>
                <c:pt idx="13">
                  <c:v>西浅井町</c:v>
                </c:pt>
                <c:pt idx="14">
                  <c:v>豊郷町</c:v>
                </c:pt>
                <c:pt idx="15">
                  <c:v>甲賀町</c:v>
                </c:pt>
                <c:pt idx="16">
                  <c:v>安土町</c:v>
                </c:pt>
                <c:pt idx="17">
                  <c:v>蒲生町</c:v>
                </c:pt>
                <c:pt idx="18">
                  <c:v>志賀町</c:v>
                </c:pt>
                <c:pt idx="19">
                  <c:v>マキノ町</c:v>
                </c:pt>
                <c:pt idx="20">
                  <c:v>土山町</c:v>
                </c:pt>
                <c:pt idx="21">
                  <c:v>朽木村</c:v>
                </c:pt>
                <c:pt idx="22">
                  <c:v>虎姫町</c:v>
                </c:pt>
                <c:pt idx="23">
                  <c:v>新旭町</c:v>
                </c:pt>
                <c:pt idx="24">
                  <c:v>草津市</c:v>
                </c:pt>
                <c:pt idx="25">
                  <c:v>湖北町</c:v>
                </c:pt>
                <c:pt idx="26">
                  <c:v>県</c:v>
                </c:pt>
                <c:pt idx="27">
                  <c:v>今津町</c:v>
                </c:pt>
                <c:pt idx="28">
                  <c:v>竜王町</c:v>
                </c:pt>
                <c:pt idx="29">
                  <c:v>大津市</c:v>
                </c:pt>
                <c:pt idx="30">
                  <c:v>栗東市</c:v>
                </c:pt>
                <c:pt idx="31">
                  <c:v>近江八幡市</c:v>
                </c:pt>
                <c:pt idx="32">
                  <c:v>五個荘町</c:v>
                </c:pt>
                <c:pt idx="33">
                  <c:v>米原町</c:v>
                </c:pt>
                <c:pt idx="34">
                  <c:v>安曇川町</c:v>
                </c:pt>
                <c:pt idx="35">
                  <c:v>浅井町</c:v>
                </c:pt>
                <c:pt idx="36">
                  <c:v>野洲町</c:v>
                </c:pt>
                <c:pt idx="37">
                  <c:v>山東町</c:v>
                </c:pt>
                <c:pt idx="38">
                  <c:v>永源寺町</c:v>
                </c:pt>
                <c:pt idx="39">
                  <c:v>中主町</c:v>
                </c:pt>
                <c:pt idx="40">
                  <c:v>伊吹町</c:v>
                </c:pt>
                <c:pt idx="41">
                  <c:v>信楽町</c:v>
                </c:pt>
                <c:pt idx="42">
                  <c:v>長浜市</c:v>
                </c:pt>
                <c:pt idx="43">
                  <c:v>甲西町</c:v>
                </c:pt>
                <c:pt idx="44">
                  <c:v>多賀町</c:v>
                </c:pt>
                <c:pt idx="45">
                  <c:v>愛東町</c:v>
                </c:pt>
                <c:pt idx="46">
                  <c:v>日野町</c:v>
                </c:pt>
                <c:pt idx="47">
                  <c:v>甲良町</c:v>
                </c:pt>
                <c:pt idx="48">
                  <c:v>木之本町</c:v>
                </c:pt>
                <c:pt idx="49">
                  <c:v>高月町</c:v>
                </c:pt>
                <c:pt idx="50">
                  <c:v>湖東町</c:v>
                </c:pt>
              </c:strCache>
            </c:strRef>
          </c:cat>
          <c:val>
            <c:numRef>
              <c:f>グラフデータ!$T$3:$T$53</c:f>
              <c:numCache>
                <c:ptCount val="51"/>
                <c:pt idx="0">
                  <c:v>0.8267716535433071</c:v>
                </c:pt>
                <c:pt idx="1">
                  <c:v>0.9180327868852459</c:v>
                </c:pt>
                <c:pt idx="2">
                  <c:v>0.9411764705882353</c:v>
                </c:pt>
                <c:pt idx="3">
                  <c:v>1</c:v>
                </c:pt>
                <c:pt idx="4">
                  <c:v>1.0559139784946237</c:v>
                </c:pt>
                <c:pt idx="5">
                  <c:v>1.087878787878788</c:v>
                </c:pt>
                <c:pt idx="6">
                  <c:v>1.1325301204819278</c:v>
                </c:pt>
                <c:pt idx="7">
                  <c:v>1.1379310344827587</c:v>
                </c:pt>
                <c:pt idx="8">
                  <c:v>1.1709159584513693</c:v>
                </c:pt>
                <c:pt idx="9">
                  <c:v>1.1761363636363635</c:v>
                </c:pt>
                <c:pt idx="10">
                  <c:v>1.1774193548387097</c:v>
                </c:pt>
                <c:pt idx="11">
                  <c:v>1.1997264021887826</c:v>
                </c:pt>
                <c:pt idx="12">
                  <c:v>1.2015503875968991</c:v>
                </c:pt>
                <c:pt idx="13">
                  <c:v>1.2272727272727273</c:v>
                </c:pt>
                <c:pt idx="14">
                  <c:v>1.2321428571428572</c:v>
                </c:pt>
                <c:pt idx="15">
                  <c:v>1.2371134020618557</c:v>
                </c:pt>
                <c:pt idx="16">
                  <c:v>1.2568807339449541</c:v>
                </c:pt>
                <c:pt idx="17">
                  <c:v>1.3146067415730338</c:v>
                </c:pt>
                <c:pt idx="18">
                  <c:v>1.3258426966292134</c:v>
                </c:pt>
                <c:pt idx="19">
                  <c:v>1.3404255319148937</c:v>
                </c:pt>
                <c:pt idx="20">
                  <c:v>1.3417721518987342</c:v>
                </c:pt>
                <c:pt idx="21">
                  <c:v>1.35</c:v>
                </c:pt>
                <c:pt idx="22">
                  <c:v>1.358974358974359</c:v>
                </c:pt>
                <c:pt idx="23">
                  <c:v>1.3675213675213675</c:v>
                </c:pt>
                <c:pt idx="24">
                  <c:v>1.3706161137440758</c:v>
                </c:pt>
                <c:pt idx="25">
                  <c:v>1.4473684210526316</c:v>
                </c:pt>
                <c:pt idx="26">
                  <c:v>1.4649516167099363</c:v>
                </c:pt>
                <c:pt idx="27">
                  <c:v>1.4778761061946903</c:v>
                </c:pt>
                <c:pt idx="28">
                  <c:v>1.4867256637168142</c:v>
                </c:pt>
                <c:pt idx="29">
                  <c:v>1.5180863477246207</c:v>
                </c:pt>
                <c:pt idx="30">
                  <c:v>1.5757162346521145</c:v>
                </c:pt>
                <c:pt idx="31">
                  <c:v>1.588235294117647</c:v>
                </c:pt>
                <c:pt idx="32">
                  <c:v>1.59375</c:v>
                </c:pt>
                <c:pt idx="33">
                  <c:v>1.6067415730337078</c:v>
                </c:pt>
                <c:pt idx="34">
                  <c:v>1.6521739130434783</c:v>
                </c:pt>
                <c:pt idx="35">
                  <c:v>1.6666666666666667</c:v>
                </c:pt>
                <c:pt idx="36">
                  <c:v>1.6806282722513088</c:v>
                </c:pt>
                <c:pt idx="37">
                  <c:v>1.6868686868686869</c:v>
                </c:pt>
                <c:pt idx="38">
                  <c:v>1.6938775510204083</c:v>
                </c:pt>
                <c:pt idx="39">
                  <c:v>1.7008547008547008</c:v>
                </c:pt>
                <c:pt idx="40">
                  <c:v>1.7272727272727273</c:v>
                </c:pt>
                <c:pt idx="41">
                  <c:v>1.735042735042735</c:v>
                </c:pt>
                <c:pt idx="42">
                  <c:v>1.7454545454545454</c:v>
                </c:pt>
                <c:pt idx="43">
                  <c:v>1.7924944812362031</c:v>
                </c:pt>
                <c:pt idx="44">
                  <c:v>1.8548387096774193</c:v>
                </c:pt>
                <c:pt idx="45">
                  <c:v>1.9333333333333333</c:v>
                </c:pt>
                <c:pt idx="46">
                  <c:v>1.981981981981982</c:v>
                </c:pt>
                <c:pt idx="47">
                  <c:v>2.076923076923077</c:v>
                </c:pt>
                <c:pt idx="48">
                  <c:v>2.0952380952380953</c:v>
                </c:pt>
                <c:pt idx="49">
                  <c:v>3.010204081632653</c:v>
                </c:pt>
                <c:pt idx="50">
                  <c:v>3.0930232558139537</c:v>
                </c:pt>
              </c:numCache>
            </c:numRef>
          </c:val>
        </c:ser>
        <c:gapWidth val="0"/>
        <c:axId val="16092407"/>
        <c:axId val="55808912"/>
      </c:barChart>
      <c:catAx>
        <c:axId val="16092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55808912"/>
        <c:crosses val="autoZero"/>
        <c:auto val="1"/>
        <c:lblOffset val="100"/>
        <c:noMultiLvlLbl val="0"/>
      </c:catAx>
      <c:valAx>
        <c:axId val="55808912"/>
        <c:scaling>
          <c:orientation val="minMax"/>
        </c:scaling>
        <c:axPos val="l"/>
        <c:majorGridlines/>
        <c:delete val="0"/>
        <c:numFmt formatCode="#,##0.0;[Red]\-#,##0.0" sourceLinked="0"/>
        <c:majorTickMark val="in"/>
        <c:minorTickMark val="none"/>
        <c:tickLblPos val="nextTo"/>
        <c:crossAx val="160924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グラフデータ!$B$3:$B$53</c:f>
              <c:strCache/>
            </c:strRef>
          </c:cat>
          <c:val>
            <c:numRef>
              <c:f>グラフデータ!$T$3:$T$53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6464017"/>
        <c:axId val="63698106"/>
      </c:barChart>
      <c:catAx>
        <c:axId val="6464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63698106"/>
        <c:crosses val="autoZero"/>
        <c:auto val="1"/>
        <c:lblOffset val="100"/>
        <c:noMultiLvlLbl val="0"/>
      </c:catAx>
      <c:valAx>
        <c:axId val="636981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6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0</xdr:rowOff>
    </xdr:from>
    <xdr:ext cx="2981325" cy="495300"/>
    <xdr:sp>
      <xdr:nvSpPr>
        <xdr:cNvPr id="1" name="TextBox 3"/>
        <xdr:cNvSpPr txBox="1">
          <a:spLocks noChangeArrowheads="1"/>
        </xdr:cNvSpPr>
      </xdr:nvSpPr>
      <xdr:spPr>
        <a:xfrm>
          <a:off x="7496175" y="0"/>
          <a:ext cx="29813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平成１５年度滋賀県市町村別
３歳児一人平均う歯数マップ</a:t>
          </a:r>
        </a:p>
      </xdr:txBody>
    </xdr:sp>
    <xdr:clientData/>
  </xdr:oneCellAnchor>
  <xdr:oneCellAnchor>
    <xdr:from>
      <xdr:col>2</xdr:col>
      <xdr:colOff>400050</xdr:colOff>
      <xdr:row>2</xdr:row>
      <xdr:rowOff>19050</xdr:rowOff>
    </xdr:from>
    <xdr:ext cx="95250" cy="228600"/>
    <xdr:sp>
      <xdr:nvSpPr>
        <xdr:cNvPr id="2" name="TextBox 6"/>
        <xdr:cNvSpPr txBox="1">
          <a:spLocks noChangeArrowheads="1"/>
        </xdr:cNvSpPr>
      </xdr:nvSpPr>
      <xdr:spPr>
        <a:xfrm>
          <a:off x="2076450" y="400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7</xdr:col>
      <xdr:colOff>9525</xdr:colOff>
      <xdr:row>34</xdr:row>
      <xdr:rowOff>28575</xdr:rowOff>
    </xdr:from>
    <xdr:to>
      <xdr:col>16</xdr:col>
      <xdr:colOff>0</xdr:colOff>
      <xdr:row>55</xdr:row>
      <xdr:rowOff>28575</xdr:rowOff>
    </xdr:to>
    <xdr:graphicFrame>
      <xdr:nvGraphicFramePr>
        <xdr:cNvPr id="3" name="Chart 8"/>
        <xdr:cNvGraphicFramePr/>
      </xdr:nvGraphicFramePr>
      <xdr:xfrm>
        <a:off x="5876925" y="6505575"/>
        <a:ext cx="73723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666750</xdr:colOff>
      <xdr:row>1</xdr:row>
      <xdr:rowOff>0</xdr:rowOff>
    </xdr:from>
    <xdr:to>
      <xdr:col>20</xdr:col>
      <xdr:colOff>66675</xdr:colOff>
      <xdr:row>33</xdr:row>
      <xdr:rowOff>171450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90500"/>
          <a:ext cx="11687175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56</xdr:row>
      <xdr:rowOff>19050</xdr:rowOff>
    </xdr:from>
    <xdr:to>
      <xdr:col>30</xdr:col>
      <xdr:colOff>314325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971550" y="7581900"/>
        <a:ext cx="105251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D31">
      <selection activeCell="E47" sqref="E47"/>
    </sheetView>
  </sheetViews>
  <sheetFormatPr defaultColWidth="8.796875" defaultRowHeight="15"/>
  <cols>
    <col min="9" max="9" width="7.09765625" style="0" customWidth="1"/>
    <col min="18" max="18" width="7.5" style="0" customWidth="1"/>
  </cols>
  <sheetData/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71"/>
  <sheetViews>
    <sheetView workbookViewId="0" topLeftCell="A1">
      <pane xSplit="2" ySplit="2" topLeftCell="C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3" sqref="T3:T52"/>
    </sheetView>
  </sheetViews>
  <sheetFormatPr defaultColWidth="8.796875" defaultRowHeight="15"/>
  <cols>
    <col min="1" max="1" width="1.203125" style="14" customWidth="1"/>
    <col min="2" max="2" width="7.69921875" style="14" customWidth="1"/>
    <col min="3" max="3" width="4.8984375" style="14" customWidth="1"/>
    <col min="4" max="4" width="4.69921875" style="14" customWidth="1"/>
    <col min="5" max="5" width="3.8984375" style="14" customWidth="1"/>
    <col min="6" max="6" width="5.3984375" style="14" customWidth="1"/>
    <col min="7" max="7" width="4.3984375" style="14" customWidth="1"/>
    <col min="8" max="9" width="4.5" style="14" customWidth="1"/>
    <col min="10" max="10" width="2.3984375" style="14" customWidth="1"/>
    <col min="11" max="11" width="3.09765625" style="14" customWidth="1"/>
    <col min="12" max="12" width="2.3984375" style="14" customWidth="1"/>
    <col min="13" max="13" width="2.19921875" style="14" customWidth="1"/>
    <col min="14" max="14" width="4.3984375" style="14" customWidth="1"/>
    <col min="15" max="15" width="5" style="14" customWidth="1"/>
    <col min="16" max="16" width="4.59765625" style="14" customWidth="1"/>
    <col min="17" max="17" width="4.69921875" style="14" customWidth="1"/>
    <col min="18" max="18" width="4.5" style="14" customWidth="1"/>
    <col min="19" max="19" width="4.59765625" style="14" customWidth="1"/>
    <col min="20" max="20" width="4" style="14" customWidth="1"/>
    <col min="21" max="21" width="4.59765625" style="14" customWidth="1"/>
    <col min="22" max="27" width="3.3984375" style="14" customWidth="1"/>
    <col min="28" max="28" width="3.59765625" style="14" customWidth="1"/>
    <col min="29" max="29" width="2.09765625" style="14" customWidth="1"/>
    <col min="30" max="30" width="2.19921875" style="14" customWidth="1"/>
    <col min="31" max="31" width="4.69921875" style="14" customWidth="1"/>
    <col min="32" max="32" width="3.8984375" style="14" customWidth="1"/>
    <col min="33" max="33" width="2.19921875" style="14" customWidth="1"/>
    <col min="34" max="16384" width="3" style="14" customWidth="1"/>
  </cols>
  <sheetData>
    <row r="1" spans="2:32" ht="24.75" customHeight="1">
      <c r="B1" s="1"/>
      <c r="C1" s="2"/>
      <c r="D1" s="2"/>
      <c r="E1" s="3"/>
      <c r="F1" s="2"/>
      <c r="G1" s="4" t="s">
        <v>0</v>
      </c>
      <c r="H1" s="5"/>
      <c r="I1" s="6"/>
      <c r="J1" s="6"/>
      <c r="K1" s="6"/>
      <c r="L1" s="6"/>
      <c r="M1" s="6"/>
      <c r="N1" s="6"/>
      <c r="O1" s="7"/>
      <c r="P1" s="8"/>
      <c r="Q1" s="4" t="s">
        <v>1</v>
      </c>
      <c r="R1" s="6"/>
      <c r="S1" s="6"/>
      <c r="T1" s="9"/>
      <c r="U1" s="10"/>
      <c r="V1" s="4" t="s">
        <v>2</v>
      </c>
      <c r="W1" s="6"/>
      <c r="X1" s="6"/>
      <c r="Y1" s="6"/>
      <c r="Z1" s="6"/>
      <c r="AA1" s="6"/>
      <c r="AB1" s="11"/>
      <c r="AC1" s="12" t="s">
        <v>3</v>
      </c>
      <c r="AD1" s="6"/>
      <c r="AE1" s="11"/>
      <c r="AF1" s="13"/>
    </row>
    <row r="2" spans="2:32" s="23" customFormat="1" ht="57.75" customHeight="1">
      <c r="B2" s="15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8" t="s">
        <v>17</v>
      </c>
      <c r="P2" s="18" t="s">
        <v>18</v>
      </c>
      <c r="Q2" s="17" t="s">
        <v>19</v>
      </c>
      <c r="R2" s="17" t="s">
        <v>20</v>
      </c>
      <c r="S2" s="17" t="s">
        <v>21</v>
      </c>
      <c r="T2" s="19" t="s">
        <v>22</v>
      </c>
      <c r="U2" s="20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21" t="s">
        <v>30</v>
      </c>
      <c r="AC2" s="17" t="s">
        <v>31</v>
      </c>
      <c r="AD2" s="17" t="s">
        <v>32</v>
      </c>
      <c r="AE2" s="17" t="s">
        <v>33</v>
      </c>
      <c r="AF2" s="22" t="s">
        <v>34</v>
      </c>
    </row>
    <row r="3" spans="2:32" s="24" customFormat="1" ht="9" customHeight="1">
      <c r="B3" s="79" t="s">
        <v>35</v>
      </c>
      <c r="C3" s="80">
        <v>3083</v>
      </c>
      <c r="D3" s="81">
        <v>2571</v>
      </c>
      <c r="E3" s="82">
        <f aca="true" t="shared" si="0" ref="E3:E9">D3/C3*100</f>
        <v>83.39279922153746</v>
      </c>
      <c r="F3" s="81">
        <v>2558</v>
      </c>
      <c r="G3" s="81">
        <v>1701</v>
      </c>
      <c r="H3" s="81">
        <v>495</v>
      </c>
      <c r="I3" s="81">
        <v>284</v>
      </c>
      <c r="J3" s="81">
        <v>2</v>
      </c>
      <c r="K3" s="81">
        <v>89</v>
      </c>
      <c r="L3" s="81">
        <v>0</v>
      </c>
      <c r="M3" s="81">
        <v>0</v>
      </c>
      <c r="N3" s="81">
        <f aca="true" t="shared" si="1" ref="N3:N52">SUM(H3:M3)</f>
        <v>870</v>
      </c>
      <c r="O3" s="121">
        <f aca="true" t="shared" si="2" ref="O3:O52">N3/D3*100</f>
        <v>33.838973162193696</v>
      </c>
      <c r="P3" s="81">
        <v>818</v>
      </c>
      <c r="Q3" s="81">
        <v>3273</v>
      </c>
      <c r="R3" s="81">
        <v>630</v>
      </c>
      <c r="S3" s="81">
        <f aca="true" t="shared" si="3" ref="S3:S9">Q3+R3</f>
        <v>3903</v>
      </c>
      <c r="T3" s="83">
        <f aca="true" t="shared" si="4" ref="T3:T34">S3/D3</f>
        <v>1.5180863477246207</v>
      </c>
      <c r="U3" s="81">
        <v>3659</v>
      </c>
      <c r="V3" s="81">
        <v>130</v>
      </c>
      <c r="W3" s="81">
        <v>212</v>
      </c>
      <c r="X3" s="81">
        <v>85</v>
      </c>
      <c r="Y3" s="81">
        <v>14</v>
      </c>
      <c r="Z3" s="81">
        <v>0</v>
      </c>
      <c r="AA3" s="81">
        <v>30</v>
      </c>
      <c r="AB3" s="81">
        <f aca="true" t="shared" si="5" ref="AB3:AB21">SUM(V3:AA3)</f>
        <v>471</v>
      </c>
      <c r="AC3" s="81">
        <v>0</v>
      </c>
      <c r="AD3" s="81">
        <v>0</v>
      </c>
      <c r="AE3" s="84">
        <v>2558</v>
      </c>
      <c r="AF3" s="85">
        <v>917</v>
      </c>
    </row>
    <row r="4" spans="2:32" s="24" customFormat="1" ht="9" customHeight="1">
      <c r="B4" s="79" t="s">
        <v>57</v>
      </c>
      <c r="C4" s="80">
        <v>1172</v>
      </c>
      <c r="D4" s="81">
        <v>1059</v>
      </c>
      <c r="E4" s="82">
        <f t="shared" si="0"/>
        <v>90.35836177474403</v>
      </c>
      <c r="F4" s="81">
        <v>1029</v>
      </c>
      <c r="G4" s="81">
        <v>712</v>
      </c>
      <c r="H4" s="81">
        <v>229</v>
      </c>
      <c r="I4" s="81">
        <v>94</v>
      </c>
      <c r="J4" s="81">
        <v>4</v>
      </c>
      <c r="K4" s="81">
        <v>11</v>
      </c>
      <c r="L4" s="81">
        <v>0</v>
      </c>
      <c r="M4" s="81">
        <v>9</v>
      </c>
      <c r="N4" s="81">
        <f>SUM(H4:M4)</f>
        <v>347</v>
      </c>
      <c r="O4" s="121">
        <f aca="true" t="shared" si="6" ref="O4:O9">N4/D4*100</f>
        <v>32.76676109537299</v>
      </c>
      <c r="P4" s="81">
        <v>294</v>
      </c>
      <c r="Q4" s="81">
        <v>1013</v>
      </c>
      <c r="R4" s="81">
        <v>227</v>
      </c>
      <c r="S4" s="120">
        <f t="shared" si="3"/>
        <v>1240</v>
      </c>
      <c r="T4" s="83">
        <f aca="true" t="shared" si="7" ref="T4:T9">S4/D4</f>
        <v>1.1709159584513693</v>
      </c>
      <c r="U4" s="81">
        <v>268</v>
      </c>
      <c r="V4" s="81">
        <v>33</v>
      </c>
      <c r="W4" s="81">
        <v>7</v>
      </c>
      <c r="X4" s="81">
        <v>30</v>
      </c>
      <c r="Y4" s="81">
        <v>5</v>
      </c>
      <c r="Z4" s="81">
        <v>0</v>
      </c>
      <c r="AA4" s="81">
        <v>6</v>
      </c>
      <c r="AB4" s="81">
        <f aca="true" t="shared" si="8" ref="AB4:AB9">SUM(V4:AA4)</f>
        <v>81</v>
      </c>
      <c r="AC4" s="81">
        <v>5</v>
      </c>
      <c r="AD4" s="81">
        <v>0</v>
      </c>
      <c r="AE4" s="84">
        <v>1054</v>
      </c>
      <c r="AF4" s="85">
        <v>22</v>
      </c>
    </row>
    <row r="5" spans="2:32" s="24" customFormat="1" ht="9" customHeight="1">
      <c r="B5" s="79" t="s">
        <v>65</v>
      </c>
      <c r="C5" s="80">
        <v>754</v>
      </c>
      <c r="D5" s="81">
        <v>660</v>
      </c>
      <c r="E5" s="82">
        <f t="shared" si="0"/>
        <v>87.53315649867373</v>
      </c>
      <c r="F5" s="81">
        <v>660</v>
      </c>
      <c r="G5" s="81">
        <v>398</v>
      </c>
      <c r="H5" s="81">
        <v>149</v>
      </c>
      <c r="I5" s="81">
        <v>102</v>
      </c>
      <c r="J5" s="81">
        <v>0</v>
      </c>
      <c r="K5" s="81">
        <v>11</v>
      </c>
      <c r="L5" s="81">
        <v>0</v>
      </c>
      <c r="M5" s="81">
        <v>0</v>
      </c>
      <c r="N5" s="81">
        <f>SUM(H5:M5)</f>
        <v>262</v>
      </c>
      <c r="O5" s="121">
        <f t="shared" si="6"/>
        <v>39.696969696969695</v>
      </c>
      <c r="P5" s="81">
        <v>262</v>
      </c>
      <c r="Q5" s="81">
        <v>994</v>
      </c>
      <c r="R5" s="81">
        <v>158</v>
      </c>
      <c r="S5" s="81">
        <f t="shared" si="3"/>
        <v>1152</v>
      </c>
      <c r="T5" s="83">
        <f t="shared" si="7"/>
        <v>1.7454545454545454</v>
      </c>
      <c r="U5" s="81">
        <v>244</v>
      </c>
      <c r="V5" s="81">
        <v>38</v>
      </c>
      <c r="W5" s="81">
        <v>11</v>
      </c>
      <c r="X5" s="81">
        <v>25</v>
      </c>
      <c r="Y5" s="81">
        <v>5</v>
      </c>
      <c r="Z5" s="81">
        <v>0</v>
      </c>
      <c r="AA5" s="81">
        <v>17</v>
      </c>
      <c r="AB5" s="81">
        <f t="shared" si="8"/>
        <v>96</v>
      </c>
      <c r="AC5" s="81">
        <v>2</v>
      </c>
      <c r="AD5" s="81">
        <v>0</v>
      </c>
      <c r="AE5" s="84">
        <v>658</v>
      </c>
      <c r="AF5" s="85">
        <v>19</v>
      </c>
    </row>
    <row r="6" spans="2:32" s="24" customFormat="1" ht="9" customHeight="1">
      <c r="B6" s="101" t="s">
        <v>48</v>
      </c>
      <c r="C6" s="102">
        <v>697</v>
      </c>
      <c r="D6" s="103">
        <v>612</v>
      </c>
      <c r="E6" s="82">
        <f t="shared" si="0"/>
        <v>87.8048780487805</v>
      </c>
      <c r="F6" s="103">
        <v>607</v>
      </c>
      <c r="G6" s="103">
        <v>401</v>
      </c>
      <c r="H6" s="103">
        <v>115</v>
      </c>
      <c r="I6" s="103">
        <v>81</v>
      </c>
      <c r="J6" s="103">
        <v>0</v>
      </c>
      <c r="K6" s="103">
        <v>15</v>
      </c>
      <c r="L6" s="103">
        <v>0</v>
      </c>
      <c r="M6" s="103">
        <v>0</v>
      </c>
      <c r="N6" s="103">
        <v>211</v>
      </c>
      <c r="O6" s="124">
        <f t="shared" si="6"/>
        <v>34.47712418300654</v>
      </c>
      <c r="P6" s="103">
        <v>177</v>
      </c>
      <c r="Q6" s="103">
        <v>769</v>
      </c>
      <c r="R6" s="103">
        <v>203</v>
      </c>
      <c r="S6" s="81">
        <f t="shared" si="3"/>
        <v>972</v>
      </c>
      <c r="T6" s="104">
        <f t="shared" si="7"/>
        <v>1.588235294117647</v>
      </c>
      <c r="U6" s="103">
        <v>197</v>
      </c>
      <c r="V6" s="103">
        <v>25</v>
      </c>
      <c r="W6" s="103">
        <v>10</v>
      </c>
      <c r="X6" s="103">
        <v>13</v>
      </c>
      <c r="Y6" s="103">
        <v>1</v>
      </c>
      <c r="Z6" s="103">
        <v>0</v>
      </c>
      <c r="AA6" s="103">
        <v>3</v>
      </c>
      <c r="AB6" s="105">
        <f t="shared" si="8"/>
        <v>52</v>
      </c>
      <c r="AC6" s="103">
        <v>2</v>
      </c>
      <c r="AD6" s="103">
        <v>0</v>
      </c>
      <c r="AE6" s="106">
        <v>610</v>
      </c>
      <c r="AF6" s="107">
        <v>31</v>
      </c>
    </row>
    <row r="7" spans="2:32" s="24" customFormat="1" ht="9" customHeight="1">
      <c r="B7" s="79" t="s">
        <v>37</v>
      </c>
      <c r="C7" s="80">
        <v>1217</v>
      </c>
      <c r="D7" s="81">
        <v>1055</v>
      </c>
      <c r="E7" s="82">
        <f t="shared" si="0"/>
        <v>86.6885784716516</v>
      </c>
      <c r="F7" s="81">
        <v>1055</v>
      </c>
      <c r="G7" s="81">
        <v>725</v>
      </c>
      <c r="H7" s="81">
        <v>198</v>
      </c>
      <c r="I7" s="81">
        <v>100</v>
      </c>
      <c r="J7" s="81">
        <v>0</v>
      </c>
      <c r="K7" s="81">
        <v>32</v>
      </c>
      <c r="L7" s="81">
        <v>0</v>
      </c>
      <c r="M7" s="81">
        <v>0</v>
      </c>
      <c r="N7" s="81">
        <f>SUM(H7:M7)</f>
        <v>330</v>
      </c>
      <c r="O7" s="121">
        <f t="shared" si="6"/>
        <v>31.27962085308057</v>
      </c>
      <c r="P7" s="81">
        <v>278</v>
      </c>
      <c r="Q7" s="81">
        <v>1135</v>
      </c>
      <c r="R7" s="81">
        <v>311</v>
      </c>
      <c r="S7" s="81">
        <f t="shared" si="3"/>
        <v>1446</v>
      </c>
      <c r="T7" s="83">
        <f t="shared" si="7"/>
        <v>1.3706161137440758</v>
      </c>
      <c r="U7" s="81">
        <v>384</v>
      </c>
      <c r="V7" s="81">
        <v>47</v>
      </c>
      <c r="W7" s="81">
        <v>21</v>
      </c>
      <c r="X7" s="81">
        <v>20</v>
      </c>
      <c r="Y7" s="81">
        <v>3</v>
      </c>
      <c r="Z7" s="81">
        <v>0</v>
      </c>
      <c r="AA7" s="81">
        <v>0</v>
      </c>
      <c r="AB7" s="81">
        <f t="shared" si="8"/>
        <v>91</v>
      </c>
      <c r="AC7" s="81">
        <v>0</v>
      </c>
      <c r="AD7" s="81">
        <v>0</v>
      </c>
      <c r="AE7" s="84">
        <v>1055</v>
      </c>
      <c r="AF7" s="85">
        <v>5</v>
      </c>
    </row>
    <row r="8" spans="2:32" s="24" customFormat="1" ht="9" customHeight="1">
      <c r="B8" s="128" t="s">
        <v>38</v>
      </c>
      <c r="C8" s="129">
        <v>823</v>
      </c>
      <c r="D8" s="130">
        <v>731</v>
      </c>
      <c r="E8" s="131">
        <f t="shared" si="0"/>
        <v>88.82138517618469</v>
      </c>
      <c r="F8" s="130">
        <v>731</v>
      </c>
      <c r="G8" s="130">
        <v>489</v>
      </c>
      <c r="H8" s="130">
        <v>161</v>
      </c>
      <c r="I8" s="130">
        <v>68</v>
      </c>
      <c r="J8" s="130">
        <v>5</v>
      </c>
      <c r="K8" s="130">
        <v>8</v>
      </c>
      <c r="L8" s="130">
        <v>0</v>
      </c>
      <c r="M8" s="130">
        <v>0</v>
      </c>
      <c r="N8" s="130">
        <f>SUM(H8:M8)</f>
        <v>242</v>
      </c>
      <c r="O8" s="132">
        <f t="shared" si="6"/>
        <v>33.10533515731874</v>
      </c>
      <c r="P8" s="130">
        <v>205</v>
      </c>
      <c r="Q8" s="130">
        <v>710</v>
      </c>
      <c r="R8" s="130">
        <v>167</v>
      </c>
      <c r="S8" s="130">
        <f t="shared" si="3"/>
        <v>877</v>
      </c>
      <c r="T8" s="133">
        <f t="shared" si="7"/>
        <v>1.1997264021887826</v>
      </c>
      <c r="U8" s="130">
        <v>239</v>
      </c>
      <c r="V8" s="130">
        <v>14</v>
      </c>
      <c r="W8" s="130">
        <v>2</v>
      </c>
      <c r="X8" s="130">
        <v>12</v>
      </c>
      <c r="Y8" s="130">
        <v>8</v>
      </c>
      <c r="Z8" s="130">
        <v>0</v>
      </c>
      <c r="AA8" s="130">
        <v>8</v>
      </c>
      <c r="AB8" s="130">
        <f t="shared" si="8"/>
        <v>44</v>
      </c>
      <c r="AC8" s="130"/>
      <c r="AD8" s="130"/>
      <c r="AE8" s="134"/>
      <c r="AF8" s="135"/>
    </row>
    <row r="9" spans="2:32" s="24" customFormat="1" ht="9" customHeight="1">
      <c r="B9" s="93" t="s">
        <v>97</v>
      </c>
      <c r="C9" s="94">
        <v>879</v>
      </c>
      <c r="D9" s="95">
        <v>733</v>
      </c>
      <c r="E9" s="96">
        <f t="shared" si="0"/>
        <v>83.39021615472127</v>
      </c>
      <c r="F9" s="95">
        <v>0</v>
      </c>
      <c r="G9" s="95">
        <v>474</v>
      </c>
      <c r="H9" s="95">
        <v>156</v>
      </c>
      <c r="I9" s="95">
        <v>87</v>
      </c>
      <c r="J9" s="95">
        <v>2</v>
      </c>
      <c r="K9" s="95">
        <v>14</v>
      </c>
      <c r="L9" s="95">
        <v>0</v>
      </c>
      <c r="M9" s="95">
        <v>0</v>
      </c>
      <c r="N9" s="95">
        <f>SUM(H9:M9)</f>
        <v>259</v>
      </c>
      <c r="O9" s="123">
        <f t="shared" si="6"/>
        <v>35.33424283765348</v>
      </c>
      <c r="P9" s="95">
        <v>250</v>
      </c>
      <c r="Q9" s="95">
        <v>897</v>
      </c>
      <c r="R9" s="95">
        <v>258</v>
      </c>
      <c r="S9" s="95">
        <f t="shared" si="3"/>
        <v>1155</v>
      </c>
      <c r="T9" s="97">
        <f t="shared" si="7"/>
        <v>1.5757162346521145</v>
      </c>
      <c r="U9" s="95">
        <v>336</v>
      </c>
      <c r="V9" s="95">
        <v>22</v>
      </c>
      <c r="W9" s="95">
        <v>7</v>
      </c>
      <c r="X9" s="95">
        <v>22</v>
      </c>
      <c r="Y9" s="95">
        <v>0</v>
      </c>
      <c r="Z9" s="95">
        <v>1</v>
      </c>
      <c r="AA9" s="95">
        <v>50</v>
      </c>
      <c r="AB9" s="95">
        <f t="shared" si="8"/>
        <v>102</v>
      </c>
      <c r="AC9" s="95">
        <v>0</v>
      </c>
      <c r="AD9" s="95">
        <v>0</v>
      </c>
      <c r="AE9" s="98">
        <v>733</v>
      </c>
      <c r="AF9" s="99">
        <v>0</v>
      </c>
    </row>
    <row r="10" spans="2:32" s="24" customFormat="1" ht="9" customHeight="1">
      <c r="B10" s="86" t="s">
        <v>36</v>
      </c>
      <c r="C10" s="87">
        <v>199</v>
      </c>
      <c r="D10" s="88">
        <v>178</v>
      </c>
      <c r="E10" s="89">
        <f aca="true" t="shared" si="9" ref="E10:E52">D10/C10*100</f>
        <v>89.44723618090453</v>
      </c>
      <c r="F10" s="88">
        <v>0</v>
      </c>
      <c r="G10" s="88">
        <v>114</v>
      </c>
      <c r="H10" s="88">
        <v>45</v>
      </c>
      <c r="I10" s="88">
        <v>17</v>
      </c>
      <c r="J10" s="88">
        <v>0</v>
      </c>
      <c r="K10" s="88">
        <v>2</v>
      </c>
      <c r="L10" s="88">
        <v>0</v>
      </c>
      <c r="M10" s="88">
        <v>0</v>
      </c>
      <c r="N10" s="88">
        <f t="shared" si="1"/>
        <v>64</v>
      </c>
      <c r="O10" s="122">
        <f t="shared" si="2"/>
        <v>35.95505617977528</v>
      </c>
      <c r="P10" s="88">
        <v>55</v>
      </c>
      <c r="Q10" s="88">
        <v>196</v>
      </c>
      <c r="R10" s="88">
        <v>40</v>
      </c>
      <c r="S10" s="103">
        <f aca="true" t="shared" si="10" ref="S10:S52">Q10+R10</f>
        <v>236</v>
      </c>
      <c r="T10" s="90">
        <f t="shared" si="4"/>
        <v>1.3258426966292134</v>
      </c>
      <c r="U10" s="88">
        <v>74</v>
      </c>
      <c r="V10" s="88">
        <v>19</v>
      </c>
      <c r="W10" s="88">
        <v>7</v>
      </c>
      <c r="X10" s="88">
        <v>12</v>
      </c>
      <c r="Y10" s="88">
        <v>8</v>
      </c>
      <c r="Z10" s="88">
        <v>0</v>
      </c>
      <c r="AA10" s="88">
        <v>4</v>
      </c>
      <c r="AB10" s="88">
        <f t="shared" si="5"/>
        <v>50</v>
      </c>
      <c r="AC10" s="88">
        <v>2</v>
      </c>
      <c r="AD10" s="88">
        <v>0</v>
      </c>
      <c r="AE10" s="91">
        <v>152</v>
      </c>
      <c r="AF10" s="92">
        <v>0</v>
      </c>
    </row>
    <row r="11" spans="2:32" s="24" customFormat="1" ht="9" customHeight="1">
      <c r="B11" s="93" t="s">
        <v>39</v>
      </c>
      <c r="C11" s="94">
        <v>123</v>
      </c>
      <c r="D11" s="95">
        <v>117</v>
      </c>
      <c r="E11" s="96">
        <f t="shared" si="9"/>
        <v>95.1219512195122</v>
      </c>
      <c r="F11" s="95">
        <v>0</v>
      </c>
      <c r="G11" s="95">
        <v>71</v>
      </c>
      <c r="H11" s="95">
        <v>24</v>
      </c>
      <c r="I11" s="95">
        <v>20</v>
      </c>
      <c r="J11" s="95">
        <v>2</v>
      </c>
      <c r="K11" s="95">
        <v>0</v>
      </c>
      <c r="L11" s="95">
        <v>0</v>
      </c>
      <c r="M11" s="95">
        <v>0</v>
      </c>
      <c r="N11" s="95">
        <f t="shared" si="1"/>
        <v>46</v>
      </c>
      <c r="O11" s="123">
        <f t="shared" si="2"/>
        <v>39.31623931623932</v>
      </c>
      <c r="P11" s="95">
        <v>34</v>
      </c>
      <c r="Q11" s="95">
        <v>130</v>
      </c>
      <c r="R11" s="95">
        <v>69</v>
      </c>
      <c r="S11" s="95">
        <f t="shared" si="10"/>
        <v>199</v>
      </c>
      <c r="T11" s="97">
        <f t="shared" si="4"/>
        <v>1.7008547008547008</v>
      </c>
      <c r="U11" s="95">
        <v>10</v>
      </c>
      <c r="V11" s="95">
        <v>6</v>
      </c>
      <c r="W11" s="95">
        <v>0</v>
      </c>
      <c r="X11" s="95">
        <v>1</v>
      </c>
      <c r="Y11" s="95">
        <v>0</v>
      </c>
      <c r="Z11" s="95">
        <v>0</v>
      </c>
      <c r="AA11" s="95">
        <v>0</v>
      </c>
      <c r="AB11" s="95">
        <f t="shared" si="5"/>
        <v>7</v>
      </c>
      <c r="AC11" s="95">
        <v>0</v>
      </c>
      <c r="AD11" s="95">
        <v>0</v>
      </c>
      <c r="AE11" s="98">
        <v>117</v>
      </c>
      <c r="AF11" s="99">
        <v>0</v>
      </c>
    </row>
    <row r="12" spans="2:32" s="24" customFormat="1" ht="9" customHeight="1">
      <c r="B12" s="86" t="s">
        <v>40</v>
      </c>
      <c r="C12" s="87">
        <v>397</v>
      </c>
      <c r="D12" s="88">
        <v>382</v>
      </c>
      <c r="E12" s="89">
        <f t="shared" si="9"/>
        <v>96.22166246851386</v>
      </c>
      <c r="F12" s="88">
        <v>0</v>
      </c>
      <c r="G12" s="88">
        <v>246</v>
      </c>
      <c r="H12" s="88">
        <v>82</v>
      </c>
      <c r="I12" s="88">
        <v>39</v>
      </c>
      <c r="J12" s="88">
        <v>5</v>
      </c>
      <c r="K12" s="88">
        <v>10</v>
      </c>
      <c r="L12" s="88">
        <v>0</v>
      </c>
      <c r="M12" s="88">
        <v>0</v>
      </c>
      <c r="N12" s="88">
        <f t="shared" si="1"/>
        <v>136</v>
      </c>
      <c r="O12" s="122">
        <f t="shared" si="2"/>
        <v>35.602094240837694</v>
      </c>
      <c r="P12" s="88">
        <v>117</v>
      </c>
      <c r="Q12" s="88">
        <v>470</v>
      </c>
      <c r="R12" s="88">
        <v>172</v>
      </c>
      <c r="S12" s="88">
        <f t="shared" si="10"/>
        <v>642</v>
      </c>
      <c r="T12" s="90">
        <f t="shared" si="4"/>
        <v>1.6806282722513088</v>
      </c>
      <c r="U12" s="88">
        <v>35</v>
      </c>
      <c r="V12" s="88">
        <v>17</v>
      </c>
      <c r="W12" s="88">
        <v>20</v>
      </c>
      <c r="X12" s="88">
        <v>2</v>
      </c>
      <c r="Y12" s="88">
        <v>1</v>
      </c>
      <c r="Z12" s="88">
        <v>0</v>
      </c>
      <c r="AA12" s="88">
        <v>2</v>
      </c>
      <c r="AB12" s="88">
        <f t="shared" si="5"/>
        <v>42</v>
      </c>
      <c r="AC12" s="88">
        <v>1</v>
      </c>
      <c r="AD12" s="88">
        <v>0</v>
      </c>
      <c r="AE12" s="91">
        <v>381</v>
      </c>
      <c r="AF12" s="92">
        <v>1</v>
      </c>
    </row>
    <row r="13" spans="2:32" s="24" customFormat="1" ht="9" customHeight="1">
      <c r="B13" s="79" t="s">
        <v>41</v>
      </c>
      <c r="C13" s="80">
        <v>153</v>
      </c>
      <c r="D13" s="81">
        <v>129</v>
      </c>
      <c r="E13" s="82">
        <f t="shared" si="9"/>
        <v>84.31372549019608</v>
      </c>
      <c r="F13" s="81">
        <v>129</v>
      </c>
      <c r="G13" s="81">
        <v>88</v>
      </c>
      <c r="H13" s="81">
        <v>22</v>
      </c>
      <c r="I13" s="81">
        <v>16</v>
      </c>
      <c r="J13" s="81">
        <v>0</v>
      </c>
      <c r="K13" s="81">
        <v>3</v>
      </c>
      <c r="L13" s="81">
        <v>0</v>
      </c>
      <c r="M13" s="81">
        <v>0</v>
      </c>
      <c r="N13" s="81">
        <f t="shared" si="1"/>
        <v>41</v>
      </c>
      <c r="O13" s="121">
        <f t="shared" si="2"/>
        <v>31.782945736434108</v>
      </c>
      <c r="P13" s="81">
        <v>38</v>
      </c>
      <c r="Q13" s="81">
        <v>124</v>
      </c>
      <c r="R13" s="81">
        <v>31</v>
      </c>
      <c r="S13" s="120">
        <f t="shared" si="10"/>
        <v>155</v>
      </c>
      <c r="T13" s="83">
        <f t="shared" si="4"/>
        <v>1.2015503875968991</v>
      </c>
      <c r="U13" s="81">
        <v>5</v>
      </c>
      <c r="V13" s="81">
        <v>1</v>
      </c>
      <c r="W13" s="81">
        <v>2</v>
      </c>
      <c r="X13" s="81">
        <v>7</v>
      </c>
      <c r="Y13" s="81">
        <v>0</v>
      </c>
      <c r="Z13" s="81">
        <v>0</v>
      </c>
      <c r="AA13" s="81">
        <v>0</v>
      </c>
      <c r="AB13" s="81">
        <f t="shared" si="5"/>
        <v>10</v>
      </c>
      <c r="AC13" s="81">
        <v>3</v>
      </c>
      <c r="AD13" s="81">
        <v>0</v>
      </c>
      <c r="AE13" s="84">
        <v>126</v>
      </c>
      <c r="AF13" s="85">
        <v>1</v>
      </c>
    </row>
    <row r="14" spans="2:32" s="24" customFormat="1" ht="9" customHeight="1">
      <c r="B14" s="93" t="s">
        <v>42</v>
      </c>
      <c r="C14" s="94">
        <v>511</v>
      </c>
      <c r="D14" s="95">
        <v>453</v>
      </c>
      <c r="E14" s="96">
        <f t="shared" si="9"/>
        <v>88.64970645792563</v>
      </c>
      <c r="F14" s="95">
        <v>0</v>
      </c>
      <c r="G14" s="95">
        <v>266</v>
      </c>
      <c r="H14" s="95">
        <v>102</v>
      </c>
      <c r="I14" s="95">
        <v>69</v>
      </c>
      <c r="J14" s="95">
        <v>1</v>
      </c>
      <c r="K14" s="95">
        <v>15</v>
      </c>
      <c r="L14" s="95">
        <v>0</v>
      </c>
      <c r="M14" s="95">
        <v>0</v>
      </c>
      <c r="N14" s="95">
        <f t="shared" si="1"/>
        <v>187</v>
      </c>
      <c r="O14" s="123">
        <f t="shared" si="2"/>
        <v>41.280353200883</v>
      </c>
      <c r="P14" s="95">
        <v>159</v>
      </c>
      <c r="Q14" s="95">
        <v>607</v>
      </c>
      <c r="R14" s="95">
        <v>205</v>
      </c>
      <c r="S14" s="95">
        <f t="shared" si="10"/>
        <v>812</v>
      </c>
      <c r="T14" s="97">
        <f t="shared" si="4"/>
        <v>1.7924944812362031</v>
      </c>
      <c r="U14" s="95">
        <v>59</v>
      </c>
      <c r="V14" s="95">
        <v>13</v>
      </c>
      <c r="W14" s="95">
        <v>17</v>
      </c>
      <c r="X14" s="95">
        <v>6</v>
      </c>
      <c r="Y14" s="95">
        <v>0</v>
      </c>
      <c r="Z14" s="95">
        <v>0</v>
      </c>
      <c r="AA14" s="95">
        <v>5</v>
      </c>
      <c r="AB14" s="95">
        <f t="shared" si="5"/>
        <v>41</v>
      </c>
      <c r="AC14" s="95">
        <v>7</v>
      </c>
      <c r="AD14" s="95">
        <v>0</v>
      </c>
      <c r="AE14" s="98">
        <v>446</v>
      </c>
      <c r="AF14" s="99">
        <v>1</v>
      </c>
    </row>
    <row r="15" spans="2:32" s="24" customFormat="1" ht="9" customHeight="1">
      <c r="B15" s="93" t="s">
        <v>43</v>
      </c>
      <c r="C15" s="94">
        <v>425</v>
      </c>
      <c r="D15" s="95">
        <v>330</v>
      </c>
      <c r="E15" s="96">
        <f t="shared" si="9"/>
        <v>77.64705882352942</v>
      </c>
      <c r="F15" s="95">
        <v>328</v>
      </c>
      <c r="G15" s="95">
        <v>226</v>
      </c>
      <c r="H15" s="95">
        <v>68</v>
      </c>
      <c r="I15" s="95">
        <v>31</v>
      </c>
      <c r="J15" s="95">
        <v>1</v>
      </c>
      <c r="K15" s="95">
        <v>3</v>
      </c>
      <c r="L15" s="95">
        <v>0</v>
      </c>
      <c r="M15" s="95">
        <v>1</v>
      </c>
      <c r="N15" s="95">
        <f t="shared" si="1"/>
        <v>104</v>
      </c>
      <c r="O15" s="123">
        <f t="shared" si="2"/>
        <v>31.515151515151512</v>
      </c>
      <c r="P15" s="95">
        <v>81</v>
      </c>
      <c r="Q15" s="95">
        <v>256</v>
      </c>
      <c r="R15" s="95">
        <v>103</v>
      </c>
      <c r="S15" s="95">
        <v>359</v>
      </c>
      <c r="T15" s="97">
        <f t="shared" si="4"/>
        <v>1.087878787878788</v>
      </c>
      <c r="U15" s="95">
        <v>59</v>
      </c>
      <c r="V15" s="95">
        <v>13</v>
      </c>
      <c r="W15" s="95">
        <v>3</v>
      </c>
      <c r="X15" s="95">
        <v>13</v>
      </c>
      <c r="Y15" s="95">
        <v>6</v>
      </c>
      <c r="Z15" s="95">
        <v>0</v>
      </c>
      <c r="AA15" s="95">
        <v>12</v>
      </c>
      <c r="AB15" s="95">
        <f t="shared" si="5"/>
        <v>47</v>
      </c>
      <c r="AC15" s="95">
        <v>0</v>
      </c>
      <c r="AD15" s="95">
        <v>0</v>
      </c>
      <c r="AE15" s="98">
        <v>330</v>
      </c>
      <c r="AF15" s="99">
        <v>142</v>
      </c>
    </row>
    <row r="16" spans="2:32" s="136" customFormat="1" ht="9" customHeight="1">
      <c r="B16" s="128" t="s">
        <v>44</v>
      </c>
      <c r="C16" s="129">
        <v>82</v>
      </c>
      <c r="D16" s="130">
        <v>79</v>
      </c>
      <c r="E16" s="131">
        <f t="shared" si="9"/>
        <v>96.34146341463415</v>
      </c>
      <c r="F16" s="130">
        <v>0</v>
      </c>
      <c r="G16" s="130">
        <v>57</v>
      </c>
      <c r="H16" s="130">
        <v>11</v>
      </c>
      <c r="I16" s="130">
        <v>10</v>
      </c>
      <c r="J16" s="130">
        <v>0</v>
      </c>
      <c r="K16" s="130">
        <v>1</v>
      </c>
      <c r="L16" s="130">
        <v>0</v>
      </c>
      <c r="M16" s="130">
        <v>0</v>
      </c>
      <c r="N16" s="130">
        <f t="shared" si="1"/>
        <v>22</v>
      </c>
      <c r="O16" s="132">
        <f t="shared" si="2"/>
        <v>27.848101265822784</v>
      </c>
      <c r="P16" s="130">
        <v>22</v>
      </c>
      <c r="Q16" s="130">
        <v>69</v>
      </c>
      <c r="R16" s="130">
        <v>37</v>
      </c>
      <c r="S16" s="130">
        <f t="shared" si="10"/>
        <v>106</v>
      </c>
      <c r="T16" s="133">
        <f t="shared" si="4"/>
        <v>1.3417721518987342</v>
      </c>
      <c r="U16" s="130">
        <v>24</v>
      </c>
      <c r="V16" s="130">
        <v>4</v>
      </c>
      <c r="W16" s="130">
        <v>0</v>
      </c>
      <c r="X16" s="130">
        <v>0</v>
      </c>
      <c r="Y16" s="130">
        <v>0</v>
      </c>
      <c r="Z16" s="130">
        <v>0</v>
      </c>
      <c r="AA16" s="130">
        <v>2</v>
      </c>
      <c r="AB16" s="130">
        <f t="shared" si="5"/>
        <v>6</v>
      </c>
      <c r="AC16" s="130">
        <v>0</v>
      </c>
      <c r="AD16" s="130">
        <v>0</v>
      </c>
      <c r="AE16" s="134">
        <v>79</v>
      </c>
      <c r="AF16" s="135">
        <v>30</v>
      </c>
    </row>
    <row r="17" spans="2:32" s="24" customFormat="1" ht="9" customHeight="1">
      <c r="B17" s="93" t="s">
        <v>45</v>
      </c>
      <c r="C17" s="94">
        <v>106</v>
      </c>
      <c r="D17" s="95">
        <v>97</v>
      </c>
      <c r="E17" s="96">
        <f t="shared" si="9"/>
        <v>91.50943396226415</v>
      </c>
      <c r="F17" s="95">
        <v>0</v>
      </c>
      <c r="G17" s="95">
        <v>65</v>
      </c>
      <c r="H17" s="95">
        <v>20</v>
      </c>
      <c r="I17" s="95">
        <v>12</v>
      </c>
      <c r="J17" s="95">
        <v>0</v>
      </c>
      <c r="K17" s="95">
        <v>0</v>
      </c>
      <c r="L17" s="95">
        <v>0</v>
      </c>
      <c r="M17" s="95">
        <v>0</v>
      </c>
      <c r="N17" s="95">
        <f t="shared" si="1"/>
        <v>32</v>
      </c>
      <c r="O17" s="123">
        <f t="shared" si="2"/>
        <v>32.98969072164948</v>
      </c>
      <c r="P17" s="95">
        <v>24</v>
      </c>
      <c r="Q17" s="95">
        <v>75</v>
      </c>
      <c r="R17" s="95">
        <v>45</v>
      </c>
      <c r="S17" s="95">
        <f t="shared" si="10"/>
        <v>120</v>
      </c>
      <c r="T17" s="97">
        <f t="shared" si="4"/>
        <v>1.2371134020618557</v>
      </c>
      <c r="U17" s="95">
        <v>21</v>
      </c>
      <c r="V17" s="95">
        <v>5</v>
      </c>
      <c r="W17" s="95">
        <v>0</v>
      </c>
      <c r="X17" s="95">
        <v>1</v>
      </c>
      <c r="Y17" s="95">
        <v>0</v>
      </c>
      <c r="Z17" s="95">
        <v>0</v>
      </c>
      <c r="AA17" s="95">
        <v>1</v>
      </c>
      <c r="AB17" s="95">
        <f t="shared" si="5"/>
        <v>7</v>
      </c>
      <c r="AC17" s="95">
        <v>0</v>
      </c>
      <c r="AD17" s="95">
        <v>0</v>
      </c>
      <c r="AE17" s="98">
        <v>97</v>
      </c>
      <c r="AF17" s="99">
        <v>0</v>
      </c>
    </row>
    <row r="18" spans="2:32" s="24" customFormat="1" ht="9" customHeight="1">
      <c r="B18" s="93" t="s">
        <v>46</v>
      </c>
      <c r="C18" s="94">
        <v>178</v>
      </c>
      <c r="D18" s="95">
        <v>165</v>
      </c>
      <c r="E18" s="96">
        <f t="shared" si="9"/>
        <v>92.69662921348315</v>
      </c>
      <c r="F18" s="95">
        <v>161</v>
      </c>
      <c r="G18" s="95">
        <v>113</v>
      </c>
      <c r="H18" s="95">
        <v>38</v>
      </c>
      <c r="I18" s="95">
        <v>13</v>
      </c>
      <c r="J18" s="95">
        <v>0</v>
      </c>
      <c r="K18" s="95">
        <v>1</v>
      </c>
      <c r="L18" s="95">
        <v>0</v>
      </c>
      <c r="M18" s="95">
        <v>0</v>
      </c>
      <c r="N18" s="95">
        <f t="shared" si="1"/>
        <v>52</v>
      </c>
      <c r="O18" s="123">
        <f t="shared" si="2"/>
        <v>31.515151515151512</v>
      </c>
      <c r="P18" s="95">
        <v>32</v>
      </c>
      <c r="Q18" s="95">
        <v>110</v>
      </c>
      <c r="R18" s="95">
        <v>55</v>
      </c>
      <c r="S18" s="95">
        <f t="shared" si="10"/>
        <v>165</v>
      </c>
      <c r="T18" s="97">
        <f t="shared" si="4"/>
        <v>1</v>
      </c>
      <c r="U18" s="95">
        <v>57</v>
      </c>
      <c r="V18" s="95">
        <v>6</v>
      </c>
      <c r="W18" s="95">
        <v>0</v>
      </c>
      <c r="X18" s="95">
        <v>1</v>
      </c>
      <c r="Y18" s="95">
        <v>1</v>
      </c>
      <c r="Z18" s="95">
        <v>0</v>
      </c>
      <c r="AA18" s="95">
        <v>1</v>
      </c>
      <c r="AB18" s="95">
        <f t="shared" si="5"/>
        <v>9</v>
      </c>
      <c r="AC18" s="95">
        <v>0</v>
      </c>
      <c r="AD18" s="95">
        <v>0</v>
      </c>
      <c r="AE18" s="98">
        <v>165</v>
      </c>
      <c r="AF18" s="99">
        <v>0</v>
      </c>
    </row>
    <row r="19" spans="2:32" s="24" customFormat="1" ht="9" customHeight="1">
      <c r="B19" s="100" t="s">
        <v>47</v>
      </c>
      <c r="C19" s="87">
        <v>121</v>
      </c>
      <c r="D19" s="88">
        <v>117</v>
      </c>
      <c r="E19" s="89">
        <f t="shared" si="9"/>
        <v>96.69421487603306</v>
      </c>
      <c r="F19" s="88">
        <v>0</v>
      </c>
      <c r="G19" s="88">
        <v>65</v>
      </c>
      <c r="H19" s="88">
        <v>26</v>
      </c>
      <c r="I19" s="88">
        <v>22</v>
      </c>
      <c r="J19" s="88">
        <v>0</v>
      </c>
      <c r="K19" s="88">
        <v>4</v>
      </c>
      <c r="L19" s="88">
        <v>0</v>
      </c>
      <c r="M19" s="88">
        <v>0</v>
      </c>
      <c r="N19" s="88">
        <f t="shared" si="1"/>
        <v>52</v>
      </c>
      <c r="O19" s="122">
        <f t="shared" si="2"/>
        <v>44.44444444444444</v>
      </c>
      <c r="P19" s="88">
        <v>26</v>
      </c>
      <c r="Q19" s="88">
        <v>122</v>
      </c>
      <c r="R19" s="88">
        <v>81</v>
      </c>
      <c r="S19" s="103">
        <f t="shared" si="10"/>
        <v>203</v>
      </c>
      <c r="T19" s="90">
        <f t="shared" si="4"/>
        <v>1.735042735042735</v>
      </c>
      <c r="U19" s="88">
        <v>24</v>
      </c>
      <c r="V19" s="88">
        <v>5</v>
      </c>
      <c r="W19" s="88">
        <v>3</v>
      </c>
      <c r="X19" s="88">
        <v>9</v>
      </c>
      <c r="Y19" s="88">
        <v>0</v>
      </c>
      <c r="Z19" s="88">
        <v>0</v>
      </c>
      <c r="AA19" s="88">
        <v>4</v>
      </c>
      <c r="AB19" s="88">
        <f t="shared" si="5"/>
        <v>21</v>
      </c>
      <c r="AC19" s="88">
        <v>0</v>
      </c>
      <c r="AD19" s="88">
        <v>0</v>
      </c>
      <c r="AE19" s="91">
        <v>117</v>
      </c>
      <c r="AF19" s="92">
        <v>10</v>
      </c>
    </row>
    <row r="20" spans="2:32" s="24" customFormat="1" ht="9" customHeight="1">
      <c r="B20" s="93" t="s">
        <v>49</v>
      </c>
      <c r="C20" s="94">
        <v>504</v>
      </c>
      <c r="D20" s="95">
        <v>465</v>
      </c>
      <c r="E20" s="96">
        <f t="shared" si="9"/>
        <v>92.26190476190477</v>
      </c>
      <c r="F20" s="95">
        <v>460</v>
      </c>
      <c r="G20" s="95">
        <v>314</v>
      </c>
      <c r="H20" s="95">
        <v>96</v>
      </c>
      <c r="I20" s="95">
        <v>43</v>
      </c>
      <c r="J20" s="95">
        <v>0</v>
      </c>
      <c r="K20" s="95">
        <v>12</v>
      </c>
      <c r="L20" s="95">
        <v>0</v>
      </c>
      <c r="M20" s="95">
        <v>0</v>
      </c>
      <c r="N20" s="95">
        <f>SUM(H20:M20)</f>
        <v>151</v>
      </c>
      <c r="O20" s="123">
        <f t="shared" si="2"/>
        <v>32.47311827956989</v>
      </c>
      <c r="P20" s="95">
        <v>114</v>
      </c>
      <c r="Q20" s="95">
        <v>439</v>
      </c>
      <c r="R20" s="95">
        <v>52</v>
      </c>
      <c r="S20" s="95">
        <f t="shared" si="10"/>
        <v>491</v>
      </c>
      <c r="T20" s="97">
        <f t="shared" si="4"/>
        <v>1.0559139784946237</v>
      </c>
      <c r="U20" s="95">
        <v>167</v>
      </c>
      <c r="V20" s="95">
        <v>24</v>
      </c>
      <c r="W20" s="95">
        <v>13</v>
      </c>
      <c r="X20" s="95">
        <v>15</v>
      </c>
      <c r="Y20" s="95">
        <v>9</v>
      </c>
      <c r="Z20" s="95">
        <v>0</v>
      </c>
      <c r="AA20" s="95">
        <v>0</v>
      </c>
      <c r="AB20" s="95">
        <f t="shared" si="5"/>
        <v>61</v>
      </c>
      <c r="AC20" s="95">
        <v>1</v>
      </c>
      <c r="AD20" s="95">
        <v>0</v>
      </c>
      <c r="AE20" s="98">
        <v>464</v>
      </c>
      <c r="AF20" s="99">
        <v>132</v>
      </c>
    </row>
    <row r="21" spans="2:32" s="24" customFormat="1" ht="9" customHeight="1">
      <c r="B21" s="93" t="s">
        <v>50</v>
      </c>
      <c r="C21" s="94">
        <v>116</v>
      </c>
      <c r="D21" s="95">
        <v>109</v>
      </c>
      <c r="E21" s="96">
        <f t="shared" si="9"/>
        <v>93.96551724137932</v>
      </c>
      <c r="F21" s="95">
        <v>109</v>
      </c>
      <c r="G21" s="95">
        <v>77</v>
      </c>
      <c r="H21" s="95">
        <v>18</v>
      </c>
      <c r="I21" s="95">
        <v>11</v>
      </c>
      <c r="J21" s="95">
        <v>0</v>
      </c>
      <c r="K21" s="95">
        <v>3</v>
      </c>
      <c r="L21" s="95">
        <v>0</v>
      </c>
      <c r="M21" s="95">
        <v>0</v>
      </c>
      <c r="N21" s="95">
        <f t="shared" si="1"/>
        <v>32</v>
      </c>
      <c r="O21" s="123">
        <f t="shared" si="2"/>
        <v>29.357798165137616</v>
      </c>
      <c r="P21" s="95">
        <v>31</v>
      </c>
      <c r="Q21" s="95">
        <v>125</v>
      </c>
      <c r="R21" s="95">
        <v>12</v>
      </c>
      <c r="S21" s="95">
        <f t="shared" si="10"/>
        <v>137</v>
      </c>
      <c r="T21" s="97">
        <f t="shared" si="4"/>
        <v>1.2568807339449541</v>
      </c>
      <c r="U21" s="95">
        <v>6</v>
      </c>
      <c r="V21" s="95">
        <v>3</v>
      </c>
      <c r="W21" s="95">
        <v>0</v>
      </c>
      <c r="X21" s="95">
        <v>1</v>
      </c>
      <c r="Y21" s="95">
        <v>0</v>
      </c>
      <c r="Z21" s="95">
        <v>0</v>
      </c>
      <c r="AA21" s="95">
        <v>0</v>
      </c>
      <c r="AB21" s="95">
        <f t="shared" si="5"/>
        <v>4</v>
      </c>
      <c r="AC21" s="95">
        <v>0</v>
      </c>
      <c r="AD21" s="95">
        <v>0</v>
      </c>
      <c r="AE21" s="98">
        <v>109</v>
      </c>
      <c r="AF21" s="99">
        <v>0</v>
      </c>
    </row>
    <row r="22" spans="2:32" s="24" customFormat="1" ht="9" customHeight="1">
      <c r="B22" s="93" t="s">
        <v>51</v>
      </c>
      <c r="C22" s="94">
        <v>192</v>
      </c>
      <c r="D22" s="95">
        <v>178</v>
      </c>
      <c r="E22" s="96">
        <f t="shared" si="9"/>
        <v>92.70833333333334</v>
      </c>
      <c r="F22" s="95">
        <v>178</v>
      </c>
      <c r="G22" s="95">
        <v>116</v>
      </c>
      <c r="H22" s="95">
        <v>41</v>
      </c>
      <c r="I22" s="95">
        <v>14</v>
      </c>
      <c r="J22" s="95">
        <v>1</v>
      </c>
      <c r="K22" s="95">
        <v>6</v>
      </c>
      <c r="L22" s="95">
        <v>0</v>
      </c>
      <c r="M22" s="95">
        <v>0</v>
      </c>
      <c r="N22" s="95">
        <f t="shared" si="1"/>
        <v>62</v>
      </c>
      <c r="O22" s="123">
        <f t="shared" si="2"/>
        <v>34.831460674157306</v>
      </c>
      <c r="P22" s="95">
        <v>47</v>
      </c>
      <c r="Q22" s="95">
        <v>197</v>
      </c>
      <c r="R22" s="95">
        <v>37</v>
      </c>
      <c r="S22" s="95">
        <f t="shared" si="10"/>
        <v>234</v>
      </c>
      <c r="T22" s="97">
        <f t="shared" si="4"/>
        <v>1.3146067415730338</v>
      </c>
      <c r="U22" s="95">
        <v>47</v>
      </c>
      <c r="V22" s="95">
        <v>3</v>
      </c>
      <c r="W22" s="95">
        <v>1</v>
      </c>
      <c r="X22" s="95">
        <v>10</v>
      </c>
      <c r="Y22" s="95">
        <v>0</v>
      </c>
      <c r="Z22" s="95">
        <v>0</v>
      </c>
      <c r="AA22" s="95">
        <v>0</v>
      </c>
      <c r="AB22" s="95">
        <f>SUM(V22:AA22)</f>
        <v>14</v>
      </c>
      <c r="AC22" s="95">
        <v>1</v>
      </c>
      <c r="AD22" s="95">
        <v>0</v>
      </c>
      <c r="AE22" s="98">
        <v>177</v>
      </c>
      <c r="AF22" s="99">
        <v>1</v>
      </c>
    </row>
    <row r="23" spans="2:32" s="24" customFormat="1" ht="9" customHeight="1">
      <c r="B23" s="93" t="s">
        <v>52</v>
      </c>
      <c r="C23" s="94">
        <v>239</v>
      </c>
      <c r="D23" s="95">
        <v>222</v>
      </c>
      <c r="E23" s="96">
        <f t="shared" si="9"/>
        <v>92.88702928870293</v>
      </c>
      <c r="F23" s="95">
        <v>222</v>
      </c>
      <c r="G23" s="95">
        <v>130</v>
      </c>
      <c r="H23" s="95">
        <v>51</v>
      </c>
      <c r="I23" s="95">
        <v>33</v>
      </c>
      <c r="J23" s="95">
        <v>2</v>
      </c>
      <c r="K23" s="95">
        <v>6</v>
      </c>
      <c r="L23" s="95">
        <v>0</v>
      </c>
      <c r="M23" s="95">
        <v>0</v>
      </c>
      <c r="N23" s="95">
        <f t="shared" si="1"/>
        <v>92</v>
      </c>
      <c r="O23" s="123">
        <f t="shared" si="2"/>
        <v>41.44144144144144</v>
      </c>
      <c r="P23" s="95">
        <v>70</v>
      </c>
      <c r="Q23" s="95">
        <v>287</v>
      </c>
      <c r="R23" s="95">
        <v>153</v>
      </c>
      <c r="S23" s="95">
        <f t="shared" si="10"/>
        <v>440</v>
      </c>
      <c r="T23" s="97">
        <f t="shared" si="4"/>
        <v>1.981981981981982</v>
      </c>
      <c r="U23" s="95">
        <v>95</v>
      </c>
      <c r="V23" s="95">
        <v>15</v>
      </c>
      <c r="W23" s="95">
        <v>8</v>
      </c>
      <c r="X23" s="95">
        <v>3</v>
      </c>
      <c r="Y23" s="95">
        <v>0</v>
      </c>
      <c r="Z23" s="95">
        <v>0</v>
      </c>
      <c r="AA23" s="95">
        <v>3</v>
      </c>
      <c r="AB23" s="95">
        <f>SUM(V23:AA23)</f>
        <v>29</v>
      </c>
      <c r="AC23" s="95">
        <v>0</v>
      </c>
      <c r="AD23" s="95">
        <v>0</v>
      </c>
      <c r="AE23" s="98">
        <v>222</v>
      </c>
      <c r="AF23" s="99">
        <v>0</v>
      </c>
    </row>
    <row r="24" spans="2:32" s="24" customFormat="1" ht="9" customHeight="1">
      <c r="B24" s="101" t="s">
        <v>53</v>
      </c>
      <c r="C24" s="102">
        <v>113</v>
      </c>
      <c r="D24" s="103">
        <v>113</v>
      </c>
      <c r="E24" s="95">
        <f t="shared" si="9"/>
        <v>100</v>
      </c>
      <c r="F24" s="103">
        <v>109</v>
      </c>
      <c r="G24" s="103">
        <v>79</v>
      </c>
      <c r="H24" s="103">
        <v>22</v>
      </c>
      <c r="I24" s="103">
        <v>9</v>
      </c>
      <c r="J24" s="103">
        <v>1</v>
      </c>
      <c r="K24" s="103">
        <v>2</v>
      </c>
      <c r="L24" s="103">
        <v>0</v>
      </c>
      <c r="M24" s="103">
        <v>0</v>
      </c>
      <c r="N24" s="103">
        <f t="shared" si="1"/>
        <v>34</v>
      </c>
      <c r="O24" s="124">
        <f t="shared" si="2"/>
        <v>30.08849557522124</v>
      </c>
      <c r="P24" s="103">
        <v>30</v>
      </c>
      <c r="Q24" s="103">
        <v>163</v>
      </c>
      <c r="R24" s="103">
        <v>5</v>
      </c>
      <c r="S24" s="95">
        <f t="shared" si="10"/>
        <v>168</v>
      </c>
      <c r="T24" s="104">
        <f t="shared" si="4"/>
        <v>1.4867256637168142</v>
      </c>
      <c r="U24" s="103">
        <v>35</v>
      </c>
      <c r="V24" s="103">
        <v>7</v>
      </c>
      <c r="W24" s="103">
        <v>4</v>
      </c>
      <c r="X24" s="103">
        <v>0</v>
      </c>
      <c r="Y24" s="103">
        <v>0</v>
      </c>
      <c r="Z24" s="103">
        <v>0</v>
      </c>
      <c r="AA24" s="103">
        <v>1</v>
      </c>
      <c r="AB24" s="103">
        <f>SUM(V24:AA24)</f>
        <v>12</v>
      </c>
      <c r="AC24" s="103">
        <v>0</v>
      </c>
      <c r="AD24" s="103">
        <v>0</v>
      </c>
      <c r="AE24" s="106">
        <v>110</v>
      </c>
      <c r="AF24" s="107">
        <v>0</v>
      </c>
    </row>
    <row r="25" spans="2:32" s="24" customFormat="1" ht="9" customHeight="1">
      <c r="B25" s="93" t="s">
        <v>54</v>
      </c>
      <c r="C25" s="94">
        <v>53</v>
      </c>
      <c r="D25" s="95">
        <v>49</v>
      </c>
      <c r="E25" s="96">
        <f t="shared" si="9"/>
        <v>92.45283018867924</v>
      </c>
      <c r="F25" s="95">
        <v>48</v>
      </c>
      <c r="G25" s="95">
        <v>28</v>
      </c>
      <c r="H25" s="95">
        <v>14</v>
      </c>
      <c r="I25" s="95">
        <v>4</v>
      </c>
      <c r="J25" s="95">
        <v>0</v>
      </c>
      <c r="K25" s="95">
        <v>3</v>
      </c>
      <c r="L25" s="95">
        <v>0</v>
      </c>
      <c r="M25" s="95">
        <v>0</v>
      </c>
      <c r="N25" s="95">
        <f t="shared" si="1"/>
        <v>21</v>
      </c>
      <c r="O25" s="123">
        <f t="shared" si="2"/>
        <v>42.857142857142854</v>
      </c>
      <c r="P25" s="95">
        <v>20</v>
      </c>
      <c r="Q25" s="95">
        <v>69</v>
      </c>
      <c r="R25" s="95">
        <v>14</v>
      </c>
      <c r="S25" s="95">
        <f t="shared" si="10"/>
        <v>83</v>
      </c>
      <c r="T25" s="97">
        <f t="shared" si="4"/>
        <v>1.6938775510204083</v>
      </c>
      <c r="U25" s="95">
        <v>11</v>
      </c>
      <c r="V25" s="95">
        <v>2</v>
      </c>
      <c r="W25" s="95">
        <v>7</v>
      </c>
      <c r="X25" s="95">
        <v>3</v>
      </c>
      <c r="Y25" s="95">
        <v>0</v>
      </c>
      <c r="Z25" s="95">
        <v>0</v>
      </c>
      <c r="AA25" s="95">
        <v>1</v>
      </c>
      <c r="AB25" s="103">
        <f>SUM(V25:AA25)</f>
        <v>13</v>
      </c>
      <c r="AC25" s="95">
        <v>0</v>
      </c>
      <c r="AD25" s="95">
        <v>0</v>
      </c>
      <c r="AE25" s="98">
        <v>49</v>
      </c>
      <c r="AF25" s="99">
        <v>4</v>
      </c>
    </row>
    <row r="26" spans="2:32" s="24" customFormat="1" ht="9" customHeight="1">
      <c r="B26" s="93" t="s">
        <v>55</v>
      </c>
      <c r="C26" s="94">
        <v>163</v>
      </c>
      <c r="D26" s="95">
        <v>160</v>
      </c>
      <c r="E26" s="96">
        <f t="shared" si="9"/>
        <v>98.15950920245399</v>
      </c>
      <c r="F26" s="95">
        <v>160</v>
      </c>
      <c r="G26" s="95">
        <v>86</v>
      </c>
      <c r="H26" s="95">
        <v>49</v>
      </c>
      <c r="I26" s="95">
        <v>25</v>
      </c>
      <c r="J26" s="95">
        <v>0</v>
      </c>
      <c r="K26" s="95">
        <v>0</v>
      </c>
      <c r="L26" s="95">
        <v>0</v>
      </c>
      <c r="M26" s="95">
        <v>0</v>
      </c>
      <c r="N26" s="95">
        <f t="shared" si="1"/>
        <v>74</v>
      </c>
      <c r="O26" s="123">
        <f t="shared" si="2"/>
        <v>46.25</v>
      </c>
      <c r="P26" s="95">
        <v>70</v>
      </c>
      <c r="Q26" s="95">
        <v>211</v>
      </c>
      <c r="R26" s="95">
        <v>44</v>
      </c>
      <c r="S26" s="95">
        <f t="shared" si="10"/>
        <v>255</v>
      </c>
      <c r="T26" s="97">
        <f t="shared" si="4"/>
        <v>1.59375</v>
      </c>
      <c r="U26" s="95">
        <v>46</v>
      </c>
      <c r="V26" s="95">
        <v>4</v>
      </c>
      <c r="W26" s="95">
        <v>0</v>
      </c>
      <c r="X26" s="95">
        <v>9</v>
      </c>
      <c r="Y26" s="95">
        <v>2</v>
      </c>
      <c r="Z26" s="95">
        <v>0</v>
      </c>
      <c r="AA26" s="95">
        <v>0</v>
      </c>
      <c r="AB26" s="95">
        <f aca="true" t="shared" si="11" ref="AB26:AB45">SUM(V26:AA26)</f>
        <v>15</v>
      </c>
      <c r="AC26" s="95">
        <v>0</v>
      </c>
      <c r="AD26" s="95">
        <v>0</v>
      </c>
      <c r="AE26" s="98">
        <v>160</v>
      </c>
      <c r="AF26" s="99">
        <v>0</v>
      </c>
    </row>
    <row r="27" spans="2:32" s="24" customFormat="1" ht="9" customHeight="1">
      <c r="B27" s="93" t="s">
        <v>56</v>
      </c>
      <c r="C27" s="94">
        <v>202</v>
      </c>
      <c r="D27" s="95">
        <v>176</v>
      </c>
      <c r="E27" s="89">
        <f t="shared" si="9"/>
        <v>87.12871287128714</v>
      </c>
      <c r="F27" s="95">
        <v>176</v>
      </c>
      <c r="G27" s="95">
        <v>121</v>
      </c>
      <c r="H27" s="95">
        <v>37</v>
      </c>
      <c r="I27" s="95">
        <v>10</v>
      </c>
      <c r="J27" s="95">
        <v>0</v>
      </c>
      <c r="K27" s="95">
        <v>8</v>
      </c>
      <c r="L27" s="95">
        <v>0</v>
      </c>
      <c r="M27" s="95">
        <v>0</v>
      </c>
      <c r="N27" s="95">
        <f t="shared" si="1"/>
        <v>55</v>
      </c>
      <c r="O27" s="123">
        <f t="shared" si="2"/>
        <v>31.25</v>
      </c>
      <c r="P27" s="95">
        <v>33</v>
      </c>
      <c r="Q27" s="95">
        <v>132</v>
      </c>
      <c r="R27" s="95">
        <v>75</v>
      </c>
      <c r="S27" s="88">
        <f t="shared" si="10"/>
        <v>207</v>
      </c>
      <c r="T27" s="97">
        <f t="shared" si="4"/>
        <v>1.1761363636363635</v>
      </c>
      <c r="U27" s="95">
        <v>27</v>
      </c>
      <c r="V27" s="95">
        <v>10</v>
      </c>
      <c r="W27" s="95">
        <v>3</v>
      </c>
      <c r="X27" s="95">
        <v>3</v>
      </c>
      <c r="Y27" s="95">
        <v>1</v>
      </c>
      <c r="Z27" s="95">
        <v>0</v>
      </c>
      <c r="AA27" s="95">
        <v>9</v>
      </c>
      <c r="AB27" s="95">
        <f t="shared" si="11"/>
        <v>26</v>
      </c>
      <c r="AC27" s="95">
        <v>0</v>
      </c>
      <c r="AD27" s="95">
        <v>0</v>
      </c>
      <c r="AE27" s="98">
        <v>150</v>
      </c>
      <c r="AF27" s="99">
        <v>3</v>
      </c>
    </row>
    <row r="28" spans="2:32" s="24" customFormat="1" ht="9" customHeight="1">
      <c r="B28" s="93" t="s">
        <v>58</v>
      </c>
      <c r="C28" s="94">
        <v>48</v>
      </c>
      <c r="D28" s="95">
        <v>45</v>
      </c>
      <c r="E28" s="96">
        <f t="shared" si="9"/>
        <v>93.75</v>
      </c>
      <c r="F28" s="95"/>
      <c r="G28" s="95">
        <v>24</v>
      </c>
      <c r="H28" s="95">
        <v>14</v>
      </c>
      <c r="I28" s="95">
        <v>6</v>
      </c>
      <c r="J28" s="95">
        <v>0</v>
      </c>
      <c r="K28" s="95">
        <v>1</v>
      </c>
      <c r="L28" s="95">
        <v>0</v>
      </c>
      <c r="M28" s="95">
        <v>0</v>
      </c>
      <c r="N28" s="95">
        <f t="shared" si="1"/>
        <v>21</v>
      </c>
      <c r="O28" s="123">
        <f t="shared" si="2"/>
        <v>46.666666666666664</v>
      </c>
      <c r="P28" s="95">
        <v>21</v>
      </c>
      <c r="Q28" s="95">
        <v>73</v>
      </c>
      <c r="R28" s="95">
        <v>14</v>
      </c>
      <c r="S28" s="95">
        <f t="shared" si="10"/>
        <v>87</v>
      </c>
      <c r="T28" s="97">
        <f t="shared" si="4"/>
        <v>1.9333333333333333</v>
      </c>
      <c r="U28" s="95">
        <v>8</v>
      </c>
      <c r="V28" s="95">
        <v>1</v>
      </c>
      <c r="W28" s="95">
        <v>3</v>
      </c>
      <c r="X28" s="95">
        <v>0</v>
      </c>
      <c r="Y28" s="95">
        <v>0</v>
      </c>
      <c r="Z28" s="95">
        <v>0</v>
      </c>
      <c r="AA28" s="95">
        <v>0</v>
      </c>
      <c r="AB28" s="95">
        <f t="shared" si="11"/>
        <v>4</v>
      </c>
      <c r="AC28" s="95">
        <v>0</v>
      </c>
      <c r="AD28" s="95">
        <v>0</v>
      </c>
      <c r="AE28" s="98">
        <v>45</v>
      </c>
      <c r="AF28" s="99">
        <v>0</v>
      </c>
    </row>
    <row r="29" spans="2:32" s="24" customFormat="1" ht="9" customHeight="1">
      <c r="B29" s="93" t="s">
        <v>59</v>
      </c>
      <c r="C29" s="94">
        <v>89</v>
      </c>
      <c r="D29" s="95">
        <v>86</v>
      </c>
      <c r="E29" s="96">
        <f t="shared" si="9"/>
        <v>96.62921348314607</v>
      </c>
      <c r="F29" s="95">
        <v>86</v>
      </c>
      <c r="G29" s="95">
        <v>37</v>
      </c>
      <c r="H29" s="95">
        <v>24</v>
      </c>
      <c r="I29" s="95">
        <v>18</v>
      </c>
      <c r="J29" s="95">
        <v>4</v>
      </c>
      <c r="K29" s="95">
        <v>3</v>
      </c>
      <c r="L29" s="95">
        <v>0</v>
      </c>
      <c r="M29" s="95">
        <v>0</v>
      </c>
      <c r="N29" s="95">
        <f t="shared" si="1"/>
        <v>49</v>
      </c>
      <c r="O29" s="123">
        <f t="shared" si="2"/>
        <v>56.97674418604651</v>
      </c>
      <c r="P29" s="95">
        <v>45</v>
      </c>
      <c r="Q29" s="95">
        <v>240</v>
      </c>
      <c r="R29" s="95">
        <v>26</v>
      </c>
      <c r="S29" s="95">
        <f t="shared" si="10"/>
        <v>266</v>
      </c>
      <c r="T29" s="97">
        <f t="shared" si="4"/>
        <v>3.0930232558139537</v>
      </c>
      <c r="U29" s="95">
        <v>70</v>
      </c>
      <c r="V29" s="95">
        <v>4</v>
      </c>
      <c r="W29" s="95">
        <v>9</v>
      </c>
      <c r="X29" s="95">
        <v>3</v>
      </c>
      <c r="Y29" s="95">
        <v>4</v>
      </c>
      <c r="Z29" s="95">
        <v>0</v>
      </c>
      <c r="AA29" s="95">
        <v>0</v>
      </c>
      <c r="AB29" s="95">
        <f t="shared" si="11"/>
        <v>20</v>
      </c>
      <c r="AC29" s="95">
        <v>0</v>
      </c>
      <c r="AD29" s="95">
        <v>0</v>
      </c>
      <c r="AE29" s="98">
        <v>89</v>
      </c>
      <c r="AF29" s="99">
        <v>45</v>
      </c>
    </row>
    <row r="30" spans="2:32" s="24" customFormat="1" ht="9" customHeight="1">
      <c r="B30" s="93" t="s">
        <v>60</v>
      </c>
      <c r="C30" s="94">
        <v>69</v>
      </c>
      <c r="D30" s="95">
        <v>62</v>
      </c>
      <c r="E30" s="96">
        <f t="shared" si="9"/>
        <v>89.85507246376811</v>
      </c>
      <c r="F30" s="95">
        <v>62</v>
      </c>
      <c r="G30" s="95">
        <v>42</v>
      </c>
      <c r="H30" s="95">
        <v>13</v>
      </c>
      <c r="I30" s="95">
        <v>6</v>
      </c>
      <c r="J30" s="95">
        <v>0</v>
      </c>
      <c r="K30" s="95">
        <v>1</v>
      </c>
      <c r="L30" s="95">
        <v>0</v>
      </c>
      <c r="M30" s="95">
        <v>0</v>
      </c>
      <c r="N30" s="95">
        <f t="shared" si="1"/>
        <v>20</v>
      </c>
      <c r="O30" s="123">
        <f t="shared" si="2"/>
        <v>32.25806451612903</v>
      </c>
      <c r="P30" s="95">
        <v>20</v>
      </c>
      <c r="Q30" s="95">
        <v>72</v>
      </c>
      <c r="R30" s="95">
        <v>1</v>
      </c>
      <c r="S30" s="95">
        <f t="shared" si="10"/>
        <v>73</v>
      </c>
      <c r="T30" s="97">
        <f t="shared" si="4"/>
        <v>1.1774193548387097</v>
      </c>
      <c r="U30" s="95">
        <v>7</v>
      </c>
      <c r="V30" s="95">
        <v>2</v>
      </c>
      <c r="W30" s="95">
        <v>0</v>
      </c>
      <c r="X30" s="95">
        <v>8</v>
      </c>
      <c r="Y30" s="95">
        <v>0</v>
      </c>
      <c r="Z30" s="95">
        <v>0</v>
      </c>
      <c r="AA30" s="95">
        <v>2</v>
      </c>
      <c r="AB30" s="95">
        <f t="shared" si="11"/>
        <v>12</v>
      </c>
      <c r="AC30" s="95">
        <v>0</v>
      </c>
      <c r="AD30" s="95">
        <v>0</v>
      </c>
      <c r="AE30" s="98">
        <v>62</v>
      </c>
      <c r="AF30" s="99">
        <v>0</v>
      </c>
    </row>
    <row r="31" spans="2:32" s="24" customFormat="1" ht="9" customHeight="1">
      <c r="B31" s="93" t="s">
        <v>61</v>
      </c>
      <c r="C31" s="94">
        <v>163</v>
      </c>
      <c r="D31" s="95">
        <v>127</v>
      </c>
      <c r="E31" s="96">
        <f t="shared" si="9"/>
        <v>77.91411042944786</v>
      </c>
      <c r="F31" s="95">
        <v>124</v>
      </c>
      <c r="G31" s="95">
        <v>85</v>
      </c>
      <c r="H31" s="95">
        <v>37</v>
      </c>
      <c r="I31" s="95">
        <v>5</v>
      </c>
      <c r="J31" s="95">
        <v>0</v>
      </c>
      <c r="K31" s="95">
        <v>0</v>
      </c>
      <c r="L31" s="95">
        <v>0</v>
      </c>
      <c r="M31" s="95">
        <v>0</v>
      </c>
      <c r="N31" s="95">
        <f t="shared" si="1"/>
        <v>42</v>
      </c>
      <c r="O31" s="123">
        <f t="shared" si="2"/>
        <v>33.07086614173229</v>
      </c>
      <c r="P31" s="95">
        <v>34</v>
      </c>
      <c r="Q31" s="95">
        <v>81</v>
      </c>
      <c r="R31" s="95">
        <v>24</v>
      </c>
      <c r="S31" s="95">
        <f t="shared" si="10"/>
        <v>105</v>
      </c>
      <c r="T31" s="97">
        <f t="shared" si="4"/>
        <v>0.8267716535433071</v>
      </c>
      <c r="U31" s="95">
        <v>19</v>
      </c>
      <c r="V31" s="95">
        <v>5</v>
      </c>
      <c r="W31" s="95">
        <v>2</v>
      </c>
      <c r="X31" s="95">
        <v>2</v>
      </c>
      <c r="Y31" s="95">
        <v>3</v>
      </c>
      <c r="Z31" s="95">
        <v>0</v>
      </c>
      <c r="AA31" s="95">
        <v>3</v>
      </c>
      <c r="AB31" s="95">
        <f t="shared" si="11"/>
        <v>15</v>
      </c>
      <c r="AC31" s="95">
        <v>0</v>
      </c>
      <c r="AD31" s="95">
        <v>0</v>
      </c>
      <c r="AE31" s="98">
        <v>127</v>
      </c>
      <c r="AF31" s="99"/>
    </row>
    <row r="32" spans="2:32" s="24" customFormat="1" ht="9" customHeight="1">
      <c r="B32" s="93" t="s">
        <v>62</v>
      </c>
      <c r="C32" s="94">
        <v>69</v>
      </c>
      <c r="D32" s="95">
        <v>56</v>
      </c>
      <c r="E32" s="96">
        <f t="shared" si="9"/>
        <v>81.15942028985508</v>
      </c>
      <c r="F32" s="95">
        <v>55</v>
      </c>
      <c r="G32" s="95">
        <v>37</v>
      </c>
      <c r="H32" s="95">
        <v>11</v>
      </c>
      <c r="I32" s="95">
        <v>4</v>
      </c>
      <c r="J32" s="95">
        <v>2</v>
      </c>
      <c r="K32" s="95">
        <v>2</v>
      </c>
      <c r="L32" s="95">
        <v>0</v>
      </c>
      <c r="M32" s="95">
        <v>0</v>
      </c>
      <c r="N32" s="95">
        <f t="shared" si="1"/>
        <v>19</v>
      </c>
      <c r="O32" s="123">
        <f t="shared" si="2"/>
        <v>33.92857142857143</v>
      </c>
      <c r="P32" s="95">
        <v>19</v>
      </c>
      <c r="Q32" s="95">
        <v>69</v>
      </c>
      <c r="R32" s="95">
        <v>0</v>
      </c>
      <c r="S32" s="95">
        <f t="shared" si="10"/>
        <v>69</v>
      </c>
      <c r="T32" s="97">
        <f t="shared" si="4"/>
        <v>1.2321428571428572</v>
      </c>
      <c r="U32" s="95">
        <v>33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f t="shared" si="11"/>
        <v>0</v>
      </c>
      <c r="AC32" s="95">
        <v>0</v>
      </c>
      <c r="AD32" s="95">
        <v>0</v>
      </c>
      <c r="AE32" s="98">
        <v>69</v>
      </c>
      <c r="AF32" s="99">
        <v>0</v>
      </c>
    </row>
    <row r="33" spans="2:32" s="24" customFormat="1" ht="9" customHeight="1">
      <c r="B33" s="93" t="s">
        <v>63</v>
      </c>
      <c r="C33" s="94">
        <v>72</v>
      </c>
      <c r="D33" s="95">
        <v>65</v>
      </c>
      <c r="E33" s="96">
        <f t="shared" si="9"/>
        <v>90.27777777777779</v>
      </c>
      <c r="F33" s="95">
        <v>64</v>
      </c>
      <c r="G33" s="95">
        <v>29</v>
      </c>
      <c r="H33" s="95">
        <v>23</v>
      </c>
      <c r="I33" s="95">
        <v>13</v>
      </c>
      <c r="J33" s="95">
        <v>0</v>
      </c>
      <c r="K33" s="95">
        <v>0</v>
      </c>
      <c r="L33" s="95">
        <v>0</v>
      </c>
      <c r="M33" s="95">
        <v>0</v>
      </c>
      <c r="N33" s="95">
        <f t="shared" si="1"/>
        <v>36</v>
      </c>
      <c r="O33" s="123">
        <f t="shared" si="2"/>
        <v>55.38461538461539</v>
      </c>
      <c r="P33" s="95">
        <v>36</v>
      </c>
      <c r="Q33" s="95">
        <v>122</v>
      </c>
      <c r="R33" s="95">
        <v>13</v>
      </c>
      <c r="S33" s="95">
        <f t="shared" si="10"/>
        <v>135</v>
      </c>
      <c r="T33" s="97">
        <f t="shared" si="4"/>
        <v>2.076923076923077</v>
      </c>
      <c r="U33" s="95">
        <v>10</v>
      </c>
      <c r="V33" s="95">
        <v>2</v>
      </c>
      <c r="W33" s="95">
        <v>0</v>
      </c>
      <c r="X33" s="95">
        <v>1</v>
      </c>
      <c r="Y33" s="95">
        <v>0</v>
      </c>
      <c r="Z33" s="95">
        <v>0</v>
      </c>
      <c r="AA33" s="95">
        <v>0</v>
      </c>
      <c r="AB33" s="95">
        <f t="shared" si="11"/>
        <v>3</v>
      </c>
      <c r="AC33" s="95">
        <v>0</v>
      </c>
      <c r="AD33" s="95">
        <v>0</v>
      </c>
      <c r="AE33" s="98">
        <v>65</v>
      </c>
      <c r="AF33" s="99"/>
    </row>
    <row r="34" spans="2:32" s="24" customFormat="1" ht="9" customHeight="1">
      <c r="B34" s="86" t="s">
        <v>64</v>
      </c>
      <c r="C34" s="87">
        <v>62</v>
      </c>
      <c r="D34" s="88">
        <v>62</v>
      </c>
      <c r="E34" s="88">
        <f t="shared" si="9"/>
        <v>100</v>
      </c>
      <c r="F34" s="88">
        <v>62</v>
      </c>
      <c r="G34" s="88">
        <v>39</v>
      </c>
      <c r="H34" s="88">
        <v>11</v>
      </c>
      <c r="I34" s="88">
        <v>8</v>
      </c>
      <c r="J34" s="88">
        <v>0</v>
      </c>
      <c r="K34" s="88">
        <v>4</v>
      </c>
      <c r="L34" s="88">
        <v>0</v>
      </c>
      <c r="M34" s="88">
        <v>0</v>
      </c>
      <c r="N34" s="88">
        <f t="shared" si="1"/>
        <v>23</v>
      </c>
      <c r="O34" s="122">
        <f t="shared" si="2"/>
        <v>37.096774193548384</v>
      </c>
      <c r="P34" s="88">
        <v>30</v>
      </c>
      <c r="Q34" s="88">
        <v>89</v>
      </c>
      <c r="R34" s="88">
        <v>26</v>
      </c>
      <c r="S34" s="103">
        <f t="shared" si="10"/>
        <v>115</v>
      </c>
      <c r="T34" s="90">
        <f t="shared" si="4"/>
        <v>1.8548387096774193</v>
      </c>
      <c r="U34" s="88">
        <v>11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f t="shared" si="11"/>
        <v>0</v>
      </c>
      <c r="AC34" s="88">
        <v>0</v>
      </c>
      <c r="AD34" s="88">
        <v>0</v>
      </c>
      <c r="AE34" s="91">
        <v>62</v>
      </c>
      <c r="AF34" s="92">
        <v>0</v>
      </c>
    </row>
    <row r="35" spans="2:32" s="24" customFormat="1" ht="9" customHeight="1">
      <c r="B35" s="93" t="s">
        <v>66</v>
      </c>
      <c r="C35" s="94">
        <v>137</v>
      </c>
      <c r="D35" s="95">
        <v>99</v>
      </c>
      <c r="E35" s="96">
        <f t="shared" si="9"/>
        <v>72.26277372262774</v>
      </c>
      <c r="F35" s="95">
        <v>99</v>
      </c>
      <c r="G35" s="95">
        <v>55</v>
      </c>
      <c r="H35" s="95">
        <v>21</v>
      </c>
      <c r="I35" s="95">
        <v>15</v>
      </c>
      <c r="J35" s="95">
        <v>0</v>
      </c>
      <c r="K35" s="95">
        <v>7</v>
      </c>
      <c r="L35" s="95">
        <v>0</v>
      </c>
      <c r="M35" s="95">
        <v>0</v>
      </c>
      <c r="N35" s="95">
        <f t="shared" si="1"/>
        <v>43</v>
      </c>
      <c r="O35" s="123">
        <f t="shared" si="2"/>
        <v>43.43434343434344</v>
      </c>
      <c r="P35" s="95">
        <v>37</v>
      </c>
      <c r="Q35" s="95">
        <v>135</v>
      </c>
      <c r="R35" s="95">
        <v>32</v>
      </c>
      <c r="S35" s="95">
        <f t="shared" si="10"/>
        <v>167</v>
      </c>
      <c r="T35" s="97">
        <f aca="true" t="shared" si="12" ref="T35:T53">S35/D35</f>
        <v>1.6868686868686869</v>
      </c>
      <c r="U35" s="95">
        <v>12</v>
      </c>
      <c r="V35" s="95">
        <v>7</v>
      </c>
      <c r="W35" s="95">
        <v>3</v>
      </c>
      <c r="X35" s="95">
        <v>0</v>
      </c>
      <c r="Y35" s="95">
        <v>0</v>
      </c>
      <c r="Z35" s="95">
        <v>0</v>
      </c>
      <c r="AA35" s="95">
        <v>1</v>
      </c>
      <c r="AB35" s="95">
        <f t="shared" si="11"/>
        <v>11</v>
      </c>
      <c r="AC35" s="95">
        <v>0</v>
      </c>
      <c r="AD35" s="95">
        <v>0</v>
      </c>
      <c r="AE35" s="98">
        <v>99</v>
      </c>
      <c r="AF35" s="99">
        <v>0</v>
      </c>
    </row>
    <row r="36" spans="2:32" s="24" customFormat="1" ht="9" customHeight="1">
      <c r="B36" s="93" t="s">
        <v>67</v>
      </c>
      <c r="C36" s="94">
        <v>55</v>
      </c>
      <c r="D36" s="95">
        <v>44</v>
      </c>
      <c r="E36" s="96">
        <f t="shared" si="9"/>
        <v>80</v>
      </c>
      <c r="F36" s="95">
        <v>44</v>
      </c>
      <c r="G36" s="95">
        <v>28</v>
      </c>
      <c r="H36" s="95">
        <v>10</v>
      </c>
      <c r="I36" s="95">
        <v>2</v>
      </c>
      <c r="J36" s="95">
        <v>0</v>
      </c>
      <c r="K36" s="95">
        <v>4</v>
      </c>
      <c r="L36" s="95">
        <v>0</v>
      </c>
      <c r="M36" s="95">
        <v>0</v>
      </c>
      <c r="N36" s="95">
        <f t="shared" si="1"/>
        <v>16</v>
      </c>
      <c r="O36" s="123">
        <f t="shared" si="2"/>
        <v>36.36363636363637</v>
      </c>
      <c r="P36" s="95">
        <v>7</v>
      </c>
      <c r="Q36" s="95">
        <v>48</v>
      </c>
      <c r="R36" s="95">
        <v>28</v>
      </c>
      <c r="S36" s="95">
        <f t="shared" si="10"/>
        <v>76</v>
      </c>
      <c r="T36" s="97">
        <f t="shared" si="12"/>
        <v>1.7272727272727273</v>
      </c>
      <c r="U36" s="95">
        <v>33</v>
      </c>
      <c r="V36" s="95">
        <v>2</v>
      </c>
      <c r="W36" s="95">
        <v>0</v>
      </c>
      <c r="X36" s="95">
        <v>0</v>
      </c>
      <c r="Y36" s="95">
        <v>0</v>
      </c>
      <c r="Z36" s="95">
        <v>0</v>
      </c>
      <c r="AA36" s="95">
        <v>2</v>
      </c>
      <c r="AB36" s="95">
        <f t="shared" si="11"/>
        <v>4</v>
      </c>
      <c r="AC36" s="95">
        <v>0</v>
      </c>
      <c r="AD36" s="95">
        <v>0</v>
      </c>
      <c r="AE36" s="98">
        <v>55</v>
      </c>
      <c r="AF36" s="99">
        <v>0</v>
      </c>
    </row>
    <row r="37" spans="2:32" s="24" customFormat="1" ht="9" customHeight="1">
      <c r="B37" s="93" t="s">
        <v>68</v>
      </c>
      <c r="C37" s="94">
        <v>98</v>
      </c>
      <c r="D37" s="95">
        <v>89</v>
      </c>
      <c r="E37" s="96">
        <f t="shared" si="9"/>
        <v>90.81632653061224</v>
      </c>
      <c r="F37" s="95">
        <v>89</v>
      </c>
      <c r="G37" s="95">
        <v>59</v>
      </c>
      <c r="H37" s="95">
        <v>20</v>
      </c>
      <c r="I37" s="95">
        <v>10</v>
      </c>
      <c r="J37" s="95">
        <v>0</v>
      </c>
      <c r="K37" s="95">
        <v>0</v>
      </c>
      <c r="L37" s="95">
        <v>0</v>
      </c>
      <c r="M37" s="95">
        <v>0</v>
      </c>
      <c r="N37" s="95">
        <f t="shared" si="1"/>
        <v>30</v>
      </c>
      <c r="O37" s="123">
        <f t="shared" si="2"/>
        <v>33.70786516853933</v>
      </c>
      <c r="P37" s="95">
        <v>50</v>
      </c>
      <c r="Q37" s="95">
        <v>23</v>
      </c>
      <c r="R37" s="95">
        <v>120</v>
      </c>
      <c r="S37" s="95">
        <f t="shared" si="10"/>
        <v>143</v>
      </c>
      <c r="T37" s="97">
        <f t="shared" si="12"/>
        <v>1.6067415730337078</v>
      </c>
      <c r="U37" s="95">
        <v>8</v>
      </c>
      <c r="V37" s="95">
        <v>1</v>
      </c>
      <c r="W37" s="95">
        <v>0</v>
      </c>
      <c r="X37" s="95">
        <v>0</v>
      </c>
      <c r="Y37" s="95">
        <v>1</v>
      </c>
      <c r="Z37" s="95">
        <v>0</v>
      </c>
      <c r="AA37" s="95">
        <v>0</v>
      </c>
      <c r="AB37" s="95">
        <f t="shared" si="11"/>
        <v>2</v>
      </c>
      <c r="AC37" s="95">
        <v>1</v>
      </c>
      <c r="AD37" s="95">
        <v>0</v>
      </c>
      <c r="AE37" s="98">
        <v>88</v>
      </c>
      <c r="AF37" s="99">
        <v>30</v>
      </c>
    </row>
    <row r="38" spans="2:32" s="24" customFormat="1" ht="9" customHeight="1">
      <c r="B38" s="93" t="s">
        <v>69</v>
      </c>
      <c r="C38" s="94">
        <v>130</v>
      </c>
      <c r="D38" s="95">
        <v>83</v>
      </c>
      <c r="E38" s="96">
        <f t="shared" si="9"/>
        <v>63.84615384615384</v>
      </c>
      <c r="F38" s="95">
        <v>82</v>
      </c>
      <c r="G38" s="95">
        <v>60</v>
      </c>
      <c r="H38" s="95">
        <v>12</v>
      </c>
      <c r="I38" s="95">
        <v>8</v>
      </c>
      <c r="J38" s="95">
        <v>1</v>
      </c>
      <c r="K38" s="95">
        <v>2</v>
      </c>
      <c r="L38" s="95">
        <v>0</v>
      </c>
      <c r="M38" s="95">
        <v>0</v>
      </c>
      <c r="N38" s="95">
        <f t="shared" si="1"/>
        <v>23</v>
      </c>
      <c r="O38" s="123">
        <f t="shared" si="2"/>
        <v>27.710843373493976</v>
      </c>
      <c r="P38" s="95">
        <v>19</v>
      </c>
      <c r="Q38" s="95">
        <v>67</v>
      </c>
      <c r="R38" s="95">
        <v>27</v>
      </c>
      <c r="S38" s="95">
        <f t="shared" si="10"/>
        <v>94</v>
      </c>
      <c r="T38" s="97">
        <f t="shared" si="12"/>
        <v>1.1325301204819278</v>
      </c>
      <c r="U38" s="95">
        <v>18</v>
      </c>
      <c r="V38" s="95">
        <v>1</v>
      </c>
      <c r="W38" s="95">
        <v>1</v>
      </c>
      <c r="X38" s="95">
        <v>2</v>
      </c>
      <c r="Y38" s="95">
        <v>0</v>
      </c>
      <c r="Z38" s="95">
        <v>0</v>
      </c>
      <c r="AA38" s="95">
        <v>0</v>
      </c>
      <c r="AB38" s="95">
        <f t="shared" si="11"/>
        <v>4</v>
      </c>
      <c r="AC38" s="95">
        <v>0</v>
      </c>
      <c r="AD38" s="95">
        <v>0</v>
      </c>
      <c r="AE38" s="98">
        <v>83</v>
      </c>
      <c r="AF38" s="99">
        <v>1</v>
      </c>
    </row>
    <row r="39" spans="2:32" s="24" customFormat="1" ht="9" customHeight="1">
      <c r="B39" s="93" t="s">
        <v>70</v>
      </c>
      <c r="C39" s="94">
        <v>135</v>
      </c>
      <c r="D39" s="95">
        <v>120</v>
      </c>
      <c r="E39" s="96">
        <f t="shared" si="9"/>
        <v>88.88888888888889</v>
      </c>
      <c r="F39" s="95">
        <v>115</v>
      </c>
      <c r="G39" s="95">
        <v>75</v>
      </c>
      <c r="H39" s="95">
        <v>32</v>
      </c>
      <c r="I39" s="95">
        <v>10</v>
      </c>
      <c r="J39" s="95">
        <v>1</v>
      </c>
      <c r="K39" s="95">
        <v>2</v>
      </c>
      <c r="L39" s="95">
        <v>0</v>
      </c>
      <c r="M39" s="95">
        <v>0</v>
      </c>
      <c r="N39" s="95">
        <f t="shared" si="1"/>
        <v>45</v>
      </c>
      <c r="O39" s="123">
        <f t="shared" si="2"/>
        <v>37.5</v>
      </c>
      <c r="P39" s="95">
        <v>24</v>
      </c>
      <c r="Q39" s="95">
        <v>134</v>
      </c>
      <c r="R39" s="95">
        <v>66</v>
      </c>
      <c r="S39" s="95">
        <f t="shared" si="10"/>
        <v>200</v>
      </c>
      <c r="T39" s="97">
        <f t="shared" si="12"/>
        <v>1.6666666666666667</v>
      </c>
      <c r="U39" s="95">
        <v>13</v>
      </c>
      <c r="V39" s="95">
        <v>4</v>
      </c>
      <c r="W39" s="95">
        <v>0</v>
      </c>
      <c r="X39" s="95">
        <v>5</v>
      </c>
      <c r="Y39" s="95">
        <v>0</v>
      </c>
      <c r="Z39" s="95">
        <v>0</v>
      </c>
      <c r="AA39" s="95">
        <v>0</v>
      </c>
      <c r="AB39" s="95">
        <f t="shared" si="11"/>
        <v>9</v>
      </c>
      <c r="AC39" s="95">
        <v>0</v>
      </c>
      <c r="AD39" s="95">
        <v>0</v>
      </c>
      <c r="AE39" s="98">
        <v>120</v>
      </c>
      <c r="AF39" s="99">
        <v>0</v>
      </c>
    </row>
    <row r="40" spans="2:32" s="24" customFormat="1" ht="9" customHeight="1">
      <c r="B40" s="93" t="s">
        <v>71</v>
      </c>
      <c r="C40" s="94">
        <v>57</v>
      </c>
      <c r="D40" s="95">
        <v>39</v>
      </c>
      <c r="E40" s="96">
        <f t="shared" si="9"/>
        <v>68.42105263157895</v>
      </c>
      <c r="F40" s="95">
        <v>39</v>
      </c>
      <c r="G40" s="95">
        <v>26</v>
      </c>
      <c r="H40" s="95">
        <v>6</v>
      </c>
      <c r="I40" s="95">
        <v>7</v>
      </c>
      <c r="J40" s="95">
        <v>0</v>
      </c>
      <c r="K40" s="95">
        <v>0</v>
      </c>
      <c r="L40" s="95">
        <v>0</v>
      </c>
      <c r="M40" s="95">
        <v>0</v>
      </c>
      <c r="N40" s="95">
        <f t="shared" si="1"/>
        <v>13</v>
      </c>
      <c r="O40" s="123">
        <f t="shared" si="2"/>
        <v>33.33333333333333</v>
      </c>
      <c r="P40" s="95">
        <v>8</v>
      </c>
      <c r="Q40" s="95">
        <v>40</v>
      </c>
      <c r="R40" s="95">
        <v>13</v>
      </c>
      <c r="S40" s="95">
        <f t="shared" si="10"/>
        <v>53</v>
      </c>
      <c r="T40" s="97">
        <f t="shared" si="12"/>
        <v>1.358974358974359</v>
      </c>
      <c r="U40" s="95">
        <v>9</v>
      </c>
      <c r="V40" s="95">
        <v>1</v>
      </c>
      <c r="W40" s="95">
        <v>0</v>
      </c>
      <c r="X40" s="95">
        <v>4</v>
      </c>
      <c r="Y40" s="95">
        <v>0</v>
      </c>
      <c r="Z40" s="95">
        <v>1</v>
      </c>
      <c r="AA40" s="95">
        <v>1</v>
      </c>
      <c r="AB40" s="95">
        <f t="shared" si="11"/>
        <v>7</v>
      </c>
      <c r="AC40" s="95">
        <v>0</v>
      </c>
      <c r="AD40" s="95">
        <v>0</v>
      </c>
      <c r="AE40" s="98">
        <v>39</v>
      </c>
      <c r="AF40" s="99"/>
    </row>
    <row r="41" spans="2:32" s="24" customFormat="1" ht="9" customHeight="1">
      <c r="B41" s="93" t="s">
        <v>72</v>
      </c>
      <c r="C41" s="94">
        <v>88</v>
      </c>
      <c r="D41" s="95">
        <v>76</v>
      </c>
      <c r="E41" s="96">
        <f t="shared" si="9"/>
        <v>86.36363636363636</v>
      </c>
      <c r="F41" s="95">
        <v>76</v>
      </c>
      <c r="G41" s="95">
        <v>51</v>
      </c>
      <c r="H41" s="95">
        <v>16</v>
      </c>
      <c r="I41" s="95">
        <v>8</v>
      </c>
      <c r="J41" s="95">
        <v>0</v>
      </c>
      <c r="K41" s="95">
        <v>1</v>
      </c>
      <c r="L41" s="95">
        <v>0</v>
      </c>
      <c r="M41" s="95">
        <v>0</v>
      </c>
      <c r="N41" s="95">
        <f t="shared" si="1"/>
        <v>25</v>
      </c>
      <c r="O41" s="123">
        <f t="shared" si="2"/>
        <v>32.89473684210527</v>
      </c>
      <c r="P41" s="95">
        <v>20</v>
      </c>
      <c r="Q41" s="95">
        <v>85</v>
      </c>
      <c r="R41" s="95">
        <v>25</v>
      </c>
      <c r="S41" s="95">
        <f t="shared" si="10"/>
        <v>110</v>
      </c>
      <c r="T41" s="97">
        <f t="shared" si="12"/>
        <v>1.4473684210526316</v>
      </c>
      <c r="U41" s="95">
        <v>42</v>
      </c>
      <c r="V41" s="95">
        <v>1</v>
      </c>
      <c r="W41" s="95">
        <v>0</v>
      </c>
      <c r="X41" s="95">
        <v>1</v>
      </c>
      <c r="Y41" s="95">
        <v>0</v>
      </c>
      <c r="Z41" s="95">
        <v>0</v>
      </c>
      <c r="AA41" s="95">
        <v>0</v>
      </c>
      <c r="AB41" s="95">
        <f t="shared" si="11"/>
        <v>2</v>
      </c>
      <c r="AC41" s="95">
        <v>0</v>
      </c>
      <c r="AD41" s="95">
        <v>0</v>
      </c>
      <c r="AE41" s="98">
        <v>76</v>
      </c>
      <c r="AF41" s="99"/>
    </row>
    <row r="42" spans="2:32" s="24" customFormat="1" ht="9" customHeight="1">
      <c r="B42" s="93" t="s">
        <v>73</v>
      </c>
      <c r="C42" s="94">
        <v>64</v>
      </c>
      <c r="D42" s="95">
        <v>61</v>
      </c>
      <c r="E42" s="96">
        <f t="shared" si="9"/>
        <v>95.3125</v>
      </c>
      <c r="F42" s="95">
        <v>59</v>
      </c>
      <c r="G42" s="95">
        <v>32</v>
      </c>
      <c r="H42" s="95">
        <v>20</v>
      </c>
      <c r="I42" s="95">
        <v>6</v>
      </c>
      <c r="J42" s="95">
        <v>0</v>
      </c>
      <c r="K42" s="95">
        <v>0</v>
      </c>
      <c r="L42" s="95">
        <v>3</v>
      </c>
      <c r="M42" s="95">
        <v>0</v>
      </c>
      <c r="N42" s="95">
        <f t="shared" si="1"/>
        <v>29</v>
      </c>
      <c r="O42" s="123">
        <f t="shared" si="2"/>
        <v>47.540983606557376</v>
      </c>
      <c r="P42" s="95">
        <v>18</v>
      </c>
      <c r="Q42" s="95">
        <v>45</v>
      </c>
      <c r="R42" s="95">
        <v>11</v>
      </c>
      <c r="S42" s="95">
        <f t="shared" si="10"/>
        <v>56</v>
      </c>
      <c r="T42" s="97">
        <f t="shared" si="12"/>
        <v>0.9180327868852459</v>
      </c>
      <c r="U42" s="95">
        <v>34</v>
      </c>
      <c r="V42" s="95">
        <v>3</v>
      </c>
      <c r="W42" s="95">
        <v>2</v>
      </c>
      <c r="X42" s="95">
        <v>5</v>
      </c>
      <c r="Y42" s="95">
        <v>0</v>
      </c>
      <c r="Z42" s="95">
        <v>0</v>
      </c>
      <c r="AA42" s="95">
        <v>1</v>
      </c>
      <c r="AB42" s="95">
        <f t="shared" si="11"/>
        <v>11</v>
      </c>
      <c r="AC42" s="95">
        <v>0</v>
      </c>
      <c r="AD42" s="95">
        <v>0</v>
      </c>
      <c r="AE42" s="98">
        <v>61</v>
      </c>
      <c r="AF42" s="99">
        <v>2</v>
      </c>
    </row>
    <row r="43" spans="2:32" s="24" customFormat="1" ht="9" customHeight="1">
      <c r="B43" s="93" t="s">
        <v>74</v>
      </c>
      <c r="C43" s="94">
        <v>101</v>
      </c>
      <c r="D43" s="95">
        <v>98</v>
      </c>
      <c r="E43" s="96">
        <f t="shared" si="9"/>
        <v>97.02970297029702</v>
      </c>
      <c r="F43" s="95">
        <v>98</v>
      </c>
      <c r="G43" s="95">
        <v>46</v>
      </c>
      <c r="H43" s="95">
        <v>29</v>
      </c>
      <c r="I43" s="95">
        <v>12</v>
      </c>
      <c r="J43" s="95">
        <v>0</v>
      </c>
      <c r="K43" s="95">
        <v>0</v>
      </c>
      <c r="L43" s="95">
        <v>11</v>
      </c>
      <c r="M43" s="95">
        <v>0</v>
      </c>
      <c r="N43" s="95">
        <f t="shared" si="1"/>
        <v>52</v>
      </c>
      <c r="O43" s="123">
        <f t="shared" si="2"/>
        <v>53.06122448979592</v>
      </c>
      <c r="P43" s="95">
        <v>26</v>
      </c>
      <c r="Q43" s="95">
        <v>207</v>
      </c>
      <c r="R43" s="95">
        <v>88</v>
      </c>
      <c r="S43" s="95">
        <f t="shared" si="10"/>
        <v>295</v>
      </c>
      <c r="T43" s="97">
        <f t="shared" si="12"/>
        <v>3.010204081632653</v>
      </c>
      <c r="U43" s="95">
        <v>16</v>
      </c>
      <c r="V43" s="95">
        <v>5</v>
      </c>
      <c r="W43" s="95">
        <v>2</v>
      </c>
      <c r="X43" s="95">
        <v>1</v>
      </c>
      <c r="Y43" s="95">
        <v>1</v>
      </c>
      <c r="Z43" s="95">
        <v>0</v>
      </c>
      <c r="AA43" s="95">
        <v>3</v>
      </c>
      <c r="AB43" s="95">
        <f t="shared" si="11"/>
        <v>12</v>
      </c>
      <c r="AC43" s="95"/>
      <c r="AD43" s="95"/>
      <c r="AE43" s="98"/>
      <c r="AF43" s="99"/>
    </row>
    <row r="44" spans="2:32" s="24" customFormat="1" ht="9" customHeight="1">
      <c r="B44" s="93" t="s">
        <v>94</v>
      </c>
      <c r="C44" s="94">
        <v>73</v>
      </c>
      <c r="D44" s="95">
        <v>63</v>
      </c>
      <c r="E44" s="96">
        <f t="shared" si="9"/>
        <v>86.3013698630137</v>
      </c>
      <c r="F44" s="95">
        <v>63</v>
      </c>
      <c r="G44" s="95">
        <v>38</v>
      </c>
      <c r="H44" s="95">
        <v>14</v>
      </c>
      <c r="I44" s="95">
        <v>10</v>
      </c>
      <c r="J44" s="95">
        <v>0</v>
      </c>
      <c r="K44" s="95">
        <v>1</v>
      </c>
      <c r="L44" s="95">
        <v>0</v>
      </c>
      <c r="M44" s="95">
        <v>0</v>
      </c>
      <c r="N44" s="95">
        <f t="shared" si="1"/>
        <v>25</v>
      </c>
      <c r="O44" s="123">
        <f t="shared" si="2"/>
        <v>39.682539682539684</v>
      </c>
      <c r="P44" s="95">
        <v>23</v>
      </c>
      <c r="Q44" s="95">
        <v>65</v>
      </c>
      <c r="R44" s="95">
        <v>67</v>
      </c>
      <c r="S44" s="95">
        <f t="shared" si="10"/>
        <v>132</v>
      </c>
      <c r="T44" s="97">
        <f t="shared" si="12"/>
        <v>2.0952380952380953</v>
      </c>
      <c r="U44" s="95">
        <v>5</v>
      </c>
      <c r="V44" s="95">
        <v>0</v>
      </c>
      <c r="W44" s="95">
        <v>0</v>
      </c>
      <c r="X44" s="95">
        <v>3</v>
      </c>
      <c r="Y44" s="95">
        <v>0</v>
      </c>
      <c r="Z44" s="95">
        <v>0</v>
      </c>
      <c r="AA44" s="95">
        <v>1</v>
      </c>
      <c r="AB44" s="95">
        <f t="shared" si="11"/>
        <v>4</v>
      </c>
      <c r="AC44" s="95">
        <v>0</v>
      </c>
      <c r="AD44" s="95">
        <v>0</v>
      </c>
      <c r="AE44" s="98">
        <v>63</v>
      </c>
      <c r="AF44" s="99">
        <v>3</v>
      </c>
    </row>
    <row r="45" spans="2:32" s="24" customFormat="1" ht="9" customHeight="1">
      <c r="B45" s="93" t="s">
        <v>76</v>
      </c>
      <c r="C45" s="94">
        <v>35</v>
      </c>
      <c r="D45" s="95">
        <v>29</v>
      </c>
      <c r="E45" s="96">
        <f t="shared" si="9"/>
        <v>82.85714285714286</v>
      </c>
      <c r="F45" s="95">
        <v>29</v>
      </c>
      <c r="G45" s="95">
        <v>17</v>
      </c>
      <c r="H45" s="95">
        <v>7</v>
      </c>
      <c r="I45" s="95">
        <v>5</v>
      </c>
      <c r="J45" s="95">
        <v>0</v>
      </c>
      <c r="K45" s="95">
        <v>0</v>
      </c>
      <c r="L45" s="95">
        <v>0</v>
      </c>
      <c r="M45" s="95">
        <v>0</v>
      </c>
      <c r="N45" s="95">
        <f t="shared" si="1"/>
        <v>12</v>
      </c>
      <c r="O45" s="123">
        <f t="shared" si="2"/>
        <v>41.37931034482759</v>
      </c>
      <c r="P45" s="95">
        <v>6</v>
      </c>
      <c r="Q45" s="95">
        <v>14</v>
      </c>
      <c r="R45" s="95">
        <v>19</v>
      </c>
      <c r="S45" s="95">
        <f t="shared" si="10"/>
        <v>33</v>
      </c>
      <c r="T45" s="97">
        <f t="shared" si="12"/>
        <v>1.1379310344827587</v>
      </c>
      <c r="U45" s="95">
        <v>29</v>
      </c>
      <c r="V45" s="95">
        <v>2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f t="shared" si="11"/>
        <v>2</v>
      </c>
      <c r="AC45" s="95">
        <v>0</v>
      </c>
      <c r="AD45" s="95">
        <v>0</v>
      </c>
      <c r="AE45" s="98">
        <v>29</v>
      </c>
      <c r="AF45" s="99">
        <v>0</v>
      </c>
    </row>
    <row r="46" spans="2:32" s="136" customFormat="1" ht="9" customHeight="1">
      <c r="B46" s="137" t="s">
        <v>77</v>
      </c>
      <c r="C46" s="138">
        <v>46</v>
      </c>
      <c r="D46" s="139">
        <v>44</v>
      </c>
      <c r="E46" s="140">
        <f t="shared" si="9"/>
        <v>95.65217391304348</v>
      </c>
      <c r="F46" s="139">
        <v>44</v>
      </c>
      <c r="G46" s="139">
        <v>26</v>
      </c>
      <c r="H46" s="139">
        <v>13</v>
      </c>
      <c r="I46" s="139">
        <v>4</v>
      </c>
      <c r="J46" s="139">
        <v>1</v>
      </c>
      <c r="K46" s="139">
        <v>0</v>
      </c>
      <c r="L46" s="139">
        <v>0</v>
      </c>
      <c r="M46" s="139">
        <v>0</v>
      </c>
      <c r="N46" s="139">
        <f t="shared" si="1"/>
        <v>18</v>
      </c>
      <c r="O46" s="141">
        <f t="shared" si="2"/>
        <v>40.909090909090914</v>
      </c>
      <c r="P46" s="139">
        <v>18</v>
      </c>
      <c r="Q46" s="139">
        <v>42</v>
      </c>
      <c r="R46" s="139">
        <v>12</v>
      </c>
      <c r="S46" s="139">
        <f t="shared" si="10"/>
        <v>54</v>
      </c>
      <c r="T46" s="142">
        <f t="shared" si="12"/>
        <v>1.2272727272727273</v>
      </c>
      <c r="U46" s="139">
        <v>4</v>
      </c>
      <c r="V46" s="139">
        <v>3</v>
      </c>
      <c r="W46" s="139">
        <v>0</v>
      </c>
      <c r="X46" s="139">
        <v>1</v>
      </c>
      <c r="Y46" s="139">
        <v>0</v>
      </c>
      <c r="Z46" s="139">
        <v>0</v>
      </c>
      <c r="AA46" s="139">
        <v>3</v>
      </c>
      <c r="AB46" s="139">
        <f aca="true" t="shared" si="13" ref="AB46:AB52">SUM(V46:AA46)</f>
        <v>7</v>
      </c>
      <c r="AC46" s="139">
        <v>0</v>
      </c>
      <c r="AD46" s="139">
        <v>0</v>
      </c>
      <c r="AE46" s="143">
        <v>44</v>
      </c>
      <c r="AF46" s="144">
        <v>21</v>
      </c>
    </row>
    <row r="47" spans="2:32" s="24" customFormat="1" ht="9" customHeight="1">
      <c r="B47" s="93" t="s">
        <v>78</v>
      </c>
      <c r="C47" s="94">
        <v>54</v>
      </c>
      <c r="D47" s="95">
        <v>47</v>
      </c>
      <c r="E47" s="82">
        <f t="shared" si="9"/>
        <v>87.03703703703704</v>
      </c>
      <c r="F47" s="95">
        <v>47</v>
      </c>
      <c r="G47" s="95">
        <v>28</v>
      </c>
      <c r="H47" s="95">
        <v>13</v>
      </c>
      <c r="I47" s="95">
        <v>6</v>
      </c>
      <c r="J47" s="95">
        <v>0</v>
      </c>
      <c r="K47" s="95">
        <v>0</v>
      </c>
      <c r="L47" s="95">
        <v>0</v>
      </c>
      <c r="M47" s="95">
        <v>0</v>
      </c>
      <c r="N47" s="95">
        <f t="shared" si="1"/>
        <v>19</v>
      </c>
      <c r="O47" s="123">
        <f t="shared" si="2"/>
        <v>40.42553191489361</v>
      </c>
      <c r="P47" s="95">
        <v>13</v>
      </c>
      <c r="Q47" s="95">
        <v>34</v>
      </c>
      <c r="R47" s="95">
        <v>29</v>
      </c>
      <c r="S47" s="120">
        <f t="shared" si="10"/>
        <v>63</v>
      </c>
      <c r="T47" s="97">
        <f t="shared" si="12"/>
        <v>1.3404255319148937</v>
      </c>
      <c r="U47" s="95">
        <v>27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f t="shared" si="13"/>
        <v>0</v>
      </c>
      <c r="AC47" s="95">
        <v>0</v>
      </c>
      <c r="AD47" s="95">
        <v>0</v>
      </c>
      <c r="AE47" s="98">
        <v>47</v>
      </c>
      <c r="AF47" s="99">
        <v>9</v>
      </c>
    </row>
    <row r="48" spans="2:32" s="24" customFormat="1" ht="9" customHeight="1">
      <c r="B48" s="93" t="s">
        <v>79</v>
      </c>
      <c r="C48" s="94">
        <v>139</v>
      </c>
      <c r="D48" s="95">
        <v>113</v>
      </c>
      <c r="E48" s="96">
        <f t="shared" si="9"/>
        <v>81.29496402877699</v>
      </c>
      <c r="F48" s="95">
        <v>113</v>
      </c>
      <c r="G48" s="95">
        <v>74</v>
      </c>
      <c r="H48" s="95">
        <v>28</v>
      </c>
      <c r="I48" s="95">
        <v>10</v>
      </c>
      <c r="J48" s="95">
        <v>0</v>
      </c>
      <c r="K48" s="95">
        <v>1</v>
      </c>
      <c r="L48" s="95">
        <v>0</v>
      </c>
      <c r="M48" s="95">
        <v>0</v>
      </c>
      <c r="N48" s="95">
        <f t="shared" si="1"/>
        <v>39</v>
      </c>
      <c r="O48" s="123">
        <f t="shared" si="2"/>
        <v>34.51327433628318</v>
      </c>
      <c r="P48" s="95">
        <v>29</v>
      </c>
      <c r="Q48" s="95">
        <v>88</v>
      </c>
      <c r="R48" s="95">
        <v>79</v>
      </c>
      <c r="S48" s="95">
        <f t="shared" si="10"/>
        <v>167</v>
      </c>
      <c r="T48" s="97">
        <f t="shared" si="12"/>
        <v>1.4778761061946903</v>
      </c>
      <c r="U48" s="95">
        <v>62</v>
      </c>
      <c r="V48" s="95">
        <v>0</v>
      </c>
      <c r="W48" s="95">
        <v>1</v>
      </c>
      <c r="X48" s="95">
        <v>0</v>
      </c>
      <c r="Y48" s="95">
        <v>0</v>
      </c>
      <c r="Z48" s="95">
        <v>0</v>
      </c>
      <c r="AA48" s="95">
        <v>3</v>
      </c>
      <c r="AB48" s="95">
        <f t="shared" si="13"/>
        <v>4</v>
      </c>
      <c r="AC48" s="95">
        <v>6</v>
      </c>
      <c r="AD48" s="95">
        <v>0</v>
      </c>
      <c r="AE48" s="98">
        <v>107</v>
      </c>
      <c r="AF48" s="99">
        <v>0</v>
      </c>
    </row>
    <row r="49" spans="2:32" s="24" customFormat="1" ht="9" customHeight="1">
      <c r="B49" s="93" t="s">
        <v>80</v>
      </c>
      <c r="C49" s="94">
        <v>22</v>
      </c>
      <c r="D49" s="95">
        <v>20</v>
      </c>
      <c r="E49" s="96">
        <f t="shared" si="9"/>
        <v>90.9090909090909</v>
      </c>
      <c r="F49" s="95">
        <v>20</v>
      </c>
      <c r="G49" s="95">
        <v>13</v>
      </c>
      <c r="H49" s="95">
        <v>5</v>
      </c>
      <c r="I49" s="95">
        <v>2</v>
      </c>
      <c r="J49" s="95">
        <v>0</v>
      </c>
      <c r="K49" s="95">
        <v>0</v>
      </c>
      <c r="L49" s="95">
        <v>0</v>
      </c>
      <c r="M49" s="95">
        <v>0</v>
      </c>
      <c r="N49" s="95">
        <f t="shared" si="1"/>
        <v>7</v>
      </c>
      <c r="O49" s="123">
        <f t="shared" si="2"/>
        <v>35</v>
      </c>
      <c r="P49" s="95">
        <v>4</v>
      </c>
      <c r="Q49" s="95">
        <v>19</v>
      </c>
      <c r="R49" s="95">
        <v>8</v>
      </c>
      <c r="S49" s="95">
        <f t="shared" si="10"/>
        <v>27</v>
      </c>
      <c r="T49" s="97">
        <f t="shared" si="12"/>
        <v>1.35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f t="shared" si="13"/>
        <v>0</v>
      </c>
      <c r="AC49" s="95">
        <v>0</v>
      </c>
      <c r="AD49" s="95">
        <v>0</v>
      </c>
      <c r="AE49" s="98">
        <v>20</v>
      </c>
      <c r="AF49" s="99">
        <v>4</v>
      </c>
    </row>
    <row r="50" spans="2:32" s="24" customFormat="1" ht="9" customHeight="1">
      <c r="B50" s="93" t="s">
        <v>81</v>
      </c>
      <c r="C50" s="94">
        <v>103</v>
      </c>
      <c r="D50" s="95">
        <v>92</v>
      </c>
      <c r="E50" s="96">
        <f t="shared" si="9"/>
        <v>89.32038834951457</v>
      </c>
      <c r="F50" s="95">
        <v>92</v>
      </c>
      <c r="G50" s="95">
        <v>54</v>
      </c>
      <c r="H50" s="95">
        <v>21</v>
      </c>
      <c r="I50" s="95">
        <v>14</v>
      </c>
      <c r="J50" s="95">
        <v>3</v>
      </c>
      <c r="K50" s="95">
        <v>0</v>
      </c>
      <c r="L50" s="95">
        <v>0</v>
      </c>
      <c r="M50" s="95">
        <v>0</v>
      </c>
      <c r="N50" s="95">
        <f t="shared" si="1"/>
        <v>38</v>
      </c>
      <c r="O50" s="123">
        <f t="shared" si="2"/>
        <v>41.30434782608695</v>
      </c>
      <c r="P50" s="95">
        <v>36</v>
      </c>
      <c r="Q50" s="95">
        <v>119</v>
      </c>
      <c r="R50" s="95">
        <v>33</v>
      </c>
      <c r="S50" s="95">
        <f t="shared" si="10"/>
        <v>152</v>
      </c>
      <c r="T50" s="97">
        <f t="shared" si="12"/>
        <v>1.6521739130434783</v>
      </c>
      <c r="U50" s="95">
        <v>13</v>
      </c>
      <c r="V50" s="95">
        <v>1</v>
      </c>
      <c r="W50" s="95">
        <v>2</v>
      </c>
      <c r="X50" s="95">
        <v>1</v>
      </c>
      <c r="Y50" s="95">
        <v>0</v>
      </c>
      <c r="Z50" s="95">
        <v>0</v>
      </c>
      <c r="AA50" s="95">
        <v>0</v>
      </c>
      <c r="AB50" s="95">
        <f t="shared" si="13"/>
        <v>4</v>
      </c>
      <c r="AC50" s="95">
        <v>0</v>
      </c>
      <c r="AD50" s="95">
        <v>0</v>
      </c>
      <c r="AE50" s="98">
        <v>103</v>
      </c>
      <c r="AF50" s="99">
        <v>0</v>
      </c>
    </row>
    <row r="51" spans="2:32" s="24" customFormat="1" ht="9" customHeight="1">
      <c r="B51" s="93" t="s">
        <v>82</v>
      </c>
      <c r="C51" s="94">
        <v>54</v>
      </c>
      <c r="D51" s="95">
        <v>34</v>
      </c>
      <c r="E51" s="96">
        <f t="shared" si="9"/>
        <v>62.96296296296296</v>
      </c>
      <c r="F51" s="95">
        <v>34</v>
      </c>
      <c r="G51" s="95">
        <v>26</v>
      </c>
      <c r="H51" s="95">
        <v>2</v>
      </c>
      <c r="I51" s="95">
        <v>5</v>
      </c>
      <c r="J51" s="95">
        <v>1</v>
      </c>
      <c r="K51" s="95">
        <v>0</v>
      </c>
      <c r="L51" s="95">
        <v>0</v>
      </c>
      <c r="M51" s="95">
        <v>0</v>
      </c>
      <c r="N51" s="95">
        <f t="shared" si="1"/>
        <v>8</v>
      </c>
      <c r="O51" s="123">
        <f t="shared" si="2"/>
        <v>23.52941176470588</v>
      </c>
      <c r="P51" s="95">
        <v>8</v>
      </c>
      <c r="Q51" s="95">
        <v>32</v>
      </c>
      <c r="R51" s="95">
        <v>0</v>
      </c>
      <c r="S51" s="95">
        <f t="shared" si="10"/>
        <v>32</v>
      </c>
      <c r="T51" s="97">
        <f t="shared" si="12"/>
        <v>0.9411764705882353</v>
      </c>
      <c r="U51" s="95">
        <v>11</v>
      </c>
      <c r="V51" s="95">
        <v>2</v>
      </c>
      <c r="W51" s="95">
        <v>0</v>
      </c>
      <c r="X51" s="95">
        <v>3</v>
      </c>
      <c r="Y51" s="95">
        <v>0</v>
      </c>
      <c r="Z51" s="95">
        <v>0</v>
      </c>
      <c r="AA51" s="95">
        <v>0</v>
      </c>
      <c r="AB51" s="95">
        <f t="shared" si="13"/>
        <v>5</v>
      </c>
      <c r="AC51" s="95">
        <v>0</v>
      </c>
      <c r="AD51" s="95">
        <v>0</v>
      </c>
      <c r="AE51" s="98">
        <v>34</v>
      </c>
      <c r="AF51" s="99">
        <v>8</v>
      </c>
    </row>
    <row r="52" spans="2:32" s="24" customFormat="1" ht="9" customHeight="1">
      <c r="B52" s="93" t="s">
        <v>83</v>
      </c>
      <c r="C52" s="87">
        <v>123</v>
      </c>
      <c r="D52" s="88">
        <v>117</v>
      </c>
      <c r="E52" s="89">
        <f t="shared" si="9"/>
        <v>95.1219512195122</v>
      </c>
      <c r="F52" s="88">
        <v>117</v>
      </c>
      <c r="G52" s="88">
        <v>70</v>
      </c>
      <c r="H52" s="88">
        <v>27</v>
      </c>
      <c r="I52" s="88">
        <v>16</v>
      </c>
      <c r="J52" s="88">
        <v>0</v>
      </c>
      <c r="K52" s="88">
        <v>4</v>
      </c>
      <c r="L52" s="88">
        <v>0</v>
      </c>
      <c r="M52" s="88">
        <v>0</v>
      </c>
      <c r="N52" s="88">
        <f t="shared" si="1"/>
        <v>47</v>
      </c>
      <c r="O52" s="122">
        <f t="shared" si="2"/>
        <v>40.17094017094017</v>
      </c>
      <c r="P52" s="88">
        <v>39</v>
      </c>
      <c r="Q52" s="88">
        <v>110</v>
      </c>
      <c r="R52" s="88">
        <v>50</v>
      </c>
      <c r="S52" s="88">
        <f t="shared" si="10"/>
        <v>160</v>
      </c>
      <c r="T52" s="90">
        <f t="shared" si="12"/>
        <v>1.3675213675213675</v>
      </c>
      <c r="U52" s="88">
        <v>107</v>
      </c>
      <c r="V52" s="88">
        <v>6</v>
      </c>
      <c r="W52" s="88">
        <v>2</v>
      </c>
      <c r="X52" s="88">
        <v>7</v>
      </c>
      <c r="Y52" s="88">
        <v>1</v>
      </c>
      <c r="Z52" s="88">
        <v>0</v>
      </c>
      <c r="AA52" s="88">
        <v>5</v>
      </c>
      <c r="AB52" s="88">
        <f t="shared" si="13"/>
        <v>21</v>
      </c>
      <c r="AC52" s="88">
        <v>0</v>
      </c>
      <c r="AD52" s="88">
        <v>0</v>
      </c>
      <c r="AE52" s="91">
        <v>117</v>
      </c>
      <c r="AF52" s="92">
        <v>21</v>
      </c>
    </row>
    <row r="53" spans="2:32" s="25" customFormat="1" ht="11.25">
      <c r="B53" s="26" t="s">
        <v>93</v>
      </c>
      <c r="C53" s="60">
        <f>SUM(C3:C52)</f>
        <v>14588</v>
      </c>
      <c r="D53" s="60">
        <f>SUM(D3:D52)</f>
        <v>12711</v>
      </c>
      <c r="E53" s="60">
        <f>D53/C53*100</f>
        <v>87.13326021387442</v>
      </c>
      <c r="F53" s="60">
        <f aca="true" t="shared" si="14" ref="F53:M53">SUM(F3:F52)</f>
        <v>10433</v>
      </c>
      <c r="G53" s="60">
        <f t="shared" si="14"/>
        <v>8233</v>
      </c>
      <c r="H53" s="60">
        <f t="shared" si="14"/>
        <v>2698</v>
      </c>
      <c r="I53" s="60">
        <f t="shared" si="14"/>
        <v>1424</v>
      </c>
      <c r="J53" s="60">
        <f t="shared" si="14"/>
        <v>39</v>
      </c>
      <c r="K53" s="60">
        <f t="shared" si="14"/>
        <v>292</v>
      </c>
      <c r="L53" s="60">
        <f t="shared" si="14"/>
        <v>14</v>
      </c>
      <c r="M53" s="60">
        <f t="shared" si="14"/>
        <v>10</v>
      </c>
      <c r="N53" s="60">
        <f>SUM(H53:M53)</f>
        <v>4477</v>
      </c>
      <c r="O53" s="66">
        <f>N53/D53*100</f>
        <v>35.22146172606404</v>
      </c>
      <c r="P53" s="60">
        <f>SUM(P3:P52)</f>
        <v>3877</v>
      </c>
      <c r="Q53" s="60">
        <f>SUM(Q3:Q52)</f>
        <v>14626</v>
      </c>
      <c r="R53" s="60">
        <f>SUM(R3:R52)</f>
        <v>3995</v>
      </c>
      <c r="S53" s="60">
        <f>SUM(S3:S52)</f>
        <v>18621</v>
      </c>
      <c r="T53" s="60">
        <f t="shared" si="12"/>
        <v>1.4649516167099363</v>
      </c>
      <c r="U53" s="60">
        <f aca="true" t="shared" si="15" ref="U53:AF53">SUM(U3:U52)</f>
        <v>6730</v>
      </c>
      <c r="V53" s="60">
        <f t="shared" si="15"/>
        <v>519</v>
      </c>
      <c r="W53" s="60">
        <f t="shared" si="15"/>
        <v>385</v>
      </c>
      <c r="X53" s="60">
        <f t="shared" si="15"/>
        <v>350</v>
      </c>
      <c r="Y53" s="60">
        <f t="shared" si="15"/>
        <v>74</v>
      </c>
      <c r="Z53" s="60">
        <f t="shared" si="15"/>
        <v>2</v>
      </c>
      <c r="AA53" s="60">
        <f t="shared" si="15"/>
        <v>184</v>
      </c>
      <c r="AB53" s="60">
        <f t="shared" si="15"/>
        <v>1514</v>
      </c>
      <c r="AC53" s="60">
        <f t="shared" si="15"/>
        <v>31</v>
      </c>
      <c r="AD53" s="60">
        <f t="shared" si="15"/>
        <v>0</v>
      </c>
      <c r="AE53" s="60">
        <f t="shared" si="15"/>
        <v>11823</v>
      </c>
      <c r="AF53" s="61">
        <f t="shared" si="15"/>
        <v>1463</v>
      </c>
    </row>
    <row r="55" ht="14.25">
      <c r="B55" s="14" t="s">
        <v>85</v>
      </c>
    </row>
    <row r="57" spans="2:32" ht="24.75" customHeight="1">
      <c r="B57" s="1"/>
      <c r="C57" s="2"/>
      <c r="D57" s="2"/>
      <c r="E57" s="3"/>
      <c r="F57" s="2"/>
      <c r="G57" s="4" t="s">
        <v>0</v>
      </c>
      <c r="H57" s="5"/>
      <c r="I57" s="6"/>
      <c r="J57" s="6"/>
      <c r="K57" s="6"/>
      <c r="L57" s="6"/>
      <c r="M57" s="6"/>
      <c r="N57" s="6"/>
      <c r="O57" s="7"/>
      <c r="P57" s="8"/>
      <c r="Q57" s="4" t="s">
        <v>1</v>
      </c>
      <c r="R57" s="6"/>
      <c r="S57" s="6"/>
      <c r="T57" s="9"/>
      <c r="U57" s="10"/>
      <c r="V57" s="4" t="s">
        <v>2</v>
      </c>
      <c r="W57" s="6"/>
      <c r="X57" s="6"/>
      <c r="Y57" s="6"/>
      <c r="Z57" s="6"/>
      <c r="AA57" s="6"/>
      <c r="AB57" s="11"/>
      <c r="AC57" s="12" t="s">
        <v>3</v>
      </c>
      <c r="AD57" s="6"/>
      <c r="AE57" s="11"/>
      <c r="AF57" s="13"/>
    </row>
    <row r="58" spans="2:32" s="23" customFormat="1" ht="57.75" customHeight="1">
      <c r="B58" s="15" t="s">
        <v>4</v>
      </c>
      <c r="C58" s="16" t="s">
        <v>5</v>
      </c>
      <c r="D58" s="16" t="s">
        <v>6</v>
      </c>
      <c r="E58" s="16" t="s">
        <v>7</v>
      </c>
      <c r="F58" s="16" t="s">
        <v>8</v>
      </c>
      <c r="G58" s="17" t="s">
        <v>9</v>
      </c>
      <c r="H58" s="17" t="s">
        <v>10</v>
      </c>
      <c r="I58" s="17" t="s">
        <v>11</v>
      </c>
      <c r="J58" s="17" t="s">
        <v>12</v>
      </c>
      <c r="K58" s="17" t="s">
        <v>13</v>
      </c>
      <c r="L58" s="17" t="s">
        <v>14</v>
      </c>
      <c r="M58" s="17" t="s">
        <v>15</v>
      </c>
      <c r="N58" s="17" t="s">
        <v>16</v>
      </c>
      <c r="O58" s="18" t="s">
        <v>17</v>
      </c>
      <c r="P58" s="18" t="s">
        <v>18</v>
      </c>
      <c r="Q58" s="17" t="s">
        <v>19</v>
      </c>
      <c r="R58" s="17" t="s">
        <v>20</v>
      </c>
      <c r="S58" s="17" t="s">
        <v>21</v>
      </c>
      <c r="T58" s="19" t="s">
        <v>22</v>
      </c>
      <c r="U58" s="20" t="s">
        <v>23</v>
      </c>
      <c r="V58" s="17" t="s">
        <v>24</v>
      </c>
      <c r="W58" s="17" t="s">
        <v>25</v>
      </c>
      <c r="X58" s="17" t="s">
        <v>26</v>
      </c>
      <c r="Y58" s="17" t="s">
        <v>27</v>
      </c>
      <c r="Z58" s="17" t="s">
        <v>28</v>
      </c>
      <c r="AA58" s="17" t="s">
        <v>29</v>
      </c>
      <c r="AB58" s="21" t="s">
        <v>30</v>
      </c>
      <c r="AC58" s="17" t="s">
        <v>31</v>
      </c>
      <c r="AD58" s="17" t="s">
        <v>32</v>
      </c>
      <c r="AE58" s="17" t="s">
        <v>33</v>
      </c>
      <c r="AF58" s="22" t="s">
        <v>34</v>
      </c>
    </row>
    <row r="59" spans="2:32" ht="14.25">
      <c r="B59" s="35" t="s">
        <v>86</v>
      </c>
      <c r="C59" s="108">
        <f>SUM(C3:C10)</f>
        <v>8824</v>
      </c>
      <c r="D59" s="109">
        <f>SUM(D3:D10)</f>
        <v>7599</v>
      </c>
      <c r="E59" s="109">
        <f aca="true" t="shared" si="16" ref="E59:E65">D59/C59*100</f>
        <v>86.11740707162284</v>
      </c>
      <c r="F59" s="109">
        <f aca="true" t="shared" si="17" ref="F59:N59">SUM(F3:F10)</f>
        <v>6640</v>
      </c>
      <c r="G59" s="109">
        <f t="shared" si="17"/>
        <v>5014</v>
      </c>
      <c r="H59" s="109">
        <f t="shared" si="17"/>
        <v>1548</v>
      </c>
      <c r="I59" s="109">
        <f t="shared" si="17"/>
        <v>833</v>
      </c>
      <c r="J59" s="109">
        <f t="shared" si="17"/>
        <v>13</v>
      </c>
      <c r="K59" s="109">
        <f t="shared" si="17"/>
        <v>182</v>
      </c>
      <c r="L59" s="109">
        <f t="shared" si="17"/>
        <v>0</v>
      </c>
      <c r="M59" s="109">
        <f t="shared" si="17"/>
        <v>9</v>
      </c>
      <c r="N59" s="109">
        <f t="shared" si="17"/>
        <v>2585</v>
      </c>
      <c r="O59" s="125">
        <f aca="true" t="shared" si="18" ref="O59:O65">N59/D59*100</f>
        <v>34.017633899197264</v>
      </c>
      <c r="P59" s="109">
        <f>SUM(P3:P10)</f>
        <v>2339</v>
      </c>
      <c r="Q59" s="109">
        <f>SUM(Q3:Q10)</f>
        <v>8987</v>
      </c>
      <c r="R59" s="109">
        <f>SUM(R3:R10)</f>
        <v>1994</v>
      </c>
      <c r="S59" s="109">
        <f>SUM(S3:S10)</f>
        <v>10981</v>
      </c>
      <c r="T59" s="110">
        <f aca="true" t="shared" si="19" ref="T59:T66">S59/D59</f>
        <v>1.4450585603368864</v>
      </c>
      <c r="U59" s="109">
        <f aca="true" t="shared" si="20" ref="U59:AF59">SUM(U3:U10)</f>
        <v>5401</v>
      </c>
      <c r="V59" s="109">
        <f t="shared" si="20"/>
        <v>328</v>
      </c>
      <c r="W59" s="109">
        <f t="shared" si="20"/>
        <v>277</v>
      </c>
      <c r="X59" s="109">
        <f t="shared" si="20"/>
        <v>219</v>
      </c>
      <c r="Y59" s="109">
        <f t="shared" si="20"/>
        <v>44</v>
      </c>
      <c r="Z59" s="109">
        <f t="shared" si="20"/>
        <v>1</v>
      </c>
      <c r="AA59" s="109">
        <f t="shared" si="20"/>
        <v>118</v>
      </c>
      <c r="AB59" s="109">
        <f t="shared" si="20"/>
        <v>987</v>
      </c>
      <c r="AC59" s="109">
        <f t="shared" si="20"/>
        <v>11</v>
      </c>
      <c r="AD59" s="109">
        <f t="shared" si="20"/>
        <v>0</v>
      </c>
      <c r="AE59" s="109">
        <f t="shared" si="20"/>
        <v>6820</v>
      </c>
      <c r="AF59" s="111">
        <f t="shared" si="20"/>
        <v>994</v>
      </c>
    </row>
    <row r="60" spans="2:32" ht="14.25">
      <c r="B60" s="36" t="s">
        <v>87</v>
      </c>
      <c r="C60" s="112">
        <f>SUM(C7:C12)</f>
        <v>3638</v>
      </c>
      <c r="D60" s="113">
        <f>SUM(D7:D12)</f>
        <v>3196</v>
      </c>
      <c r="E60" s="113">
        <f t="shared" si="16"/>
        <v>87.85046728971963</v>
      </c>
      <c r="F60" s="113">
        <f aca="true" t="shared" si="21" ref="F60:N60">SUM(F7:F12)</f>
        <v>1786</v>
      </c>
      <c r="G60" s="113">
        <f t="shared" si="21"/>
        <v>2119</v>
      </c>
      <c r="H60" s="113">
        <f t="shared" si="21"/>
        <v>666</v>
      </c>
      <c r="I60" s="113">
        <f t="shared" si="21"/>
        <v>331</v>
      </c>
      <c r="J60" s="113">
        <f t="shared" si="21"/>
        <v>14</v>
      </c>
      <c r="K60" s="113">
        <f t="shared" si="21"/>
        <v>66</v>
      </c>
      <c r="L60" s="113">
        <f t="shared" si="21"/>
        <v>0</v>
      </c>
      <c r="M60" s="113">
        <f t="shared" si="21"/>
        <v>0</v>
      </c>
      <c r="N60" s="113">
        <f t="shared" si="21"/>
        <v>1077</v>
      </c>
      <c r="O60" s="126">
        <f t="shared" si="18"/>
        <v>33.698372966207764</v>
      </c>
      <c r="P60" s="113">
        <f>SUM(P7:P12)</f>
        <v>939</v>
      </c>
      <c r="Q60" s="113">
        <f>SUM(Q7:Q12)</f>
        <v>3538</v>
      </c>
      <c r="R60" s="113">
        <f>SUM(R7:R12)</f>
        <v>1017</v>
      </c>
      <c r="S60" s="113">
        <f>SUM(S7:S12)</f>
        <v>4555</v>
      </c>
      <c r="T60" s="114">
        <f t="shared" si="19"/>
        <v>1.4252190237797246</v>
      </c>
      <c r="U60" s="113">
        <f aca="true" t="shared" si="22" ref="U60:AF60">SUM(U7:U12)</f>
        <v>1078</v>
      </c>
      <c r="V60" s="113">
        <f t="shared" si="22"/>
        <v>125</v>
      </c>
      <c r="W60" s="113">
        <f t="shared" si="22"/>
        <v>57</v>
      </c>
      <c r="X60" s="113">
        <f t="shared" si="22"/>
        <v>69</v>
      </c>
      <c r="Y60" s="113">
        <f t="shared" si="22"/>
        <v>20</v>
      </c>
      <c r="Z60" s="113">
        <f t="shared" si="22"/>
        <v>1</v>
      </c>
      <c r="AA60" s="113">
        <f t="shared" si="22"/>
        <v>64</v>
      </c>
      <c r="AB60" s="113">
        <f t="shared" si="22"/>
        <v>336</v>
      </c>
      <c r="AC60" s="113">
        <f t="shared" si="22"/>
        <v>3</v>
      </c>
      <c r="AD60" s="113">
        <f t="shared" si="22"/>
        <v>0</v>
      </c>
      <c r="AE60" s="113">
        <f t="shared" si="22"/>
        <v>2438</v>
      </c>
      <c r="AF60" s="115">
        <f t="shared" si="22"/>
        <v>6</v>
      </c>
    </row>
    <row r="61" spans="2:32" ht="14.25">
      <c r="B61" s="36" t="s">
        <v>88</v>
      </c>
      <c r="C61" s="112">
        <f>SUM(C13:C19)</f>
        <v>1576</v>
      </c>
      <c r="D61" s="113">
        <f>SUM(D13:D19)</f>
        <v>1370</v>
      </c>
      <c r="E61" s="113">
        <f t="shared" si="16"/>
        <v>86.92893401015228</v>
      </c>
      <c r="F61" s="113">
        <f aca="true" t="shared" si="23" ref="F61:N61">SUM(F13:F19)</f>
        <v>618</v>
      </c>
      <c r="G61" s="113">
        <f t="shared" si="23"/>
        <v>880</v>
      </c>
      <c r="H61" s="113">
        <f t="shared" si="23"/>
        <v>287</v>
      </c>
      <c r="I61" s="113">
        <f t="shared" si="23"/>
        <v>173</v>
      </c>
      <c r="J61" s="113">
        <f t="shared" si="23"/>
        <v>2</v>
      </c>
      <c r="K61" s="113">
        <f t="shared" si="23"/>
        <v>27</v>
      </c>
      <c r="L61" s="113">
        <f t="shared" si="23"/>
        <v>0</v>
      </c>
      <c r="M61" s="113">
        <f t="shared" si="23"/>
        <v>1</v>
      </c>
      <c r="N61" s="113">
        <f t="shared" si="23"/>
        <v>490</v>
      </c>
      <c r="O61" s="126">
        <f t="shared" si="18"/>
        <v>35.76642335766424</v>
      </c>
      <c r="P61" s="113">
        <f>SUM(P13:P19)</f>
        <v>382</v>
      </c>
      <c r="Q61" s="113">
        <f>SUM(Q13:Q19)</f>
        <v>1363</v>
      </c>
      <c r="R61" s="113">
        <f>SUM(R13:R19)</f>
        <v>557</v>
      </c>
      <c r="S61" s="113">
        <f>SUM(S13:S19)</f>
        <v>1920</v>
      </c>
      <c r="T61" s="114">
        <f t="shared" si="19"/>
        <v>1.4014598540145986</v>
      </c>
      <c r="U61" s="113">
        <f aca="true" t="shared" si="24" ref="U61:AF61">SUM(U13:U19)</f>
        <v>249</v>
      </c>
      <c r="V61" s="113">
        <f t="shared" si="24"/>
        <v>47</v>
      </c>
      <c r="W61" s="113">
        <f t="shared" si="24"/>
        <v>25</v>
      </c>
      <c r="X61" s="113">
        <f t="shared" si="24"/>
        <v>37</v>
      </c>
      <c r="Y61" s="113">
        <f t="shared" si="24"/>
        <v>7</v>
      </c>
      <c r="Z61" s="113">
        <f t="shared" si="24"/>
        <v>0</v>
      </c>
      <c r="AA61" s="113">
        <f t="shared" si="24"/>
        <v>25</v>
      </c>
      <c r="AB61" s="113">
        <f t="shared" si="24"/>
        <v>141</v>
      </c>
      <c r="AC61" s="113">
        <f t="shared" si="24"/>
        <v>10</v>
      </c>
      <c r="AD61" s="113">
        <f t="shared" si="24"/>
        <v>0</v>
      </c>
      <c r="AE61" s="113">
        <f t="shared" si="24"/>
        <v>1360</v>
      </c>
      <c r="AF61" s="115">
        <f t="shared" si="24"/>
        <v>184</v>
      </c>
    </row>
    <row r="62" spans="2:32" ht="14.25">
      <c r="B62" s="36" t="s">
        <v>89</v>
      </c>
      <c r="C62" s="112">
        <f>SUM(C6:C27)</f>
        <v>7493</v>
      </c>
      <c r="D62" s="113">
        <f>SUM(D6:D27)</f>
        <v>6650</v>
      </c>
      <c r="E62" s="113">
        <f t="shared" si="16"/>
        <v>88.74949953289737</v>
      </c>
      <c r="F62" s="113">
        <f aca="true" t="shared" si="25" ref="F62:N62">SUM(F6:F27)</f>
        <v>4473</v>
      </c>
      <c r="G62" s="113">
        <f t="shared" si="25"/>
        <v>4351</v>
      </c>
      <c r="H62" s="113">
        <f t="shared" si="25"/>
        <v>1396</v>
      </c>
      <c r="I62" s="113">
        <f t="shared" si="25"/>
        <v>734</v>
      </c>
      <c r="J62" s="113">
        <f t="shared" si="25"/>
        <v>20</v>
      </c>
      <c r="K62" s="113">
        <f t="shared" si="25"/>
        <v>148</v>
      </c>
      <c r="L62" s="113">
        <f t="shared" si="25"/>
        <v>0</v>
      </c>
      <c r="M62" s="113">
        <f t="shared" si="25"/>
        <v>1</v>
      </c>
      <c r="N62" s="113">
        <f t="shared" si="25"/>
        <v>2299</v>
      </c>
      <c r="O62" s="126">
        <f t="shared" si="18"/>
        <v>34.57142857142857</v>
      </c>
      <c r="P62" s="113">
        <f>SUM(P6:P27)</f>
        <v>1913</v>
      </c>
      <c r="Q62" s="113">
        <f>SUM(Q6:Q27)</f>
        <v>7293</v>
      </c>
      <c r="R62" s="113">
        <f>SUM(R6:R27)</f>
        <v>2169</v>
      </c>
      <c r="S62" s="113">
        <f>SUM(S6:S27)</f>
        <v>9462</v>
      </c>
      <c r="T62" s="114">
        <f t="shared" si="19"/>
        <v>1.4228571428571428</v>
      </c>
      <c r="U62" s="113">
        <f aca="true" t="shared" si="26" ref="U62:AF62">SUM(U6:U27)</f>
        <v>1958</v>
      </c>
      <c r="V62" s="113">
        <f t="shared" si="26"/>
        <v>265</v>
      </c>
      <c r="W62" s="113">
        <f t="shared" si="26"/>
        <v>128</v>
      </c>
      <c r="X62" s="113">
        <f t="shared" si="26"/>
        <v>163</v>
      </c>
      <c r="Y62" s="113">
        <f t="shared" si="26"/>
        <v>40</v>
      </c>
      <c r="Z62" s="113">
        <f t="shared" si="26"/>
        <v>1</v>
      </c>
      <c r="AA62" s="113">
        <f t="shared" si="26"/>
        <v>106</v>
      </c>
      <c r="AB62" s="113">
        <f t="shared" si="26"/>
        <v>703</v>
      </c>
      <c r="AC62" s="113">
        <f t="shared" si="26"/>
        <v>17</v>
      </c>
      <c r="AD62" s="113">
        <f t="shared" si="26"/>
        <v>0</v>
      </c>
      <c r="AE62" s="113">
        <f t="shared" si="26"/>
        <v>5849</v>
      </c>
      <c r="AF62" s="115">
        <f t="shared" si="26"/>
        <v>361</v>
      </c>
    </row>
    <row r="63" spans="2:32" ht="14.25">
      <c r="B63" s="36" t="s">
        <v>90</v>
      </c>
      <c r="C63" s="112">
        <f>SUM(C4:C34)</f>
        <v>9991</v>
      </c>
      <c r="D63" s="113">
        <f>SUM(D4:D34)</f>
        <v>8872</v>
      </c>
      <c r="E63" s="113">
        <f t="shared" si="16"/>
        <v>88.79991992793515</v>
      </c>
      <c r="F63" s="113">
        <f aca="true" t="shared" si="27" ref="F63:N63">SUM(F4:F34)</f>
        <v>6615</v>
      </c>
      <c r="G63" s="113">
        <f t="shared" si="27"/>
        <v>5754</v>
      </c>
      <c r="H63" s="113">
        <f t="shared" si="27"/>
        <v>1907</v>
      </c>
      <c r="I63" s="113">
        <f t="shared" si="27"/>
        <v>990</v>
      </c>
      <c r="J63" s="113">
        <f t="shared" si="27"/>
        <v>30</v>
      </c>
      <c r="K63" s="113">
        <f t="shared" si="27"/>
        <v>181</v>
      </c>
      <c r="L63" s="113">
        <f t="shared" si="27"/>
        <v>0</v>
      </c>
      <c r="M63" s="113">
        <f t="shared" si="27"/>
        <v>10</v>
      </c>
      <c r="N63" s="113">
        <f t="shared" si="27"/>
        <v>3118</v>
      </c>
      <c r="O63" s="126">
        <f t="shared" si="18"/>
        <v>35.14427412082958</v>
      </c>
      <c r="P63" s="113">
        <f>SUM(P4:P34)</f>
        <v>2674</v>
      </c>
      <c r="Q63" s="113">
        <f>SUM(Q4:Q34)</f>
        <v>10046</v>
      </c>
      <c r="R63" s="113">
        <f>SUM(R4:R34)</f>
        <v>2658</v>
      </c>
      <c r="S63" s="113">
        <f>SUM(S4:S34)</f>
        <v>12704</v>
      </c>
      <c r="T63" s="114">
        <f t="shared" si="19"/>
        <v>1.4319206492335437</v>
      </c>
      <c r="U63" s="113">
        <f aca="true" t="shared" si="28" ref="U63:AF63">SUM(U4:U34)</f>
        <v>2628</v>
      </c>
      <c r="V63" s="113">
        <f t="shared" si="28"/>
        <v>350</v>
      </c>
      <c r="W63" s="113">
        <f t="shared" si="28"/>
        <v>160</v>
      </c>
      <c r="X63" s="113">
        <f t="shared" si="28"/>
        <v>232</v>
      </c>
      <c r="Y63" s="113">
        <f t="shared" si="28"/>
        <v>57</v>
      </c>
      <c r="Z63" s="113">
        <f t="shared" si="28"/>
        <v>1</v>
      </c>
      <c r="AA63" s="113">
        <f t="shared" si="28"/>
        <v>134</v>
      </c>
      <c r="AB63" s="113">
        <f t="shared" si="28"/>
        <v>934</v>
      </c>
      <c r="AC63" s="113">
        <f t="shared" si="28"/>
        <v>24</v>
      </c>
      <c r="AD63" s="113">
        <f t="shared" si="28"/>
        <v>0</v>
      </c>
      <c r="AE63" s="113">
        <f t="shared" si="28"/>
        <v>8080</v>
      </c>
      <c r="AF63" s="115">
        <f t="shared" si="28"/>
        <v>447</v>
      </c>
    </row>
    <row r="64" spans="2:32" ht="14.25">
      <c r="B64" s="36" t="s">
        <v>91</v>
      </c>
      <c r="C64" s="112">
        <f>SUM(C5:C46)</f>
        <v>9838</v>
      </c>
      <c r="D64" s="113">
        <f>SUM(D5:D46)</f>
        <v>8658</v>
      </c>
      <c r="E64" s="113">
        <f t="shared" si="16"/>
        <v>88.0056922138646</v>
      </c>
      <c r="F64" s="113">
        <f aca="true" t="shared" si="29" ref="F64:N64">SUM(F5:F46)</f>
        <v>6423</v>
      </c>
      <c r="G64" s="113">
        <f t="shared" si="29"/>
        <v>5555</v>
      </c>
      <c r="H64" s="113">
        <f t="shared" si="29"/>
        <v>1878</v>
      </c>
      <c r="I64" s="113">
        <f t="shared" si="29"/>
        <v>993</v>
      </c>
      <c r="J64" s="113">
        <f t="shared" si="29"/>
        <v>29</v>
      </c>
      <c r="K64" s="113">
        <f t="shared" si="29"/>
        <v>187</v>
      </c>
      <c r="L64" s="113">
        <f t="shared" si="29"/>
        <v>14</v>
      </c>
      <c r="M64" s="113">
        <f t="shared" si="29"/>
        <v>1</v>
      </c>
      <c r="N64" s="113">
        <f t="shared" si="29"/>
        <v>3102</v>
      </c>
      <c r="O64" s="126">
        <f t="shared" si="18"/>
        <v>35.82813582813583</v>
      </c>
      <c r="P64" s="113">
        <f>SUM(P5:P46)</f>
        <v>2636</v>
      </c>
      <c r="Q64" s="113">
        <f>SUM(Q5:Q46)</f>
        <v>9938</v>
      </c>
      <c r="R64" s="113">
        <f>SUM(R5:R46)</f>
        <v>2939</v>
      </c>
      <c r="S64" s="113">
        <f>SUM(S5:S46)</f>
        <v>12877</v>
      </c>
      <c r="T64" s="114">
        <f t="shared" si="19"/>
        <v>1.4872949872949872</v>
      </c>
      <c r="U64" s="113">
        <f aca="true" t="shared" si="30" ref="U64:AF64">SUM(U5:U46)</f>
        <v>2583</v>
      </c>
      <c r="V64" s="113">
        <f t="shared" si="30"/>
        <v>347</v>
      </c>
      <c r="W64" s="113">
        <f t="shared" si="30"/>
        <v>161</v>
      </c>
      <c r="X64" s="113">
        <f t="shared" si="30"/>
        <v>224</v>
      </c>
      <c r="Y64" s="113">
        <f t="shared" si="30"/>
        <v>54</v>
      </c>
      <c r="Z64" s="113">
        <f t="shared" si="30"/>
        <v>2</v>
      </c>
      <c r="AA64" s="113">
        <f t="shared" si="30"/>
        <v>140</v>
      </c>
      <c r="AB64" s="113">
        <f t="shared" si="30"/>
        <v>928</v>
      </c>
      <c r="AC64" s="113">
        <f t="shared" si="30"/>
        <v>20</v>
      </c>
      <c r="AD64" s="113">
        <f t="shared" si="30"/>
        <v>0</v>
      </c>
      <c r="AE64" s="113">
        <f t="shared" si="30"/>
        <v>7783</v>
      </c>
      <c r="AF64" s="115">
        <f t="shared" si="30"/>
        <v>482</v>
      </c>
    </row>
    <row r="65" spans="2:32" ht="14.25">
      <c r="B65" s="37" t="s">
        <v>92</v>
      </c>
      <c r="C65" s="116">
        <f>SUM(C47:C52)</f>
        <v>495</v>
      </c>
      <c r="D65" s="117">
        <f>SUM(D47:D52)</f>
        <v>423</v>
      </c>
      <c r="E65" s="117">
        <f t="shared" si="16"/>
        <v>85.45454545454545</v>
      </c>
      <c r="F65" s="117">
        <f aca="true" t="shared" si="31" ref="F65:N65">SUM(F47:F52)</f>
        <v>423</v>
      </c>
      <c r="G65" s="117">
        <f t="shared" si="31"/>
        <v>265</v>
      </c>
      <c r="H65" s="117">
        <f t="shared" si="31"/>
        <v>96</v>
      </c>
      <c r="I65" s="117">
        <f t="shared" si="31"/>
        <v>53</v>
      </c>
      <c r="J65" s="117">
        <f t="shared" si="31"/>
        <v>4</v>
      </c>
      <c r="K65" s="117">
        <f t="shared" si="31"/>
        <v>5</v>
      </c>
      <c r="L65" s="117">
        <f t="shared" si="31"/>
        <v>0</v>
      </c>
      <c r="M65" s="117">
        <f t="shared" si="31"/>
        <v>0</v>
      </c>
      <c r="N65" s="117">
        <f t="shared" si="31"/>
        <v>158</v>
      </c>
      <c r="O65" s="127">
        <f t="shared" si="18"/>
        <v>37.35224586288416</v>
      </c>
      <c r="P65" s="117">
        <f>SUM(P47:P52)</f>
        <v>129</v>
      </c>
      <c r="Q65" s="117">
        <f>SUM(Q47:Q52)</f>
        <v>402</v>
      </c>
      <c r="R65" s="117">
        <f>SUM(R47:R52)</f>
        <v>199</v>
      </c>
      <c r="S65" s="117">
        <f>SUM(S47:S52)</f>
        <v>601</v>
      </c>
      <c r="T65" s="118">
        <f t="shared" si="19"/>
        <v>1.42080378250591</v>
      </c>
      <c r="U65" s="117">
        <f aca="true" t="shared" si="32" ref="U65:AF65">SUM(U47:U52)</f>
        <v>220</v>
      </c>
      <c r="V65" s="117">
        <f t="shared" si="32"/>
        <v>9</v>
      </c>
      <c r="W65" s="117">
        <f t="shared" si="32"/>
        <v>5</v>
      </c>
      <c r="X65" s="117">
        <f t="shared" si="32"/>
        <v>11</v>
      </c>
      <c r="Y65" s="117">
        <f t="shared" si="32"/>
        <v>1</v>
      </c>
      <c r="Z65" s="117">
        <f t="shared" si="32"/>
        <v>0</v>
      </c>
      <c r="AA65" s="117">
        <f t="shared" si="32"/>
        <v>8</v>
      </c>
      <c r="AB65" s="117">
        <f t="shared" si="32"/>
        <v>34</v>
      </c>
      <c r="AC65" s="117">
        <f t="shared" si="32"/>
        <v>6</v>
      </c>
      <c r="AD65" s="117">
        <f t="shared" si="32"/>
        <v>0</v>
      </c>
      <c r="AE65" s="117">
        <f t="shared" si="32"/>
        <v>428</v>
      </c>
      <c r="AF65" s="119">
        <f t="shared" si="32"/>
        <v>42</v>
      </c>
    </row>
    <row r="66" spans="2:32" ht="14.25">
      <c r="B66" s="38" t="s">
        <v>84</v>
      </c>
      <c r="C66" s="27">
        <f>SUM(C59:C65)</f>
        <v>41855</v>
      </c>
      <c r="D66" s="28">
        <f>SUM(D59:D65)</f>
        <v>36768</v>
      </c>
      <c r="E66" s="28">
        <f>D66/C66*100</f>
        <v>87.84613546768605</v>
      </c>
      <c r="F66" s="28">
        <f aca="true" t="shared" si="33" ref="F66:N66">SUM(F59:F65)</f>
        <v>26978</v>
      </c>
      <c r="G66" s="28">
        <f t="shared" si="33"/>
        <v>23938</v>
      </c>
      <c r="H66" s="28">
        <f t="shared" si="33"/>
        <v>7778</v>
      </c>
      <c r="I66" s="28">
        <f t="shared" si="33"/>
        <v>4107</v>
      </c>
      <c r="J66" s="28">
        <f t="shared" si="33"/>
        <v>112</v>
      </c>
      <c r="K66" s="28">
        <f t="shared" si="33"/>
        <v>796</v>
      </c>
      <c r="L66" s="28">
        <f t="shared" si="33"/>
        <v>14</v>
      </c>
      <c r="M66" s="28">
        <f t="shared" si="33"/>
        <v>22</v>
      </c>
      <c r="N66" s="28">
        <f t="shared" si="33"/>
        <v>12829</v>
      </c>
      <c r="O66" s="28">
        <f>N66/D66*100</f>
        <v>34.891753698868584</v>
      </c>
      <c r="P66" s="28">
        <f>SUM(P59:P65)</f>
        <v>11012</v>
      </c>
      <c r="Q66" s="28">
        <f>SUM(Q59:Q65)</f>
        <v>41567</v>
      </c>
      <c r="R66" s="28">
        <f>SUM(R59:R65)</f>
        <v>11533</v>
      </c>
      <c r="S66" s="28">
        <f>SUM(S59:S65)</f>
        <v>53100</v>
      </c>
      <c r="T66" s="29">
        <f t="shared" si="19"/>
        <v>1.4441906005221932</v>
      </c>
      <c r="U66" s="28">
        <f aca="true" t="shared" si="34" ref="U66:AF66">SUM(U59:U65)</f>
        <v>14117</v>
      </c>
      <c r="V66" s="28">
        <f t="shared" si="34"/>
        <v>1471</v>
      </c>
      <c r="W66" s="28">
        <f t="shared" si="34"/>
        <v>813</v>
      </c>
      <c r="X66" s="28">
        <f t="shared" si="34"/>
        <v>955</v>
      </c>
      <c r="Y66" s="28">
        <f t="shared" si="34"/>
        <v>223</v>
      </c>
      <c r="Z66" s="28">
        <f t="shared" si="34"/>
        <v>6</v>
      </c>
      <c r="AA66" s="28">
        <f t="shared" si="34"/>
        <v>595</v>
      </c>
      <c r="AB66" s="28">
        <f t="shared" si="34"/>
        <v>4063</v>
      </c>
      <c r="AC66" s="28">
        <f t="shared" si="34"/>
        <v>91</v>
      </c>
      <c r="AD66" s="28">
        <f t="shared" si="34"/>
        <v>0</v>
      </c>
      <c r="AE66" s="28">
        <f t="shared" si="34"/>
        <v>32758</v>
      </c>
      <c r="AF66" s="30">
        <f t="shared" si="34"/>
        <v>2516</v>
      </c>
    </row>
    <row r="71" ht="14.25">
      <c r="F71" s="39"/>
    </row>
  </sheetData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&amp;L平成12年度　３歳６か月児歯科健康診査集計結果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6" sqref="I36"/>
    </sheetView>
  </sheetViews>
  <sheetFormatPr defaultColWidth="8.796875" defaultRowHeight="15"/>
  <cols>
    <col min="1" max="1" width="2.59765625" style="14" customWidth="1"/>
    <col min="2" max="2" width="7.69921875" style="14" customWidth="1"/>
    <col min="3" max="3" width="4.8984375" style="14" customWidth="1"/>
    <col min="4" max="4" width="4.69921875" style="14" customWidth="1"/>
    <col min="5" max="5" width="3.8984375" style="14" customWidth="1"/>
    <col min="6" max="6" width="5.3984375" style="14" customWidth="1"/>
    <col min="7" max="7" width="4.3984375" style="14" customWidth="1"/>
    <col min="8" max="9" width="4.5" style="14" customWidth="1"/>
    <col min="10" max="10" width="2.3984375" style="14" customWidth="1"/>
    <col min="11" max="11" width="3.09765625" style="14" customWidth="1"/>
    <col min="12" max="12" width="2.3984375" style="14" customWidth="1"/>
    <col min="13" max="13" width="2.19921875" style="14" customWidth="1"/>
    <col min="14" max="14" width="4.3984375" style="14" customWidth="1"/>
    <col min="15" max="15" width="5" style="14" customWidth="1"/>
    <col min="16" max="16" width="4.59765625" style="14" customWidth="1"/>
    <col min="17" max="17" width="4.69921875" style="14" customWidth="1"/>
    <col min="18" max="18" width="4.5" style="14" customWidth="1"/>
    <col min="19" max="19" width="4.59765625" style="14" customWidth="1"/>
    <col min="20" max="20" width="4" style="14" customWidth="1"/>
    <col min="21" max="21" width="4.59765625" style="14" customWidth="1"/>
    <col min="22" max="27" width="3.3984375" style="14" customWidth="1"/>
    <col min="28" max="28" width="3.59765625" style="14" customWidth="1"/>
    <col min="29" max="29" width="2.09765625" style="14" customWidth="1"/>
    <col min="30" max="30" width="2.19921875" style="14" customWidth="1"/>
    <col min="31" max="31" width="4.69921875" style="14" customWidth="1"/>
    <col min="32" max="32" width="3.8984375" style="14" customWidth="1"/>
    <col min="33" max="33" width="2.19921875" style="14" customWidth="1"/>
    <col min="34" max="16384" width="3" style="14" customWidth="1"/>
  </cols>
  <sheetData>
    <row r="1" spans="2:32" ht="24.75" customHeight="1">
      <c r="B1" s="1"/>
      <c r="C1" s="2"/>
      <c r="D1" s="2"/>
      <c r="E1" s="3"/>
      <c r="F1" s="2"/>
      <c r="G1" s="4" t="s">
        <v>0</v>
      </c>
      <c r="H1" s="5"/>
      <c r="I1" s="6"/>
      <c r="J1" s="6"/>
      <c r="K1" s="6"/>
      <c r="L1" s="6"/>
      <c r="M1" s="6"/>
      <c r="N1" s="6"/>
      <c r="O1" s="7"/>
      <c r="P1" s="8"/>
      <c r="Q1" s="4" t="s">
        <v>1</v>
      </c>
      <c r="R1" s="6"/>
      <c r="S1" s="6"/>
      <c r="T1" s="9"/>
      <c r="U1" s="10"/>
      <c r="V1" s="4" t="s">
        <v>2</v>
      </c>
      <c r="W1" s="6"/>
      <c r="X1" s="6"/>
      <c r="Y1" s="6"/>
      <c r="Z1" s="6"/>
      <c r="AA1" s="6"/>
      <c r="AB1" s="11"/>
      <c r="AC1" s="12" t="s">
        <v>3</v>
      </c>
      <c r="AD1" s="6"/>
      <c r="AE1" s="11"/>
      <c r="AF1" s="13"/>
    </row>
    <row r="2" spans="2:32" s="23" customFormat="1" ht="57.75" customHeight="1">
      <c r="B2" s="15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8" t="s">
        <v>17</v>
      </c>
      <c r="P2" s="18" t="s">
        <v>18</v>
      </c>
      <c r="Q2" s="17" t="s">
        <v>19</v>
      </c>
      <c r="R2" s="17" t="s">
        <v>20</v>
      </c>
      <c r="S2" s="17" t="s">
        <v>21</v>
      </c>
      <c r="T2" s="19" t="s">
        <v>22</v>
      </c>
      <c r="U2" s="20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21" t="s">
        <v>30</v>
      </c>
      <c r="AC2" s="17" t="s">
        <v>31</v>
      </c>
      <c r="AD2" s="17" t="s">
        <v>32</v>
      </c>
      <c r="AE2" s="17" t="s">
        <v>33</v>
      </c>
      <c r="AF2" s="22" t="s">
        <v>34</v>
      </c>
    </row>
    <row r="3" spans="2:32" s="24" customFormat="1" ht="9" customHeight="1">
      <c r="B3" s="31" t="s">
        <v>61</v>
      </c>
      <c r="C3" s="40">
        <v>163</v>
      </c>
      <c r="D3" s="41">
        <v>127</v>
      </c>
      <c r="E3" s="57">
        <v>77.91411042944786</v>
      </c>
      <c r="F3" s="41">
        <v>124</v>
      </c>
      <c r="G3" s="41">
        <v>85</v>
      </c>
      <c r="H3" s="41">
        <v>37</v>
      </c>
      <c r="I3" s="41">
        <v>5</v>
      </c>
      <c r="J3" s="41">
        <v>0</v>
      </c>
      <c r="K3" s="41">
        <v>0</v>
      </c>
      <c r="L3" s="41">
        <v>0</v>
      </c>
      <c r="M3" s="41">
        <v>0</v>
      </c>
      <c r="N3" s="41">
        <v>42</v>
      </c>
      <c r="O3" s="41">
        <v>33.07086614173229</v>
      </c>
      <c r="P3" s="41">
        <v>34</v>
      </c>
      <c r="Q3" s="41">
        <v>81</v>
      </c>
      <c r="R3" s="41">
        <v>24</v>
      </c>
      <c r="S3" s="41">
        <v>105</v>
      </c>
      <c r="T3" s="62">
        <v>0.8267716535433071</v>
      </c>
      <c r="U3" s="41">
        <v>19</v>
      </c>
      <c r="V3" s="41">
        <v>5</v>
      </c>
      <c r="W3" s="41">
        <v>2</v>
      </c>
      <c r="X3" s="41">
        <v>2</v>
      </c>
      <c r="Y3" s="41">
        <v>3</v>
      </c>
      <c r="Z3" s="41">
        <v>0</v>
      </c>
      <c r="AA3" s="41">
        <v>3</v>
      </c>
      <c r="AB3" s="41">
        <v>15</v>
      </c>
      <c r="AC3" s="41">
        <v>0</v>
      </c>
      <c r="AD3" s="41">
        <v>0</v>
      </c>
      <c r="AE3" s="42">
        <v>127</v>
      </c>
      <c r="AF3" s="43"/>
    </row>
    <row r="4" spans="2:32" s="24" customFormat="1" ht="9" customHeight="1">
      <c r="B4" s="31" t="s">
        <v>73</v>
      </c>
      <c r="C4" s="40">
        <v>64</v>
      </c>
      <c r="D4" s="41">
        <v>61</v>
      </c>
      <c r="E4" s="57">
        <v>95.3125</v>
      </c>
      <c r="F4" s="41">
        <v>59</v>
      </c>
      <c r="G4" s="41">
        <v>32</v>
      </c>
      <c r="H4" s="41">
        <v>20</v>
      </c>
      <c r="I4" s="41">
        <v>6</v>
      </c>
      <c r="J4" s="41">
        <v>0</v>
      </c>
      <c r="K4" s="41">
        <v>0</v>
      </c>
      <c r="L4" s="41">
        <v>3</v>
      </c>
      <c r="M4" s="41">
        <v>0</v>
      </c>
      <c r="N4" s="41">
        <v>29</v>
      </c>
      <c r="O4" s="41">
        <v>47.540983606557376</v>
      </c>
      <c r="P4" s="41">
        <v>18</v>
      </c>
      <c r="Q4" s="41">
        <v>45</v>
      </c>
      <c r="R4" s="41">
        <v>11</v>
      </c>
      <c r="S4" s="41">
        <v>56</v>
      </c>
      <c r="T4" s="62">
        <v>0.9180327868852459</v>
      </c>
      <c r="U4" s="41">
        <v>34</v>
      </c>
      <c r="V4" s="41">
        <v>3</v>
      </c>
      <c r="W4" s="41">
        <v>2</v>
      </c>
      <c r="X4" s="41">
        <v>5</v>
      </c>
      <c r="Y4" s="41">
        <v>0</v>
      </c>
      <c r="Z4" s="41">
        <v>0</v>
      </c>
      <c r="AA4" s="41">
        <v>1</v>
      </c>
      <c r="AB4" s="41">
        <v>11</v>
      </c>
      <c r="AC4" s="41">
        <v>0</v>
      </c>
      <c r="AD4" s="41">
        <v>0</v>
      </c>
      <c r="AE4" s="42">
        <v>61</v>
      </c>
      <c r="AF4" s="43">
        <v>2</v>
      </c>
    </row>
    <row r="5" spans="2:32" s="24" customFormat="1" ht="9" customHeight="1">
      <c r="B5" s="31" t="s">
        <v>82</v>
      </c>
      <c r="C5" s="40">
        <v>54</v>
      </c>
      <c r="D5" s="41">
        <v>34</v>
      </c>
      <c r="E5" s="57">
        <v>62.96296296296296</v>
      </c>
      <c r="F5" s="41">
        <v>34</v>
      </c>
      <c r="G5" s="41">
        <v>26</v>
      </c>
      <c r="H5" s="41">
        <v>2</v>
      </c>
      <c r="I5" s="41">
        <v>5</v>
      </c>
      <c r="J5" s="41">
        <v>1</v>
      </c>
      <c r="K5" s="41">
        <v>0</v>
      </c>
      <c r="L5" s="41">
        <v>0</v>
      </c>
      <c r="M5" s="41">
        <v>0</v>
      </c>
      <c r="N5" s="41">
        <v>8</v>
      </c>
      <c r="O5" s="41">
        <v>23.52941176470588</v>
      </c>
      <c r="P5" s="41">
        <v>8</v>
      </c>
      <c r="Q5" s="41">
        <v>32</v>
      </c>
      <c r="R5" s="41">
        <v>0</v>
      </c>
      <c r="S5" s="41">
        <v>32</v>
      </c>
      <c r="T5" s="62">
        <v>0.9411764705882353</v>
      </c>
      <c r="U5" s="41">
        <v>11</v>
      </c>
      <c r="V5" s="41">
        <v>2</v>
      </c>
      <c r="W5" s="41">
        <v>0</v>
      </c>
      <c r="X5" s="41">
        <v>3</v>
      </c>
      <c r="Y5" s="41">
        <v>0</v>
      </c>
      <c r="Z5" s="41">
        <v>0</v>
      </c>
      <c r="AA5" s="41">
        <v>0</v>
      </c>
      <c r="AB5" s="41">
        <v>5</v>
      </c>
      <c r="AC5" s="41">
        <v>0</v>
      </c>
      <c r="AD5" s="41">
        <v>0</v>
      </c>
      <c r="AE5" s="42">
        <v>34</v>
      </c>
      <c r="AF5" s="43">
        <v>8</v>
      </c>
    </row>
    <row r="6" spans="2:32" s="24" customFormat="1" ht="9" customHeight="1">
      <c r="B6" s="34" t="s">
        <v>46</v>
      </c>
      <c r="C6" s="52">
        <v>178</v>
      </c>
      <c r="D6" s="53">
        <v>165</v>
      </c>
      <c r="E6" s="57">
        <v>92.69662921348315</v>
      </c>
      <c r="F6" s="53">
        <v>161</v>
      </c>
      <c r="G6" s="53">
        <v>113</v>
      </c>
      <c r="H6" s="53">
        <v>38</v>
      </c>
      <c r="I6" s="53">
        <v>13</v>
      </c>
      <c r="J6" s="53">
        <v>0</v>
      </c>
      <c r="K6" s="53">
        <v>1</v>
      </c>
      <c r="L6" s="53">
        <v>0</v>
      </c>
      <c r="M6" s="53">
        <v>0</v>
      </c>
      <c r="N6" s="53">
        <v>52</v>
      </c>
      <c r="O6" s="53">
        <v>31.515151515151512</v>
      </c>
      <c r="P6" s="53">
        <v>32</v>
      </c>
      <c r="Q6" s="53">
        <v>110</v>
      </c>
      <c r="R6" s="53">
        <v>55</v>
      </c>
      <c r="S6" s="53">
        <v>165</v>
      </c>
      <c r="T6" s="65">
        <v>1</v>
      </c>
      <c r="U6" s="53">
        <v>57</v>
      </c>
      <c r="V6" s="53">
        <v>6</v>
      </c>
      <c r="W6" s="53">
        <v>0</v>
      </c>
      <c r="X6" s="53">
        <v>1</v>
      </c>
      <c r="Y6" s="53">
        <v>1</v>
      </c>
      <c r="Z6" s="53">
        <v>0</v>
      </c>
      <c r="AA6" s="53">
        <v>1</v>
      </c>
      <c r="AB6" s="54">
        <v>9</v>
      </c>
      <c r="AC6" s="53">
        <v>0</v>
      </c>
      <c r="AD6" s="53">
        <v>0</v>
      </c>
      <c r="AE6" s="55">
        <v>165</v>
      </c>
      <c r="AF6" s="56">
        <v>0</v>
      </c>
    </row>
    <row r="7" spans="2:32" s="24" customFormat="1" ht="9" customHeight="1">
      <c r="B7" s="33" t="s">
        <v>49</v>
      </c>
      <c r="C7" s="48">
        <v>504</v>
      </c>
      <c r="D7" s="49">
        <v>465</v>
      </c>
      <c r="E7" s="59">
        <v>92.26190476190477</v>
      </c>
      <c r="F7" s="49">
        <v>460</v>
      </c>
      <c r="G7" s="49">
        <v>314</v>
      </c>
      <c r="H7" s="49">
        <v>96</v>
      </c>
      <c r="I7" s="49">
        <v>43</v>
      </c>
      <c r="J7" s="49">
        <v>0</v>
      </c>
      <c r="K7" s="49">
        <v>12</v>
      </c>
      <c r="L7" s="49">
        <v>0</v>
      </c>
      <c r="M7" s="49">
        <v>0</v>
      </c>
      <c r="N7" s="49">
        <v>151</v>
      </c>
      <c r="O7" s="49">
        <v>32.47311827956989</v>
      </c>
      <c r="P7" s="49">
        <v>114</v>
      </c>
      <c r="Q7" s="49">
        <v>439</v>
      </c>
      <c r="R7" s="49">
        <v>52</v>
      </c>
      <c r="S7" s="49">
        <v>491</v>
      </c>
      <c r="T7" s="64">
        <v>1.0559139784946237</v>
      </c>
      <c r="U7" s="49">
        <v>167</v>
      </c>
      <c r="V7" s="49">
        <v>24</v>
      </c>
      <c r="W7" s="49">
        <v>13</v>
      </c>
      <c r="X7" s="49">
        <v>15</v>
      </c>
      <c r="Y7" s="49">
        <v>9</v>
      </c>
      <c r="Z7" s="49">
        <v>0</v>
      </c>
      <c r="AA7" s="49">
        <v>0</v>
      </c>
      <c r="AB7" s="49">
        <v>61</v>
      </c>
      <c r="AC7" s="49">
        <v>1</v>
      </c>
      <c r="AD7" s="49">
        <v>0</v>
      </c>
      <c r="AE7" s="50">
        <v>464</v>
      </c>
      <c r="AF7" s="51">
        <v>132</v>
      </c>
    </row>
    <row r="8" spans="2:32" s="24" customFormat="1" ht="9" customHeight="1">
      <c r="B8" s="31" t="s">
        <v>43</v>
      </c>
      <c r="C8" s="40">
        <v>425</v>
      </c>
      <c r="D8" s="41">
        <v>330</v>
      </c>
      <c r="E8" s="57">
        <v>77.64705882352942</v>
      </c>
      <c r="F8" s="41">
        <v>328</v>
      </c>
      <c r="G8" s="41">
        <v>226</v>
      </c>
      <c r="H8" s="41">
        <v>68</v>
      </c>
      <c r="I8" s="41">
        <v>31</v>
      </c>
      <c r="J8" s="41">
        <v>1</v>
      </c>
      <c r="K8" s="41">
        <v>3</v>
      </c>
      <c r="L8" s="41">
        <v>0</v>
      </c>
      <c r="M8" s="41">
        <v>1</v>
      </c>
      <c r="N8" s="41">
        <v>104</v>
      </c>
      <c r="O8" s="41">
        <v>31.515151515151512</v>
      </c>
      <c r="P8" s="41">
        <v>81</v>
      </c>
      <c r="Q8" s="41">
        <v>256</v>
      </c>
      <c r="R8" s="41">
        <v>103</v>
      </c>
      <c r="S8" s="41">
        <v>359</v>
      </c>
      <c r="T8" s="62">
        <v>1.087878787878788</v>
      </c>
      <c r="U8" s="41">
        <v>59</v>
      </c>
      <c r="V8" s="41">
        <v>13</v>
      </c>
      <c r="W8" s="41">
        <v>3</v>
      </c>
      <c r="X8" s="41">
        <v>13</v>
      </c>
      <c r="Y8" s="41">
        <v>6</v>
      </c>
      <c r="Z8" s="41">
        <v>0</v>
      </c>
      <c r="AA8" s="41">
        <v>12</v>
      </c>
      <c r="AB8" s="41">
        <v>47</v>
      </c>
      <c r="AC8" s="41">
        <v>0</v>
      </c>
      <c r="AD8" s="41">
        <v>0</v>
      </c>
      <c r="AE8" s="42">
        <v>330</v>
      </c>
      <c r="AF8" s="43">
        <v>142</v>
      </c>
    </row>
    <row r="9" spans="2:32" s="24" customFormat="1" ht="9" customHeight="1">
      <c r="B9" s="33" t="s">
        <v>69</v>
      </c>
      <c r="C9" s="48">
        <v>130</v>
      </c>
      <c r="D9" s="49">
        <v>83</v>
      </c>
      <c r="E9" s="59">
        <v>63.84615384615384</v>
      </c>
      <c r="F9" s="49">
        <v>82</v>
      </c>
      <c r="G9" s="49">
        <v>60</v>
      </c>
      <c r="H9" s="49">
        <v>12</v>
      </c>
      <c r="I9" s="49">
        <v>8</v>
      </c>
      <c r="J9" s="49">
        <v>1</v>
      </c>
      <c r="K9" s="49">
        <v>2</v>
      </c>
      <c r="L9" s="49">
        <v>0</v>
      </c>
      <c r="M9" s="49">
        <v>0</v>
      </c>
      <c r="N9" s="49">
        <v>23</v>
      </c>
      <c r="O9" s="49">
        <v>27.710843373493976</v>
      </c>
      <c r="P9" s="49">
        <v>19</v>
      </c>
      <c r="Q9" s="49">
        <v>67</v>
      </c>
      <c r="R9" s="49">
        <v>27</v>
      </c>
      <c r="S9" s="49">
        <v>94</v>
      </c>
      <c r="T9" s="64">
        <v>1.1325301204819278</v>
      </c>
      <c r="U9" s="49">
        <v>18</v>
      </c>
      <c r="V9" s="49">
        <v>1</v>
      </c>
      <c r="W9" s="49">
        <v>1</v>
      </c>
      <c r="X9" s="49">
        <v>2</v>
      </c>
      <c r="Y9" s="49">
        <v>0</v>
      </c>
      <c r="Z9" s="49">
        <v>0</v>
      </c>
      <c r="AA9" s="49">
        <v>0</v>
      </c>
      <c r="AB9" s="49">
        <v>4</v>
      </c>
      <c r="AC9" s="49">
        <v>0</v>
      </c>
      <c r="AD9" s="49">
        <v>0</v>
      </c>
      <c r="AE9" s="50">
        <v>83</v>
      </c>
      <c r="AF9" s="51">
        <v>1</v>
      </c>
    </row>
    <row r="10" spans="2:32" s="24" customFormat="1" ht="9" customHeight="1">
      <c r="B10" s="32" t="s">
        <v>76</v>
      </c>
      <c r="C10" s="44">
        <v>35</v>
      </c>
      <c r="D10" s="45">
        <v>29</v>
      </c>
      <c r="E10" s="58">
        <v>82.85714285714286</v>
      </c>
      <c r="F10" s="45">
        <v>29</v>
      </c>
      <c r="G10" s="45">
        <v>17</v>
      </c>
      <c r="H10" s="45">
        <v>7</v>
      </c>
      <c r="I10" s="45">
        <v>5</v>
      </c>
      <c r="J10" s="45">
        <v>0</v>
      </c>
      <c r="K10" s="45">
        <v>0</v>
      </c>
      <c r="L10" s="45">
        <v>0</v>
      </c>
      <c r="M10" s="45">
        <v>0</v>
      </c>
      <c r="N10" s="45">
        <v>12</v>
      </c>
      <c r="O10" s="45">
        <v>41.37931034482759</v>
      </c>
      <c r="P10" s="45">
        <v>6</v>
      </c>
      <c r="Q10" s="45">
        <v>14</v>
      </c>
      <c r="R10" s="45">
        <v>19</v>
      </c>
      <c r="S10" s="45">
        <v>33</v>
      </c>
      <c r="T10" s="63">
        <v>1.1379310344827587</v>
      </c>
      <c r="U10" s="45">
        <v>29</v>
      </c>
      <c r="V10" s="45">
        <v>2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2</v>
      </c>
      <c r="AC10" s="45">
        <v>0</v>
      </c>
      <c r="AD10" s="45">
        <v>0</v>
      </c>
      <c r="AE10" s="46">
        <v>29</v>
      </c>
      <c r="AF10" s="47">
        <v>0</v>
      </c>
    </row>
    <row r="11" spans="1:32" s="25" customFormat="1" ht="11.25">
      <c r="A11" s="24"/>
      <c r="B11" s="74" t="s">
        <v>57</v>
      </c>
      <c r="C11" s="75">
        <v>1172</v>
      </c>
      <c r="D11" s="76">
        <v>1059</v>
      </c>
      <c r="E11" s="76">
        <v>90.35836177474403</v>
      </c>
      <c r="F11" s="76">
        <v>1029</v>
      </c>
      <c r="G11" s="76">
        <v>712</v>
      </c>
      <c r="H11" s="76">
        <v>229</v>
      </c>
      <c r="I11" s="76">
        <v>94</v>
      </c>
      <c r="J11" s="76">
        <v>4</v>
      </c>
      <c r="K11" s="76">
        <v>11</v>
      </c>
      <c r="L11" s="76">
        <v>0</v>
      </c>
      <c r="M11" s="76">
        <v>9</v>
      </c>
      <c r="N11" s="76">
        <v>347</v>
      </c>
      <c r="O11" s="77">
        <v>32.76676109537299</v>
      </c>
      <c r="P11" s="76">
        <v>294</v>
      </c>
      <c r="Q11" s="76">
        <v>1013</v>
      </c>
      <c r="R11" s="76">
        <v>227</v>
      </c>
      <c r="S11" s="76">
        <v>1240</v>
      </c>
      <c r="T11" s="76">
        <v>1.1709159584513693</v>
      </c>
      <c r="U11" s="76">
        <v>268</v>
      </c>
      <c r="V11" s="76">
        <v>33</v>
      </c>
      <c r="W11" s="76">
        <v>7</v>
      </c>
      <c r="X11" s="76">
        <v>30</v>
      </c>
      <c r="Y11" s="76">
        <v>5</v>
      </c>
      <c r="Z11" s="76">
        <v>0</v>
      </c>
      <c r="AA11" s="76">
        <v>6</v>
      </c>
      <c r="AB11" s="76">
        <v>81</v>
      </c>
      <c r="AC11" s="76">
        <v>5</v>
      </c>
      <c r="AD11" s="76">
        <v>0</v>
      </c>
      <c r="AE11" s="76">
        <v>1054</v>
      </c>
      <c r="AF11" s="78">
        <v>22</v>
      </c>
    </row>
    <row r="12" spans="2:32" s="24" customFormat="1" ht="9" customHeight="1">
      <c r="B12" s="33" t="s">
        <v>56</v>
      </c>
      <c r="C12" s="48">
        <v>202</v>
      </c>
      <c r="D12" s="49">
        <v>176</v>
      </c>
      <c r="E12" s="59">
        <v>87.12871287128714</v>
      </c>
      <c r="F12" s="49">
        <v>176</v>
      </c>
      <c r="G12" s="49">
        <v>121</v>
      </c>
      <c r="H12" s="49">
        <v>37</v>
      </c>
      <c r="I12" s="49">
        <v>10</v>
      </c>
      <c r="J12" s="49">
        <v>0</v>
      </c>
      <c r="K12" s="49">
        <v>8</v>
      </c>
      <c r="L12" s="49">
        <v>0</v>
      </c>
      <c r="M12" s="49">
        <v>0</v>
      </c>
      <c r="N12" s="49">
        <v>55</v>
      </c>
      <c r="O12" s="49">
        <v>31.25</v>
      </c>
      <c r="P12" s="49">
        <v>33</v>
      </c>
      <c r="Q12" s="49">
        <v>132</v>
      </c>
      <c r="R12" s="49">
        <v>75</v>
      </c>
      <c r="S12" s="49">
        <v>207</v>
      </c>
      <c r="T12" s="64">
        <v>1.1761363636363635</v>
      </c>
      <c r="U12" s="49">
        <v>27</v>
      </c>
      <c r="V12" s="49">
        <v>10</v>
      </c>
      <c r="W12" s="49">
        <v>3</v>
      </c>
      <c r="X12" s="49">
        <v>3</v>
      </c>
      <c r="Y12" s="49">
        <v>1</v>
      </c>
      <c r="Z12" s="49">
        <v>0</v>
      </c>
      <c r="AA12" s="49">
        <v>9</v>
      </c>
      <c r="AB12" s="49">
        <v>26</v>
      </c>
      <c r="AC12" s="49">
        <v>0</v>
      </c>
      <c r="AD12" s="49">
        <v>0</v>
      </c>
      <c r="AE12" s="50">
        <v>150</v>
      </c>
      <c r="AF12" s="51">
        <v>3</v>
      </c>
    </row>
    <row r="13" spans="2:32" s="24" customFormat="1" ht="9" customHeight="1">
      <c r="B13" s="32" t="s">
        <v>60</v>
      </c>
      <c r="C13" s="44">
        <v>69</v>
      </c>
      <c r="D13" s="45">
        <v>62</v>
      </c>
      <c r="E13" s="58">
        <v>89.85507246376811</v>
      </c>
      <c r="F13" s="45">
        <v>62</v>
      </c>
      <c r="G13" s="45">
        <v>42</v>
      </c>
      <c r="H13" s="45">
        <v>13</v>
      </c>
      <c r="I13" s="45">
        <v>6</v>
      </c>
      <c r="J13" s="45">
        <v>0</v>
      </c>
      <c r="K13" s="45">
        <v>1</v>
      </c>
      <c r="L13" s="45">
        <v>0</v>
      </c>
      <c r="M13" s="45">
        <v>0</v>
      </c>
      <c r="N13" s="45">
        <v>20</v>
      </c>
      <c r="O13" s="45">
        <v>32.25806451612903</v>
      </c>
      <c r="P13" s="45">
        <v>20</v>
      </c>
      <c r="Q13" s="45">
        <v>72</v>
      </c>
      <c r="R13" s="45">
        <v>1</v>
      </c>
      <c r="S13" s="45">
        <v>73</v>
      </c>
      <c r="T13" s="63">
        <v>1.1774193548387097</v>
      </c>
      <c r="U13" s="45">
        <v>7</v>
      </c>
      <c r="V13" s="45">
        <v>2</v>
      </c>
      <c r="W13" s="45">
        <v>0</v>
      </c>
      <c r="X13" s="45">
        <v>8</v>
      </c>
      <c r="Y13" s="45">
        <v>0</v>
      </c>
      <c r="Z13" s="45">
        <v>0</v>
      </c>
      <c r="AA13" s="45">
        <v>2</v>
      </c>
      <c r="AB13" s="45">
        <v>12</v>
      </c>
      <c r="AC13" s="45">
        <v>0</v>
      </c>
      <c r="AD13" s="45">
        <v>0</v>
      </c>
      <c r="AE13" s="46">
        <v>62</v>
      </c>
      <c r="AF13" s="47">
        <v>0</v>
      </c>
    </row>
    <row r="14" spans="2:32" s="24" customFormat="1" ht="9" customHeight="1">
      <c r="B14" s="31" t="s">
        <v>38</v>
      </c>
      <c r="C14" s="40">
        <v>823</v>
      </c>
      <c r="D14" s="41">
        <v>731</v>
      </c>
      <c r="E14" s="57">
        <v>88.82138517618469</v>
      </c>
      <c r="F14" s="41">
        <v>731</v>
      </c>
      <c r="G14" s="41">
        <v>489</v>
      </c>
      <c r="H14" s="41">
        <v>161</v>
      </c>
      <c r="I14" s="41">
        <v>68</v>
      </c>
      <c r="J14" s="41">
        <v>5</v>
      </c>
      <c r="K14" s="41">
        <v>8</v>
      </c>
      <c r="L14" s="41">
        <v>0</v>
      </c>
      <c r="M14" s="41">
        <v>0</v>
      </c>
      <c r="N14" s="41">
        <v>242</v>
      </c>
      <c r="O14" s="41">
        <v>33.10533515731874</v>
      </c>
      <c r="P14" s="41">
        <v>205</v>
      </c>
      <c r="Q14" s="41">
        <v>710</v>
      </c>
      <c r="R14" s="41">
        <v>167</v>
      </c>
      <c r="S14" s="41">
        <v>877</v>
      </c>
      <c r="T14" s="62">
        <v>1.1997264021887826</v>
      </c>
      <c r="U14" s="41">
        <v>239</v>
      </c>
      <c r="V14" s="41">
        <v>14</v>
      </c>
      <c r="W14" s="41">
        <v>2</v>
      </c>
      <c r="X14" s="41">
        <v>12</v>
      </c>
      <c r="Y14" s="41">
        <v>8</v>
      </c>
      <c r="Z14" s="41">
        <v>0</v>
      </c>
      <c r="AA14" s="41">
        <v>8</v>
      </c>
      <c r="AB14" s="41">
        <v>44</v>
      </c>
      <c r="AC14" s="41"/>
      <c r="AD14" s="41"/>
      <c r="AE14" s="42"/>
      <c r="AF14" s="43"/>
    </row>
    <row r="15" spans="2:32" s="24" customFormat="1" ht="9" customHeight="1">
      <c r="B15" s="33" t="s">
        <v>41</v>
      </c>
      <c r="C15" s="48">
        <v>153</v>
      </c>
      <c r="D15" s="49">
        <v>129</v>
      </c>
      <c r="E15" s="59">
        <v>84.31372549019608</v>
      </c>
      <c r="F15" s="49">
        <v>129</v>
      </c>
      <c r="G15" s="49">
        <v>88</v>
      </c>
      <c r="H15" s="49">
        <v>22</v>
      </c>
      <c r="I15" s="49">
        <v>16</v>
      </c>
      <c r="J15" s="49">
        <v>0</v>
      </c>
      <c r="K15" s="49">
        <v>3</v>
      </c>
      <c r="L15" s="49">
        <v>0</v>
      </c>
      <c r="M15" s="49">
        <v>0</v>
      </c>
      <c r="N15" s="49">
        <v>41</v>
      </c>
      <c r="O15" s="49">
        <v>31.782945736434108</v>
      </c>
      <c r="P15" s="49">
        <v>38</v>
      </c>
      <c r="Q15" s="49">
        <v>124</v>
      </c>
      <c r="R15" s="49">
        <v>31</v>
      </c>
      <c r="S15" s="49">
        <v>155</v>
      </c>
      <c r="T15" s="64">
        <v>1.2015503875968991</v>
      </c>
      <c r="U15" s="49">
        <v>5</v>
      </c>
      <c r="V15" s="49">
        <v>1</v>
      </c>
      <c r="W15" s="49">
        <v>2</v>
      </c>
      <c r="X15" s="49">
        <v>7</v>
      </c>
      <c r="Y15" s="49">
        <v>0</v>
      </c>
      <c r="Z15" s="49">
        <v>0</v>
      </c>
      <c r="AA15" s="49">
        <v>0</v>
      </c>
      <c r="AB15" s="49">
        <v>10</v>
      </c>
      <c r="AC15" s="49">
        <v>3</v>
      </c>
      <c r="AD15" s="49">
        <v>0</v>
      </c>
      <c r="AE15" s="50">
        <v>126</v>
      </c>
      <c r="AF15" s="51">
        <v>1</v>
      </c>
    </row>
    <row r="16" spans="2:32" s="24" customFormat="1" ht="9" customHeight="1">
      <c r="B16" s="33" t="s">
        <v>77</v>
      </c>
      <c r="C16" s="48">
        <v>46</v>
      </c>
      <c r="D16" s="49">
        <v>44</v>
      </c>
      <c r="E16" s="59">
        <v>95.65217391304348</v>
      </c>
      <c r="F16" s="49">
        <v>44</v>
      </c>
      <c r="G16" s="49">
        <v>25</v>
      </c>
      <c r="H16" s="49">
        <v>13</v>
      </c>
      <c r="I16" s="49">
        <v>4</v>
      </c>
      <c r="J16" s="49">
        <v>1</v>
      </c>
      <c r="K16" s="49">
        <v>0</v>
      </c>
      <c r="L16" s="49">
        <v>0</v>
      </c>
      <c r="M16" s="49">
        <v>0</v>
      </c>
      <c r="N16" s="49">
        <v>18</v>
      </c>
      <c r="O16" s="49">
        <v>40.909090909090914</v>
      </c>
      <c r="P16" s="49">
        <v>18</v>
      </c>
      <c r="Q16" s="49">
        <v>42</v>
      </c>
      <c r="R16" s="49">
        <v>12</v>
      </c>
      <c r="S16" s="49">
        <v>54</v>
      </c>
      <c r="T16" s="64">
        <v>1.2272727272727273</v>
      </c>
      <c r="U16" s="49">
        <v>4</v>
      </c>
      <c r="V16" s="49">
        <v>3</v>
      </c>
      <c r="W16" s="49">
        <v>0</v>
      </c>
      <c r="X16" s="49">
        <v>1</v>
      </c>
      <c r="Y16" s="49">
        <v>0</v>
      </c>
      <c r="Z16" s="49">
        <v>0</v>
      </c>
      <c r="AA16" s="49">
        <v>3</v>
      </c>
      <c r="AB16" s="49">
        <v>7</v>
      </c>
      <c r="AC16" s="49">
        <v>0</v>
      </c>
      <c r="AD16" s="49">
        <v>0</v>
      </c>
      <c r="AE16" s="50">
        <v>44</v>
      </c>
      <c r="AF16" s="51">
        <v>21</v>
      </c>
    </row>
    <row r="17" spans="2:32" s="24" customFormat="1" ht="9" customHeight="1">
      <c r="B17" s="68" t="s">
        <v>62</v>
      </c>
      <c r="C17" s="48">
        <v>69</v>
      </c>
      <c r="D17" s="49">
        <v>56</v>
      </c>
      <c r="E17" s="59">
        <v>81.15942028985508</v>
      </c>
      <c r="F17" s="49">
        <v>55</v>
      </c>
      <c r="G17" s="49">
        <v>37</v>
      </c>
      <c r="H17" s="49">
        <v>11</v>
      </c>
      <c r="I17" s="49">
        <v>4</v>
      </c>
      <c r="J17" s="49">
        <v>2</v>
      </c>
      <c r="K17" s="49">
        <v>2</v>
      </c>
      <c r="L17" s="49">
        <v>0</v>
      </c>
      <c r="M17" s="49">
        <v>0</v>
      </c>
      <c r="N17" s="49">
        <v>19</v>
      </c>
      <c r="O17" s="49">
        <v>33.92857142857143</v>
      </c>
      <c r="P17" s="49">
        <v>19</v>
      </c>
      <c r="Q17" s="49">
        <v>69</v>
      </c>
      <c r="R17" s="49">
        <v>0</v>
      </c>
      <c r="S17" s="49">
        <v>69</v>
      </c>
      <c r="T17" s="64">
        <v>1.2321428571428572</v>
      </c>
      <c r="U17" s="49">
        <v>33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50">
        <v>69</v>
      </c>
      <c r="AF17" s="51">
        <v>0</v>
      </c>
    </row>
    <row r="18" spans="2:32" s="24" customFormat="1" ht="9" customHeight="1">
      <c r="B18" s="33" t="s">
        <v>45</v>
      </c>
      <c r="C18" s="48">
        <v>106</v>
      </c>
      <c r="D18" s="49">
        <v>97</v>
      </c>
      <c r="E18" s="59">
        <v>91.50943396226415</v>
      </c>
      <c r="F18" s="49">
        <v>0</v>
      </c>
      <c r="G18" s="49">
        <v>65</v>
      </c>
      <c r="H18" s="49">
        <v>20</v>
      </c>
      <c r="I18" s="49">
        <v>12</v>
      </c>
      <c r="J18" s="49">
        <v>0</v>
      </c>
      <c r="K18" s="49">
        <v>0</v>
      </c>
      <c r="L18" s="49">
        <v>0</v>
      </c>
      <c r="M18" s="49">
        <v>0</v>
      </c>
      <c r="N18" s="49">
        <v>32</v>
      </c>
      <c r="O18" s="49">
        <v>32.98969072164948</v>
      </c>
      <c r="P18" s="49">
        <v>24</v>
      </c>
      <c r="Q18" s="49">
        <v>75</v>
      </c>
      <c r="R18" s="49">
        <v>45</v>
      </c>
      <c r="S18" s="49">
        <v>120</v>
      </c>
      <c r="T18" s="64">
        <v>1.2371134020618557</v>
      </c>
      <c r="U18" s="49">
        <v>21</v>
      </c>
      <c r="V18" s="49">
        <v>5</v>
      </c>
      <c r="W18" s="49">
        <v>0</v>
      </c>
      <c r="X18" s="49">
        <v>1</v>
      </c>
      <c r="Y18" s="49">
        <v>0</v>
      </c>
      <c r="Z18" s="49">
        <v>0</v>
      </c>
      <c r="AA18" s="49">
        <v>1</v>
      </c>
      <c r="AB18" s="49">
        <v>7</v>
      </c>
      <c r="AC18" s="49">
        <v>0</v>
      </c>
      <c r="AD18" s="49">
        <v>0</v>
      </c>
      <c r="AE18" s="50">
        <v>97</v>
      </c>
      <c r="AF18" s="51">
        <v>0</v>
      </c>
    </row>
    <row r="19" spans="2:32" s="24" customFormat="1" ht="9" customHeight="1">
      <c r="B19" s="33" t="s">
        <v>50</v>
      </c>
      <c r="C19" s="48">
        <v>116</v>
      </c>
      <c r="D19" s="49">
        <v>109</v>
      </c>
      <c r="E19" s="59">
        <v>93.96551724137932</v>
      </c>
      <c r="F19" s="49">
        <v>109</v>
      </c>
      <c r="G19" s="49">
        <v>77</v>
      </c>
      <c r="H19" s="49">
        <v>18</v>
      </c>
      <c r="I19" s="49">
        <v>11</v>
      </c>
      <c r="J19" s="49">
        <v>0</v>
      </c>
      <c r="K19" s="49">
        <v>3</v>
      </c>
      <c r="L19" s="49">
        <v>0</v>
      </c>
      <c r="M19" s="49">
        <v>0</v>
      </c>
      <c r="N19" s="49">
        <v>32</v>
      </c>
      <c r="O19" s="49">
        <v>29.357798165137616</v>
      </c>
      <c r="P19" s="49">
        <v>31</v>
      </c>
      <c r="Q19" s="49">
        <v>125</v>
      </c>
      <c r="R19" s="49">
        <v>12</v>
      </c>
      <c r="S19" s="49">
        <v>137</v>
      </c>
      <c r="T19" s="64">
        <v>1.2568807339449541</v>
      </c>
      <c r="U19" s="49">
        <v>6</v>
      </c>
      <c r="V19" s="49">
        <v>3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4</v>
      </c>
      <c r="AC19" s="49">
        <v>0</v>
      </c>
      <c r="AD19" s="49">
        <v>0</v>
      </c>
      <c r="AE19" s="50">
        <v>109</v>
      </c>
      <c r="AF19" s="51">
        <v>0</v>
      </c>
    </row>
    <row r="20" spans="2:32" s="24" customFormat="1" ht="9" customHeight="1">
      <c r="B20" s="32" t="s">
        <v>51</v>
      </c>
      <c r="C20" s="44">
        <v>192</v>
      </c>
      <c r="D20" s="45">
        <v>178</v>
      </c>
      <c r="E20" s="58">
        <v>92.70833333333334</v>
      </c>
      <c r="F20" s="45">
        <v>178</v>
      </c>
      <c r="G20" s="45">
        <v>116</v>
      </c>
      <c r="H20" s="45">
        <v>41</v>
      </c>
      <c r="I20" s="45">
        <v>14</v>
      </c>
      <c r="J20" s="45">
        <v>1</v>
      </c>
      <c r="K20" s="45">
        <v>6</v>
      </c>
      <c r="L20" s="45">
        <v>0</v>
      </c>
      <c r="M20" s="45">
        <v>0</v>
      </c>
      <c r="N20" s="45">
        <v>62</v>
      </c>
      <c r="O20" s="45">
        <v>34.831460674157306</v>
      </c>
      <c r="P20" s="45">
        <v>47</v>
      </c>
      <c r="Q20" s="45">
        <v>197</v>
      </c>
      <c r="R20" s="45">
        <v>37</v>
      </c>
      <c r="S20" s="45">
        <v>234</v>
      </c>
      <c r="T20" s="63">
        <v>1.3146067415730338</v>
      </c>
      <c r="U20" s="45">
        <v>47</v>
      </c>
      <c r="V20" s="45">
        <v>3</v>
      </c>
      <c r="W20" s="45">
        <v>1</v>
      </c>
      <c r="X20" s="45">
        <v>10</v>
      </c>
      <c r="Y20" s="45">
        <v>0</v>
      </c>
      <c r="Z20" s="45">
        <v>0</v>
      </c>
      <c r="AA20" s="45">
        <v>0</v>
      </c>
      <c r="AB20" s="45">
        <v>14</v>
      </c>
      <c r="AC20" s="45">
        <v>1</v>
      </c>
      <c r="AD20" s="45">
        <v>0</v>
      </c>
      <c r="AE20" s="46">
        <v>177</v>
      </c>
      <c r="AF20" s="47">
        <v>1</v>
      </c>
    </row>
    <row r="21" spans="2:32" s="24" customFormat="1" ht="9" customHeight="1">
      <c r="B21" s="33" t="s">
        <v>36</v>
      </c>
      <c r="C21" s="48">
        <v>199</v>
      </c>
      <c r="D21" s="49">
        <v>178</v>
      </c>
      <c r="E21" s="59">
        <v>89.44723618090453</v>
      </c>
      <c r="F21" s="49">
        <v>0</v>
      </c>
      <c r="G21" s="49">
        <v>114</v>
      </c>
      <c r="H21" s="49">
        <v>45</v>
      </c>
      <c r="I21" s="49">
        <v>17</v>
      </c>
      <c r="J21" s="49">
        <v>0</v>
      </c>
      <c r="K21" s="49">
        <v>2</v>
      </c>
      <c r="L21" s="49">
        <v>0</v>
      </c>
      <c r="M21" s="49">
        <v>0</v>
      </c>
      <c r="N21" s="49">
        <v>64</v>
      </c>
      <c r="O21" s="49">
        <v>35.95505617977528</v>
      </c>
      <c r="P21" s="49">
        <v>55</v>
      </c>
      <c r="Q21" s="49">
        <v>196</v>
      </c>
      <c r="R21" s="49">
        <v>40</v>
      </c>
      <c r="S21" s="49">
        <v>236</v>
      </c>
      <c r="T21" s="64">
        <v>1.3258426966292134</v>
      </c>
      <c r="U21" s="49">
        <v>74</v>
      </c>
      <c r="V21" s="49">
        <v>19</v>
      </c>
      <c r="W21" s="49">
        <v>7</v>
      </c>
      <c r="X21" s="49">
        <v>12</v>
      </c>
      <c r="Y21" s="49">
        <v>8</v>
      </c>
      <c r="Z21" s="49">
        <v>0</v>
      </c>
      <c r="AA21" s="49">
        <v>4</v>
      </c>
      <c r="AB21" s="49">
        <v>50</v>
      </c>
      <c r="AC21" s="49">
        <v>2</v>
      </c>
      <c r="AD21" s="49">
        <v>0</v>
      </c>
      <c r="AE21" s="50">
        <v>152</v>
      </c>
      <c r="AF21" s="51">
        <v>0</v>
      </c>
    </row>
    <row r="22" spans="2:32" s="24" customFormat="1" ht="9" customHeight="1">
      <c r="B22" s="33" t="s">
        <v>78</v>
      </c>
      <c r="C22" s="48">
        <v>54</v>
      </c>
      <c r="D22" s="49">
        <v>47</v>
      </c>
      <c r="E22" s="59">
        <v>87.03703703703704</v>
      </c>
      <c r="F22" s="49">
        <v>47</v>
      </c>
      <c r="G22" s="49">
        <v>28</v>
      </c>
      <c r="H22" s="49">
        <v>13</v>
      </c>
      <c r="I22" s="49">
        <v>6</v>
      </c>
      <c r="J22" s="49">
        <v>0</v>
      </c>
      <c r="K22" s="49">
        <v>0</v>
      </c>
      <c r="L22" s="49">
        <v>0</v>
      </c>
      <c r="M22" s="49">
        <v>0</v>
      </c>
      <c r="N22" s="49">
        <v>19</v>
      </c>
      <c r="O22" s="49">
        <v>40.42553191489361</v>
      </c>
      <c r="P22" s="49">
        <v>13</v>
      </c>
      <c r="Q22" s="49">
        <v>34</v>
      </c>
      <c r="R22" s="49">
        <v>29</v>
      </c>
      <c r="S22" s="49">
        <v>63</v>
      </c>
      <c r="T22" s="64">
        <v>1.3404255319148937</v>
      </c>
      <c r="U22" s="49">
        <v>27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v>47</v>
      </c>
      <c r="AF22" s="51">
        <v>9</v>
      </c>
    </row>
    <row r="23" spans="1:32" s="24" customFormat="1" ht="9" customHeight="1">
      <c r="A23" s="24" t="s">
        <v>95</v>
      </c>
      <c r="B23" s="33" t="s">
        <v>44</v>
      </c>
      <c r="C23" s="48">
        <v>82</v>
      </c>
      <c r="D23" s="49">
        <v>79</v>
      </c>
      <c r="E23" s="59">
        <v>96.34146341463415</v>
      </c>
      <c r="F23" s="49">
        <v>0</v>
      </c>
      <c r="G23" s="49">
        <v>58</v>
      </c>
      <c r="H23" s="49">
        <v>11</v>
      </c>
      <c r="I23" s="49">
        <v>10</v>
      </c>
      <c r="J23" s="49">
        <v>0</v>
      </c>
      <c r="K23" s="49">
        <v>1</v>
      </c>
      <c r="L23" s="49">
        <v>0</v>
      </c>
      <c r="M23" s="49">
        <v>0</v>
      </c>
      <c r="N23" s="49">
        <v>22</v>
      </c>
      <c r="O23" s="49">
        <v>27.848101265822784</v>
      </c>
      <c r="P23" s="49">
        <v>22</v>
      </c>
      <c r="Q23" s="49">
        <v>69</v>
      </c>
      <c r="R23" s="49">
        <v>37</v>
      </c>
      <c r="S23" s="49">
        <v>106</v>
      </c>
      <c r="T23" s="64">
        <v>1.3417721518987342</v>
      </c>
      <c r="U23" s="49">
        <v>24</v>
      </c>
      <c r="V23" s="49">
        <v>4</v>
      </c>
      <c r="W23" s="49">
        <v>0</v>
      </c>
      <c r="X23" s="49">
        <v>0</v>
      </c>
      <c r="Y23" s="49">
        <v>0</v>
      </c>
      <c r="Z23" s="49">
        <v>0</v>
      </c>
      <c r="AA23" s="49">
        <v>2</v>
      </c>
      <c r="AB23" s="49">
        <v>6</v>
      </c>
      <c r="AC23" s="49">
        <v>0</v>
      </c>
      <c r="AD23" s="49">
        <v>0</v>
      </c>
      <c r="AE23" s="50">
        <v>79</v>
      </c>
      <c r="AF23" s="51">
        <v>30</v>
      </c>
    </row>
    <row r="24" spans="2:32" s="24" customFormat="1" ht="9" customHeight="1">
      <c r="B24" s="34" t="s">
        <v>80</v>
      </c>
      <c r="C24" s="52">
        <v>22</v>
      </c>
      <c r="D24" s="53">
        <v>20</v>
      </c>
      <c r="E24" s="59">
        <v>90.9090909090909</v>
      </c>
      <c r="F24" s="53">
        <v>20</v>
      </c>
      <c r="G24" s="53">
        <v>13</v>
      </c>
      <c r="H24" s="53">
        <v>5</v>
      </c>
      <c r="I24" s="53">
        <v>2</v>
      </c>
      <c r="J24" s="53">
        <v>0</v>
      </c>
      <c r="K24" s="53">
        <v>0</v>
      </c>
      <c r="L24" s="53">
        <v>0</v>
      </c>
      <c r="M24" s="53">
        <v>0</v>
      </c>
      <c r="N24" s="53">
        <v>7</v>
      </c>
      <c r="O24" s="53">
        <v>35</v>
      </c>
      <c r="P24" s="53">
        <v>4</v>
      </c>
      <c r="Q24" s="53">
        <v>19</v>
      </c>
      <c r="R24" s="53">
        <v>8</v>
      </c>
      <c r="S24" s="53">
        <v>27</v>
      </c>
      <c r="T24" s="65">
        <v>1.35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5">
        <v>20</v>
      </c>
      <c r="AF24" s="56">
        <v>4</v>
      </c>
    </row>
    <row r="25" spans="2:32" s="24" customFormat="1" ht="9" customHeight="1">
      <c r="B25" s="33" t="s">
        <v>71</v>
      </c>
      <c r="C25" s="48">
        <v>57</v>
      </c>
      <c r="D25" s="49">
        <v>39</v>
      </c>
      <c r="E25" s="59">
        <v>68.42105263157895</v>
      </c>
      <c r="F25" s="49">
        <v>39</v>
      </c>
      <c r="G25" s="49">
        <v>26</v>
      </c>
      <c r="H25" s="49">
        <v>6</v>
      </c>
      <c r="I25" s="49">
        <v>7</v>
      </c>
      <c r="J25" s="49">
        <v>0</v>
      </c>
      <c r="K25" s="49">
        <v>0</v>
      </c>
      <c r="L25" s="49">
        <v>0</v>
      </c>
      <c r="M25" s="49">
        <v>0</v>
      </c>
      <c r="N25" s="49">
        <v>13</v>
      </c>
      <c r="O25" s="49">
        <v>33.33333333333333</v>
      </c>
      <c r="P25" s="49">
        <v>8</v>
      </c>
      <c r="Q25" s="49">
        <v>40</v>
      </c>
      <c r="R25" s="49">
        <v>13</v>
      </c>
      <c r="S25" s="49">
        <v>53</v>
      </c>
      <c r="T25" s="64">
        <v>1.358974358974359</v>
      </c>
      <c r="U25" s="49">
        <v>9</v>
      </c>
      <c r="V25" s="49">
        <v>1</v>
      </c>
      <c r="W25" s="49">
        <v>0</v>
      </c>
      <c r="X25" s="49">
        <v>4</v>
      </c>
      <c r="Y25" s="49">
        <v>0</v>
      </c>
      <c r="Z25" s="49">
        <v>1</v>
      </c>
      <c r="AA25" s="49">
        <v>1</v>
      </c>
      <c r="AB25" s="53">
        <v>7</v>
      </c>
      <c r="AC25" s="49">
        <v>0</v>
      </c>
      <c r="AD25" s="49">
        <v>0</v>
      </c>
      <c r="AE25" s="50">
        <v>39</v>
      </c>
      <c r="AF25" s="51"/>
    </row>
    <row r="26" spans="2:32" s="24" customFormat="1" ht="11.25">
      <c r="B26" s="33" t="s">
        <v>83</v>
      </c>
      <c r="C26" s="48">
        <v>123</v>
      </c>
      <c r="D26" s="49">
        <v>117</v>
      </c>
      <c r="E26" s="59">
        <v>95.1219512195122</v>
      </c>
      <c r="F26" s="49">
        <v>117</v>
      </c>
      <c r="G26" s="49">
        <v>70</v>
      </c>
      <c r="H26" s="49">
        <v>27</v>
      </c>
      <c r="I26" s="49">
        <v>16</v>
      </c>
      <c r="J26" s="49">
        <v>0</v>
      </c>
      <c r="K26" s="49">
        <v>4</v>
      </c>
      <c r="L26" s="49">
        <v>0</v>
      </c>
      <c r="M26" s="49">
        <v>0</v>
      </c>
      <c r="N26" s="49">
        <v>47</v>
      </c>
      <c r="O26" s="49">
        <v>40.17094017094017</v>
      </c>
      <c r="P26" s="49">
        <v>39</v>
      </c>
      <c r="Q26" s="49">
        <v>110</v>
      </c>
      <c r="R26" s="49">
        <v>50</v>
      </c>
      <c r="S26" s="49">
        <v>160</v>
      </c>
      <c r="T26" s="64">
        <v>1.3675213675213675</v>
      </c>
      <c r="U26" s="49">
        <v>107</v>
      </c>
      <c r="V26" s="49">
        <v>6</v>
      </c>
      <c r="W26" s="49">
        <v>2</v>
      </c>
      <c r="X26" s="49">
        <v>7</v>
      </c>
      <c r="Y26" s="49">
        <v>1</v>
      </c>
      <c r="Z26" s="49">
        <v>0</v>
      </c>
      <c r="AA26" s="49">
        <v>5</v>
      </c>
      <c r="AB26" s="49">
        <v>21</v>
      </c>
      <c r="AC26" s="49">
        <v>0</v>
      </c>
      <c r="AD26" s="49">
        <v>0</v>
      </c>
      <c r="AE26" s="50">
        <v>117</v>
      </c>
      <c r="AF26" s="51">
        <v>21</v>
      </c>
    </row>
    <row r="27" spans="2:32" s="24" customFormat="1" ht="9" customHeight="1">
      <c r="B27" s="33" t="s">
        <v>37</v>
      </c>
      <c r="C27" s="48">
        <v>1217</v>
      </c>
      <c r="D27" s="49">
        <v>1055</v>
      </c>
      <c r="E27" s="58">
        <v>86.6885784716516</v>
      </c>
      <c r="F27" s="49">
        <v>1055</v>
      </c>
      <c r="G27" s="49">
        <v>725</v>
      </c>
      <c r="H27" s="49">
        <v>198</v>
      </c>
      <c r="I27" s="49">
        <v>100</v>
      </c>
      <c r="J27" s="49">
        <v>0</v>
      </c>
      <c r="K27" s="49">
        <v>32</v>
      </c>
      <c r="L27" s="49">
        <v>0</v>
      </c>
      <c r="M27" s="49">
        <v>0</v>
      </c>
      <c r="N27" s="49">
        <v>330</v>
      </c>
      <c r="O27" s="49">
        <v>31.27962085308057</v>
      </c>
      <c r="P27" s="49">
        <v>278</v>
      </c>
      <c r="Q27" s="49">
        <v>1135</v>
      </c>
      <c r="R27" s="49">
        <v>311</v>
      </c>
      <c r="S27" s="49">
        <v>1446</v>
      </c>
      <c r="T27" s="64">
        <v>1.3706161137440758</v>
      </c>
      <c r="U27" s="49">
        <v>384</v>
      </c>
      <c r="V27" s="49">
        <v>47</v>
      </c>
      <c r="W27" s="49">
        <v>21</v>
      </c>
      <c r="X27" s="49">
        <v>20</v>
      </c>
      <c r="Y27" s="49">
        <v>3</v>
      </c>
      <c r="Z27" s="49">
        <v>0</v>
      </c>
      <c r="AA27" s="49">
        <v>0</v>
      </c>
      <c r="AB27" s="49">
        <v>91</v>
      </c>
      <c r="AC27" s="49">
        <v>0</v>
      </c>
      <c r="AD27" s="49">
        <v>0</v>
      </c>
      <c r="AE27" s="50">
        <v>1055</v>
      </c>
      <c r="AF27" s="51">
        <v>5</v>
      </c>
    </row>
    <row r="28" spans="2:32" s="24" customFormat="1" ht="9" customHeight="1">
      <c r="B28" s="33" t="s">
        <v>72</v>
      </c>
      <c r="C28" s="48">
        <v>88</v>
      </c>
      <c r="D28" s="49">
        <v>76</v>
      </c>
      <c r="E28" s="59">
        <v>86.36363636363636</v>
      </c>
      <c r="F28" s="49">
        <v>76</v>
      </c>
      <c r="G28" s="49">
        <v>51</v>
      </c>
      <c r="H28" s="49">
        <v>16</v>
      </c>
      <c r="I28" s="49">
        <v>8</v>
      </c>
      <c r="J28" s="49">
        <v>0</v>
      </c>
      <c r="K28" s="49">
        <v>1</v>
      </c>
      <c r="L28" s="49">
        <v>0</v>
      </c>
      <c r="M28" s="49">
        <v>0</v>
      </c>
      <c r="N28" s="49">
        <v>25</v>
      </c>
      <c r="O28" s="49">
        <v>32.89473684210527</v>
      </c>
      <c r="P28" s="49">
        <v>20</v>
      </c>
      <c r="Q28" s="49">
        <v>85</v>
      </c>
      <c r="R28" s="49">
        <v>25</v>
      </c>
      <c r="S28" s="49">
        <v>110</v>
      </c>
      <c r="T28" s="64">
        <v>1.4473684210526316</v>
      </c>
      <c r="U28" s="49">
        <v>42</v>
      </c>
      <c r="V28" s="49">
        <v>1</v>
      </c>
      <c r="W28" s="49">
        <v>0</v>
      </c>
      <c r="X28" s="49">
        <v>1</v>
      </c>
      <c r="Y28" s="49">
        <v>0</v>
      </c>
      <c r="Z28" s="49">
        <v>0</v>
      </c>
      <c r="AA28" s="49">
        <v>0</v>
      </c>
      <c r="AB28" s="49">
        <v>2</v>
      </c>
      <c r="AC28" s="49">
        <v>0</v>
      </c>
      <c r="AD28" s="49">
        <v>0</v>
      </c>
      <c r="AE28" s="50">
        <v>76</v>
      </c>
      <c r="AF28" s="51"/>
    </row>
    <row r="29" spans="2:32" s="24" customFormat="1" ht="11.25">
      <c r="B29" s="33" t="s">
        <v>96</v>
      </c>
      <c r="C29" s="48">
        <v>14588</v>
      </c>
      <c r="D29" s="49">
        <v>12711</v>
      </c>
      <c r="E29" s="59">
        <v>87.13326021387442</v>
      </c>
      <c r="F29" s="49">
        <v>10433</v>
      </c>
      <c r="G29" s="49">
        <v>8233</v>
      </c>
      <c r="H29" s="49">
        <v>2698</v>
      </c>
      <c r="I29" s="49">
        <v>1424</v>
      </c>
      <c r="J29" s="49">
        <v>39</v>
      </c>
      <c r="K29" s="49">
        <v>292</v>
      </c>
      <c r="L29" s="49">
        <v>14</v>
      </c>
      <c r="M29" s="49">
        <v>10</v>
      </c>
      <c r="N29" s="49">
        <v>4477</v>
      </c>
      <c r="O29" s="49">
        <v>35.22146172606404</v>
      </c>
      <c r="P29" s="49">
        <v>3877</v>
      </c>
      <c r="Q29" s="49">
        <v>14626</v>
      </c>
      <c r="R29" s="49">
        <v>3995</v>
      </c>
      <c r="S29" s="49">
        <v>18621</v>
      </c>
      <c r="T29" s="64">
        <v>1.4649516167099363</v>
      </c>
      <c r="U29" s="49">
        <v>6730</v>
      </c>
      <c r="V29" s="49">
        <v>519</v>
      </c>
      <c r="W29" s="49">
        <v>385</v>
      </c>
      <c r="X29" s="49">
        <v>350</v>
      </c>
      <c r="Y29" s="49">
        <v>74</v>
      </c>
      <c r="Z29" s="49">
        <v>2</v>
      </c>
      <c r="AA29" s="49">
        <v>184</v>
      </c>
      <c r="AB29" s="49">
        <v>1514</v>
      </c>
      <c r="AC29" s="49">
        <v>31</v>
      </c>
      <c r="AD29" s="49">
        <v>0</v>
      </c>
      <c r="AE29" s="50">
        <v>11823</v>
      </c>
      <c r="AF29" s="51">
        <v>1463</v>
      </c>
    </row>
    <row r="30" spans="2:32" s="24" customFormat="1" ht="9" customHeight="1">
      <c r="B30" s="33" t="s">
        <v>79</v>
      </c>
      <c r="C30" s="48">
        <v>139</v>
      </c>
      <c r="D30" s="49">
        <v>113</v>
      </c>
      <c r="E30" s="59">
        <v>81.29496402877699</v>
      </c>
      <c r="F30" s="49">
        <v>113</v>
      </c>
      <c r="G30" s="49">
        <v>74</v>
      </c>
      <c r="H30" s="49">
        <v>28</v>
      </c>
      <c r="I30" s="49">
        <v>10</v>
      </c>
      <c r="J30" s="49">
        <v>0</v>
      </c>
      <c r="K30" s="49">
        <v>1</v>
      </c>
      <c r="L30" s="49">
        <v>0</v>
      </c>
      <c r="M30" s="49">
        <v>0</v>
      </c>
      <c r="N30" s="49">
        <v>39</v>
      </c>
      <c r="O30" s="49">
        <v>34.51327433628318</v>
      </c>
      <c r="P30" s="49">
        <v>29</v>
      </c>
      <c r="Q30" s="49">
        <v>88</v>
      </c>
      <c r="R30" s="49">
        <v>79</v>
      </c>
      <c r="S30" s="49">
        <v>167</v>
      </c>
      <c r="T30" s="64">
        <v>1.4778761061946903</v>
      </c>
      <c r="U30" s="49">
        <v>62</v>
      </c>
      <c r="V30" s="49">
        <v>0</v>
      </c>
      <c r="W30" s="49">
        <v>1</v>
      </c>
      <c r="X30" s="49">
        <v>0</v>
      </c>
      <c r="Y30" s="49">
        <v>0</v>
      </c>
      <c r="Z30" s="49">
        <v>0</v>
      </c>
      <c r="AA30" s="49">
        <v>3</v>
      </c>
      <c r="AB30" s="49">
        <v>4</v>
      </c>
      <c r="AC30" s="49">
        <v>6</v>
      </c>
      <c r="AD30" s="49">
        <v>0</v>
      </c>
      <c r="AE30" s="50">
        <v>107</v>
      </c>
      <c r="AF30" s="51">
        <v>0</v>
      </c>
    </row>
    <row r="31" spans="2:32" s="24" customFormat="1" ht="9" customHeight="1">
      <c r="B31" s="33" t="s">
        <v>53</v>
      </c>
      <c r="C31" s="48">
        <v>113</v>
      </c>
      <c r="D31" s="49">
        <v>113</v>
      </c>
      <c r="E31" s="59">
        <v>100</v>
      </c>
      <c r="F31" s="49">
        <v>109</v>
      </c>
      <c r="G31" s="49">
        <v>79</v>
      </c>
      <c r="H31" s="49">
        <v>22</v>
      </c>
      <c r="I31" s="49">
        <v>9</v>
      </c>
      <c r="J31" s="49">
        <v>1</v>
      </c>
      <c r="K31" s="49">
        <v>2</v>
      </c>
      <c r="L31" s="49">
        <v>0</v>
      </c>
      <c r="M31" s="49">
        <v>0</v>
      </c>
      <c r="N31" s="49">
        <v>34</v>
      </c>
      <c r="O31" s="49">
        <v>30.08849557522124</v>
      </c>
      <c r="P31" s="49">
        <v>30</v>
      </c>
      <c r="Q31" s="49">
        <v>163</v>
      </c>
      <c r="R31" s="49">
        <v>5</v>
      </c>
      <c r="S31" s="49">
        <v>168</v>
      </c>
      <c r="T31" s="64">
        <v>1.4867256637168142</v>
      </c>
      <c r="U31" s="49">
        <v>35</v>
      </c>
      <c r="V31" s="49">
        <v>7</v>
      </c>
      <c r="W31" s="49">
        <v>4</v>
      </c>
      <c r="X31" s="49">
        <v>0</v>
      </c>
      <c r="Y31" s="49">
        <v>0</v>
      </c>
      <c r="Z31" s="49">
        <v>0</v>
      </c>
      <c r="AA31" s="49">
        <v>1</v>
      </c>
      <c r="AB31" s="49">
        <v>12</v>
      </c>
      <c r="AC31" s="49">
        <v>0</v>
      </c>
      <c r="AD31" s="49">
        <v>0</v>
      </c>
      <c r="AE31" s="50">
        <v>110</v>
      </c>
      <c r="AF31" s="51">
        <v>0</v>
      </c>
    </row>
    <row r="32" spans="2:32" s="24" customFormat="1" ht="9" customHeight="1">
      <c r="B32" s="33" t="s">
        <v>35</v>
      </c>
      <c r="C32" s="48">
        <v>3083</v>
      </c>
      <c r="D32" s="49">
        <v>2571</v>
      </c>
      <c r="E32" s="59">
        <v>83.39279922153746</v>
      </c>
      <c r="F32" s="49">
        <v>2558</v>
      </c>
      <c r="G32" s="49">
        <v>1701</v>
      </c>
      <c r="H32" s="49">
        <v>495</v>
      </c>
      <c r="I32" s="49">
        <v>284</v>
      </c>
      <c r="J32" s="49">
        <v>2</v>
      </c>
      <c r="K32" s="49">
        <v>89</v>
      </c>
      <c r="L32" s="49">
        <v>0</v>
      </c>
      <c r="M32" s="49">
        <v>0</v>
      </c>
      <c r="N32" s="49">
        <v>870</v>
      </c>
      <c r="O32" s="49">
        <v>33.838973162193696</v>
      </c>
      <c r="P32" s="49">
        <v>818</v>
      </c>
      <c r="Q32" s="49">
        <v>3273</v>
      </c>
      <c r="R32" s="49">
        <v>630</v>
      </c>
      <c r="S32" s="49">
        <v>3903</v>
      </c>
      <c r="T32" s="64">
        <v>1.5180863477246207</v>
      </c>
      <c r="U32" s="49">
        <v>3659</v>
      </c>
      <c r="V32" s="49">
        <v>130</v>
      </c>
      <c r="W32" s="49">
        <v>212</v>
      </c>
      <c r="X32" s="49">
        <v>85</v>
      </c>
      <c r="Y32" s="49">
        <v>14</v>
      </c>
      <c r="Z32" s="49">
        <v>0</v>
      </c>
      <c r="AA32" s="49">
        <v>30</v>
      </c>
      <c r="AB32" s="49">
        <v>471</v>
      </c>
      <c r="AC32" s="49">
        <v>0</v>
      </c>
      <c r="AD32" s="49">
        <v>0</v>
      </c>
      <c r="AE32" s="50">
        <v>2558</v>
      </c>
      <c r="AF32" s="51">
        <v>917</v>
      </c>
    </row>
    <row r="33" spans="2:32" s="24" customFormat="1" ht="9" customHeight="1">
      <c r="B33" s="33" t="s">
        <v>97</v>
      </c>
      <c r="C33" s="48">
        <v>879</v>
      </c>
      <c r="D33" s="49">
        <v>733</v>
      </c>
      <c r="E33" s="59">
        <v>83.39021615472127</v>
      </c>
      <c r="F33" s="49">
        <v>0</v>
      </c>
      <c r="G33" s="49">
        <v>474</v>
      </c>
      <c r="H33" s="49">
        <v>156</v>
      </c>
      <c r="I33" s="49">
        <v>87</v>
      </c>
      <c r="J33" s="49">
        <v>2</v>
      </c>
      <c r="K33" s="49">
        <v>14</v>
      </c>
      <c r="L33" s="49">
        <v>0</v>
      </c>
      <c r="M33" s="49">
        <v>0</v>
      </c>
      <c r="N33" s="49">
        <v>259</v>
      </c>
      <c r="O33" s="49">
        <v>35.33424283765348</v>
      </c>
      <c r="P33" s="49">
        <v>250</v>
      </c>
      <c r="Q33" s="49">
        <v>897</v>
      </c>
      <c r="R33" s="49">
        <v>258</v>
      </c>
      <c r="S33" s="49">
        <v>1155</v>
      </c>
      <c r="T33" s="64">
        <v>1.5757162346521145</v>
      </c>
      <c r="U33" s="49">
        <v>336</v>
      </c>
      <c r="V33" s="49">
        <v>22</v>
      </c>
      <c r="W33" s="49">
        <v>7</v>
      </c>
      <c r="X33" s="49">
        <v>22</v>
      </c>
      <c r="Y33" s="49">
        <v>0</v>
      </c>
      <c r="Z33" s="49">
        <v>1</v>
      </c>
      <c r="AA33" s="49">
        <v>50</v>
      </c>
      <c r="AB33" s="49">
        <v>102</v>
      </c>
      <c r="AC33" s="49">
        <v>0</v>
      </c>
      <c r="AD33" s="49">
        <v>0</v>
      </c>
      <c r="AE33" s="50">
        <v>733</v>
      </c>
      <c r="AF33" s="51">
        <v>0</v>
      </c>
    </row>
    <row r="34" spans="2:32" s="24" customFormat="1" ht="9" customHeight="1">
      <c r="B34" s="32" t="s">
        <v>48</v>
      </c>
      <c r="C34" s="44">
        <v>697</v>
      </c>
      <c r="D34" s="45">
        <v>612</v>
      </c>
      <c r="E34" s="58">
        <v>87.8048780487805</v>
      </c>
      <c r="F34" s="45">
        <v>607</v>
      </c>
      <c r="G34" s="45">
        <v>401</v>
      </c>
      <c r="H34" s="45">
        <v>115</v>
      </c>
      <c r="I34" s="45">
        <v>81</v>
      </c>
      <c r="J34" s="45">
        <v>0</v>
      </c>
      <c r="K34" s="45">
        <v>15</v>
      </c>
      <c r="L34" s="45">
        <v>0</v>
      </c>
      <c r="M34" s="45">
        <v>0</v>
      </c>
      <c r="N34" s="45">
        <v>211</v>
      </c>
      <c r="O34" s="45">
        <v>34.47712418300654</v>
      </c>
      <c r="P34" s="45">
        <v>177</v>
      </c>
      <c r="Q34" s="45">
        <v>769</v>
      </c>
      <c r="R34" s="45">
        <v>203</v>
      </c>
      <c r="S34" s="45">
        <v>972</v>
      </c>
      <c r="T34" s="63">
        <v>1.588235294117647</v>
      </c>
      <c r="U34" s="45">
        <v>197</v>
      </c>
      <c r="V34" s="45">
        <v>25</v>
      </c>
      <c r="W34" s="45">
        <v>10</v>
      </c>
      <c r="X34" s="45">
        <v>13</v>
      </c>
      <c r="Y34" s="45">
        <v>1</v>
      </c>
      <c r="Z34" s="45">
        <v>0</v>
      </c>
      <c r="AA34" s="45">
        <v>3</v>
      </c>
      <c r="AB34" s="45">
        <v>52</v>
      </c>
      <c r="AC34" s="45">
        <v>2</v>
      </c>
      <c r="AD34" s="45">
        <v>0</v>
      </c>
      <c r="AE34" s="46">
        <v>610</v>
      </c>
      <c r="AF34" s="47">
        <v>31</v>
      </c>
    </row>
    <row r="35" spans="2:32" s="24" customFormat="1" ht="9" customHeight="1">
      <c r="B35" s="33" t="s">
        <v>55</v>
      </c>
      <c r="C35" s="48">
        <v>163</v>
      </c>
      <c r="D35" s="49">
        <v>160</v>
      </c>
      <c r="E35" s="59">
        <v>98.15950920245399</v>
      </c>
      <c r="F35" s="49">
        <v>160</v>
      </c>
      <c r="G35" s="49">
        <v>86</v>
      </c>
      <c r="H35" s="49">
        <v>49</v>
      </c>
      <c r="I35" s="49">
        <v>25</v>
      </c>
      <c r="J35" s="49">
        <v>0</v>
      </c>
      <c r="K35" s="49">
        <v>0</v>
      </c>
      <c r="L35" s="49">
        <v>0</v>
      </c>
      <c r="M35" s="49">
        <v>0</v>
      </c>
      <c r="N35" s="49">
        <v>74</v>
      </c>
      <c r="O35" s="49">
        <v>46.25</v>
      </c>
      <c r="P35" s="49">
        <v>70</v>
      </c>
      <c r="Q35" s="49">
        <v>211</v>
      </c>
      <c r="R35" s="49">
        <v>44</v>
      </c>
      <c r="S35" s="49">
        <v>255</v>
      </c>
      <c r="T35" s="64">
        <v>1.59375</v>
      </c>
      <c r="U35" s="49">
        <v>46</v>
      </c>
      <c r="V35" s="49">
        <v>4</v>
      </c>
      <c r="W35" s="49">
        <v>0</v>
      </c>
      <c r="X35" s="49">
        <v>9</v>
      </c>
      <c r="Y35" s="49">
        <v>2</v>
      </c>
      <c r="Z35" s="49">
        <v>0</v>
      </c>
      <c r="AA35" s="49">
        <v>0</v>
      </c>
      <c r="AB35" s="49">
        <v>15</v>
      </c>
      <c r="AC35" s="49">
        <v>0</v>
      </c>
      <c r="AD35" s="49">
        <v>0</v>
      </c>
      <c r="AE35" s="50">
        <v>160</v>
      </c>
      <c r="AF35" s="51">
        <v>0</v>
      </c>
    </row>
    <row r="36" spans="2:32" s="24" customFormat="1" ht="9" customHeight="1">
      <c r="B36" s="33" t="s">
        <v>68</v>
      </c>
      <c r="C36" s="48">
        <v>98</v>
      </c>
      <c r="D36" s="49">
        <v>89</v>
      </c>
      <c r="E36" s="59">
        <v>90.81632653061224</v>
      </c>
      <c r="F36" s="49">
        <v>89</v>
      </c>
      <c r="G36" s="49">
        <v>59</v>
      </c>
      <c r="H36" s="49">
        <v>20</v>
      </c>
      <c r="I36" s="49">
        <v>10</v>
      </c>
      <c r="J36" s="49">
        <v>0</v>
      </c>
      <c r="K36" s="49">
        <v>0</v>
      </c>
      <c r="L36" s="49">
        <v>0</v>
      </c>
      <c r="M36" s="49">
        <v>0</v>
      </c>
      <c r="N36" s="49">
        <v>30</v>
      </c>
      <c r="O36" s="49">
        <v>33.70786516853933</v>
      </c>
      <c r="P36" s="49">
        <v>50</v>
      </c>
      <c r="Q36" s="49">
        <v>23</v>
      </c>
      <c r="R36" s="49">
        <v>120</v>
      </c>
      <c r="S36" s="49">
        <v>143</v>
      </c>
      <c r="T36" s="64">
        <v>1.6067415730337078</v>
      </c>
      <c r="U36" s="49">
        <v>8</v>
      </c>
      <c r="V36" s="49">
        <v>1</v>
      </c>
      <c r="W36" s="49">
        <v>0</v>
      </c>
      <c r="X36" s="49">
        <v>0</v>
      </c>
      <c r="Y36" s="49">
        <v>1</v>
      </c>
      <c r="Z36" s="49">
        <v>0</v>
      </c>
      <c r="AA36" s="49">
        <v>0</v>
      </c>
      <c r="AB36" s="49">
        <v>2</v>
      </c>
      <c r="AC36" s="49">
        <v>1</v>
      </c>
      <c r="AD36" s="49">
        <v>0</v>
      </c>
      <c r="AE36" s="50">
        <v>88</v>
      </c>
      <c r="AF36" s="51">
        <v>30</v>
      </c>
    </row>
    <row r="37" spans="2:32" s="24" customFormat="1" ht="9" customHeight="1">
      <c r="B37" s="33" t="s">
        <v>81</v>
      </c>
      <c r="C37" s="48">
        <v>103</v>
      </c>
      <c r="D37" s="49">
        <v>92</v>
      </c>
      <c r="E37" s="59">
        <v>89.32038834951457</v>
      </c>
      <c r="F37" s="49">
        <v>92</v>
      </c>
      <c r="G37" s="49">
        <v>54</v>
      </c>
      <c r="H37" s="49">
        <v>21</v>
      </c>
      <c r="I37" s="49">
        <v>14</v>
      </c>
      <c r="J37" s="49">
        <v>3</v>
      </c>
      <c r="K37" s="49">
        <v>0</v>
      </c>
      <c r="L37" s="49">
        <v>0</v>
      </c>
      <c r="M37" s="49">
        <v>0</v>
      </c>
      <c r="N37" s="49">
        <v>38</v>
      </c>
      <c r="O37" s="49">
        <v>41.30434782608695</v>
      </c>
      <c r="P37" s="49">
        <v>36</v>
      </c>
      <c r="Q37" s="49">
        <v>119</v>
      </c>
      <c r="R37" s="49">
        <v>33</v>
      </c>
      <c r="S37" s="49">
        <v>152</v>
      </c>
      <c r="T37" s="64">
        <v>1.6521739130434783</v>
      </c>
      <c r="U37" s="49">
        <v>13</v>
      </c>
      <c r="V37" s="49">
        <v>1</v>
      </c>
      <c r="W37" s="49">
        <v>2</v>
      </c>
      <c r="X37" s="49">
        <v>1</v>
      </c>
      <c r="Y37" s="49">
        <v>0</v>
      </c>
      <c r="Z37" s="49">
        <v>0</v>
      </c>
      <c r="AA37" s="49">
        <v>0</v>
      </c>
      <c r="AB37" s="49">
        <v>4</v>
      </c>
      <c r="AC37" s="49">
        <v>0</v>
      </c>
      <c r="AD37" s="49">
        <v>0</v>
      </c>
      <c r="AE37" s="50">
        <v>103</v>
      </c>
      <c r="AF37" s="51">
        <v>0</v>
      </c>
    </row>
    <row r="38" spans="2:32" s="24" customFormat="1" ht="9" customHeight="1">
      <c r="B38" s="33" t="s">
        <v>70</v>
      </c>
      <c r="C38" s="48">
        <v>135</v>
      </c>
      <c r="D38" s="49">
        <v>120</v>
      </c>
      <c r="E38" s="59">
        <v>88.88888888888889</v>
      </c>
      <c r="F38" s="49">
        <v>115</v>
      </c>
      <c r="G38" s="49">
        <v>75</v>
      </c>
      <c r="H38" s="49">
        <v>32</v>
      </c>
      <c r="I38" s="49">
        <v>10</v>
      </c>
      <c r="J38" s="49">
        <v>1</v>
      </c>
      <c r="K38" s="49">
        <v>2</v>
      </c>
      <c r="L38" s="49">
        <v>0</v>
      </c>
      <c r="M38" s="49">
        <v>0</v>
      </c>
      <c r="N38" s="49">
        <v>45</v>
      </c>
      <c r="O38" s="49">
        <v>37.5</v>
      </c>
      <c r="P38" s="49">
        <v>24</v>
      </c>
      <c r="Q38" s="49">
        <v>134</v>
      </c>
      <c r="R38" s="49">
        <v>66</v>
      </c>
      <c r="S38" s="49">
        <v>200</v>
      </c>
      <c r="T38" s="64">
        <v>1.6666666666666667</v>
      </c>
      <c r="U38" s="49">
        <v>13</v>
      </c>
      <c r="V38" s="49">
        <v>4</v>
      </c>
      <c r="W38" s="49">
        <v>0</v>
      </c>
      <c r="X38" s="49">
        <v>5</v>
      </c>
      <c r="Y38" s="49">
        <v>0</v>
      </c>
      <c r="Z38" s="49">
        <v>0</v>
      </c>
      <c r="AA38" s="49">
        <v>0</v>
      </c>
      <c r="AB38" s="49">
        <v>9</v>
      </c>
      <c r="AC38" s="49">
        <v>0</v>
      </c>
      <c r="AD38" s="49">
        <v>0</v>
      </c>
      <c r="AE38" s="50">
        <v>120</v>
      </c>
      <c r="AF38" s="51">
        <v>0</v>
      </c>
    </row>
    <row r="39" spans="2:32" s="24" customFormat="1" ht="9" customHeight="1">
      <c r="B39" s="33" t="s">
        <v>40</v>
      </c>
      <c r="C39" s="48">
        <v>397</v>
      </c>
      <c r="D39" s="49">
        <v>382</v>
      </c>
      <c r="E39" s="59">
        <v>96.22166246851386</v>
      </c>
      <c r="F39" s="49">
        <v>0</v>
      </c>
      <c r="G39" s="49">
        <v>246</v>
      </c>
      <c r="H39" s="49">
        <v>82</v>
      </c>
      <c r="I39" s="49">
        <v>39</v>
      </c>
      <c r="J39" s="49">
        <v>5</v>
      </c>
      <c r="K39" s="49">
        <v>10</v>
      </c>
      <c r="L39" s="49">
        <v>0</v>
      </c>
      <c r="M39" s="49">
        <v>0</v>
      </c>
      <c r="N39" s="49">
        <v>136</v>
      </c>
      <c r="O39" s="49">
        <v>35.602094240837694</v>
      </c>
      <c r="P39" s="49">
        <v>117</v>
      </c>
      <c r="Q39" s="49">
        <v>470</v>
      </c>
      <c r="R39" s="49">
        <v>172</v>
      </c>
      <c r="S39" s="49">
        <v>642</v>
      </c>
      <c r="T39" s="64">
        <v>1.6806282722513088</v>
      </c>
      <c r="U39" s="49">
        <v>35</v>
      </c>
      <c r="V39" s="49">
        <v>17</v>
      </c>
      <c r="W39" s="49">
        <v>20</v>
      </c>
      <c r="X39" s="49">
        <v>2</v>
      </c>
      <c r="Y39" s="49">
        <v>1</v>
      </c>
      <c r="Z39" s="49">
        <v>0</v>
      </c>
      <c r="AA39" s="49">
        <v>2</v>
      </c>
      <c r="AB39" s="49">
        <v>42</v>
      </c>
      <c r="AC39" s="49">
        <v>1</v>
      </c>
      <c r="AD39" s="49">
        <v>0</v>
      </c>
      <c r="AE39" s="50">
        <v>381</v>
      </c>
      <c r="AF39" s="51">
        <v>1</v>
      </c>
    </row>
    <row r="40" spans="2:32" s="24" customFormat="1" ht="9" customHeight="1">
      <c r="B40" s="33" t="s">
        <v>66</v>
      </c>
      <c r="C40" s="48">
        <v>137</v>
      </c>
      <c r="D40" s="49">
        <v>99</v>
      </c>
      <c r="E40" s="59">
        <v>72.26277372262774</v>
      </c>
      <c r="F40" s="49">
        <v>99</v>
      </c>
      <c r="G40" s="49">
        <v>55</v>
      </c>
      <c r="H40" s="49">
        <v>21</v>
      </c>
      <c r="I40" s="49">
        <v>15</v>
      </c>
      <c r="J40" s="49">
        <v>0</v>
      </c>
      <c r="K40" s="49">
        <v>7</v>
      </c>
      <c r="L40" s="49">
        <v>0</v>
      </c>
      <c r="M40" s="49">
        <v>0</v>
      </c>
      <c r="N40" s="49">
        <v>43</v>
      </c>
      <c r="O40" s="49">
        <v>43.43434343434344</v>
      </c>
      <c r="P40" s="49">
        <v>37</v>
      </c>
      <c r="Q40" s="49">
        <v>135</v>
      </c>
      <c r="R40" s="49">
        <v>32</v>
      </c>
      <c r="S40" s="49">
        <v>167</v>
      </c>
      <c r="T40" s="64">
        <v>1.6868686868686869</v>
      </c>
      <c r="U40" s="49">
        <v>12</v>
      </c>
      <c r="V40" s="49">
        <v>7</v>
      </c>
      <c r="W40" s="49">
        <v>3</v>
      </c>
      <c r="X40" s="49">
        <v>0</v>
      </c>
      <c r="Y40" s="49">
        <v>0</v>
      </c>
      <c r="Z40" s="49">
        <v>0</v>
      </c>
      <c r="AA40" s="49">
        <v>1</v>
      </c>
      <c r="AB40" s="49">
        <v>11</v>
      </c>
      <c r="AC40" s="49">
        <v>0</v>
      </c>
      <c r="AD40" s="49">
        <v>0</v>
      </c>
      <c r="AE40" s="50">
        <v>99</v>
      </c>
      <c r="AF40" s="51">
        <v>0</v>
      </c>
    </row>
    <row r="41" spans="2:32" s="24" customFormat="1" ht="9" customHeight="1">
      <c r="B41" s="33" t="s">
        <v>54</v>
      </c>
      <c r="C41" s="48">
        <v>53</v>
      </c>
      <c r="D41" s="49">
        <v>49</v>
      </c>
      <c r="E41" s="59">
        <v>92.45283018867924</v>
      </c>
      <c r="F41" s="49">
        <v>48</v>
      </c>
      <c r="G41" s="49">
        <v>28</v>
      </c>
      <c r="H41" s="49">
        <v>14</v>
      </c>
      <c r="I41" s="49">
        <v>4</v>
      </c>
      <c r="J41" s="49">
        <v>0</v>
      </c>
      <c r="K41" s="49">
        <v>3</v>
      </c>
      <c r="L41" s="49">
        <v>0</v>
      </c>
      <c r="M41" s="49">
        <v>0</v>
      </c>
      <c r="N41" s="49">
        <v>21</v>
      </c>
      <c r="O41" s="49">
        <v>42.857142857142854</v>
      </c>
      <c r="P41" s="49">
        <v>20</v>
      </c>
      <c r="Q41" s="49">
        <v>69</v>
      </c>
      <c r="R41" s="49">
        <v>14</v>
      </c>
      <c r="S41" s="49">
        <v>83</v>
      </c>
      <c r="T41" s="64">
        <v>1.6938775510204083</v>
      </c>
      <c r="U41" s="49">
        <v>11</v>
      </c>
      <c r="V41" s="49">
        <v>2</v>
      </c>
      <c r="W41" s="49">
        <v>7</v>
      </c>
      <c r="X41" s="49">
        <v>3</v>
      </c>
      <c r="Y41" s="49">
        <v>0</v>
      </c>
      <c r="Z41" s="49">
        <v>0</v>
      </c>
      <c r="AA41" s="49">
        <v>1</v>
      </c>
      <c r="AB41" s="49">
        <v>13</v>
      </c>
      <c r="AC41" s="49">
        <v>0</v>
      </c>
      <c r="AD41" s="49">
        <v>0</v>
      </c>
      <c r="AE41" s="50">
        <v>49</v>
      </c>
      <c r="AF41" s="51">
        <v>4</v>
      </c>
    </row>
    <row r="42" spans="2:32" s="24" customFormat="1" ht="9" customHeight="1">
      <c r="B42" s="33" t="s">
        <v>39</v>
      </c>
      <c r="C42" s="48">
        <v>123</v>
      </c>
      <c r="D42" s="49">
        <v>117</v>
      </c>
      <c r="E42" s="59">
        <v>95.1219512195122</v>
      </c>
      <c r="F42" s="49">
        <v>0</v>
      </c>
      <c r="G42" s="49">
        <v>71</v>
      </c>
      <c r="H42" s="49">
        <v>24</v>
      </c>
      <c r="I42" s="49">
        <v>20</v>
      </c>
      <c r="J42" s="49">
        <v>2</v>
      </c>
      <c r="K42" s="49">
        <v>0</v>
      </c>
      <c r="L42" s="49">
        <v>0</v>
      </c>
      <c r="M42" s="49">
        <v>0</v>
      </c>
      <c r="N42" s="49">
        <v>46</v>
      </c>
      <c r="O42" s="49">
        <v>39.31623931623932</v>
      </c>
      <c r="P42" s="49">
        <v>34</v>
      </c>
      <c r="Q42" s="49">
        <v>130</v>
      </c>
      <c r="R42" s="49">
        <v>69</v>
      </c>
      <c r="S42" s="49">
        <v>199</v>
      </c>
      <c r="T42" s="64">
        <v>1.7008547008547008</v>
      </c>
      <c r="U42" s="49">
        <v>10</v>
      </c>
      <c r="V42" s="49">
        <v>6</v>
      </c>
      <c r="W42" s="49">
        <v>0</v>
      </c>
      <c r="X42" s="49">
        <v>1</v>
      </c>
      <c r="Y42" s="49">
        <v>0</v>
      </c>
      <c r="Z42" s="49">
        <v>0</v>
      </c>
      <c r="AA42" s="49">
        <v>0</v>
      </c>
      <c r="AB42" s="49">
        <v>7</v>
      </c>
      <c r="AC42" s="49">
        <v>0</v>
      </c>
      <c r="AD42" s="49">
        <v>0</v>
      </c>
      <c r="AE42" s="50">
        <v>117</v>
      </c>
      <c r="AF42" s="51">
        <v>0</v>
      </c>
    </row>
    <row r="43" spans="2:32" s="24" customFormat="1" ht="9" customHeight="1">
      <c r="B43" s="33" t="s">
        <v>67</v>
      </c>
      <c r="C43" s="48">
        <v>55</v>
      </c>
      <c r="D43" s="49">
        <v>44</v>
      </c>
      <c r="E43" s="59">
        <v>80</v>
      </c>
      <c r="F43" s="49">
        <v>44</v>
      </c>
      <c r="G43" s="49">
        <v>28</v>
      </c>
      <c r="H43" s="49">
        <v>10</v>
      </c>
      <c r="I43" s="49">
        <v>2</v>
      </c>
      <c r="J43" s="49">
        <v>0</v>
      </c>
      <c r="K43" s="49">
        <v>4</v>
      </c>
      <c r="L43" s="49">
        <v>0</v>
      </c>
      <c r="M43" s="49">
        <v>0</v>
      </c>
      <c r="N43" s="49">
        <v>16</v>
      </c>
      <c r="O43" s="49">
        <v>36.36363636363637</v>
      </c>
      <c r="P43" s="49">
        <v>7</v>
      </c>
      <c r="Q43" s="49">
        <v>48</v>
      </c>
      <c r="R43" s="49">
        <v>28</v>
      </c>
      <c r="S43" s="49">
        <v>76</v>
      </c>
      <c r="T43" s="64">
        <v>1.7272727272727273</v>
      </c>
      <c r="U43" s="49">
        <v>33</v>
      </c>
      <c r="V43" s="49">
        <v>2</v>
      </c>
      <c r="W43" s="49">
        <v>0</v>
      </c>
      <c r="X43" s="49">
        <v>0</v>
      </c>
      <c r="Y43" s="49">
        <v>0</v>
      </c>
      <c r="Z43" s="49">
        <v>0</v>
      </c>
      <c r="AA43" s="49">
        <v>2</v>
      </c>
      <c r="AB43" s="49">
        <v>4</v>
      </c>
      <c r="AC43" s="49">
        <v>0</v>
      </c>
      <c r="AD43" s="49">
        <v>0</v>
      </c>
      <c r="AE43" s="50">
        <v>55</v>
      </c>
      <c r="AF43" s="51">
        <v>0</v>
      </c>
    </row>
    <row r="44" spans="2:32" s="24" customFormat="1" ht="9" customHeight="1">
      <c r="B44" s="33" t="s">
        <v>47</v>
      </c>
      <c r="C44" s="48">
        <v>121</v>
      </c>
      <c r="D44" s="49">
        <v>117</v>
      </c>
      <c r="E44" s="59">
        <v>96.69421487603306</v>
      </c>
      <c r="F44" s="49">
        <v>0</v>
      </c>
      <c r="G44" s="49">
        <v>65</v>
      </c>
      <c r="H44" s="49">
        <v>26</v>
      </c>
      <c r="I44" s="49">
        <v>22</v>
      </c>
      <c r="J44" s="49">
        <v>0</v>
      </c>
      <c r="K44" s="49">
        <v>4</v>
      </c>
      <c r="L44" s="49">
        <v>0</v>
      </c>
      <c r="M44" s="49">
        <v>0</v>
      </c>
      <c r="N44" s="49">
        <v>52</v>
      </c>
      <c r="O44" s="49">
        <v>44.44444444444444</v>
      </c>
      <c r="P44" s="49">
        <v>26</v>
      </c>
      <c r="Q44" s="49">
        <v>122</v>
      </c>
      <c r="R44" s="49">
        <v>81</v>
      </c>
      <c r="S44" s="49">
        <v>203</v>
      </c>
      <c r="T44" s="64">
        <v>1.735042735042735</v>
      </c>
      <c r="U44" s="49">
        <v>24</v>
      </c>
      <c r="V44" s="49">
        <v>5</v>
      </c>
      <c r="W44" s="49">
        <v>3</v>
      </c>
      <c r="X44" s="49">
        <v>9</v>
      </c>
      <c r="Y44" s="49">
        <v>0</v>
      </c>
      <c r="Z44" s="49">
        <v>0</v>
      </c>
      <c r="AA44" s="49">
        <v>4</v>
      </c>
      <c r="AB44" s="49">
        <v>21</v>
      </c>
      <c r="AC44" s="49">
        <v>0</v>
      </c>
      <c r="AD44" s="49">
        <v>0</v>
      </c>
      <c r="AE44" s="50">
        <v>117</v>
      </c>
      <c r="AF44" s="51">
        <v>10</v>
      </c>
    </row>
    <row r="45" spans="2:32" s="24" customFormat="1" ht="9" customHeight="1">
      <c r="B45" s="33" t="s">
        <v>65</v>
      </c>
      <c r="C45" s="48">
        <v>754</v>
      </c>
      <c r="D45" s="49">
        <v>660</v>
      </c>
      <c r="E45" s="59">
        <v>87.53315649867373</v>
      </c>
      <c r="F45" s="49">
        <v>660</v>
      </c>
      <c r="G45" s="49">
        <v>398</v>
      </c>
      <c r="H45" s="49">
        <v>149</v>
      </c>
      <c r="I45" s="49">
        <v>102</v>
      </c>
      <c r="J45" s="49">
        <v>0</v>
      </c>
      <c r="K45" s="49">
        <v>11</v>
      </c>
      <c r="L45" s="49">
        <v>0</v>
      </c>
      <c r="M45" s="49">
        <v>0</v>
      </c>
      <c r="N45" s="49">
        <v>262</v>
      </c>
      <c r="O45" s="49">
        <v>39.696969696969695</v>
      </c>
      <c r="P45" s="49">
        <v>262</v>
      </c>
      <c r="Q45" s="49">
        <v>994</v>
      </c>
      <c r="R45" s="49">
        <v>158</v>
      </c>
      <c r="S45" s="49">
        <v>1152</v>
      </c>
      <c r="T45" s="64">
        <v>1.7454545454545454</v>
      </c>
      <c r="U45" s="49">
        <v>244</v>
      </c>
      <c r="V45" s="49">
        <v>38</v>
      </c>
      <c r="W45" s="49">
        <v>11</v>
      </c>
      <c r="X45" s="49">
        <v>25</v>
      </c>
      <c r="Y45" s="49">
        <v>5</v>
      </c>
      <c r="Z45" s="49">
        <v>0</v>
      </c>
      <c r="AA45" s="49">
        <v>17</v>
      </c>
      <c r="AB45" s="49">
        <v>96</v>
      </c>
      <c r="AC45" s="49">
        <v>2</v>
      </c>
      <c r="AD45" s="49">
        <v>0</v>
      </c>
      <c r="AE45" s="50">
        <v>658</v>
      </c>
      <c r="AF45" s="51">
        <v>19</v>
      </c>
    </row>
    <row r="46" spans="2:32" s="24" customFormat="1" ht="9" customHeight="1">
      <c r="B46" s="32" t="s">
        <v>42</v>
      </c>
      <c r="C46" s="44">
        <v>511</v>
      </c>
      <c r="D46" s="45">
        <v>453</v>
      </c>
      <c r="E46" s="58">
        <v>88.64970645792563</v>
      </c>
      <c r="F46" s="45">
        <v>0</v>
      </c>
      <c r="G46" s="45">
        <v>266</v>
      </c>
      <c r="H46" s="45">
        <v>102</v>
      </c>
      <c r="I46" s="45">
        <v>69</v>
      </c>
      <c r="J46" s="45">
        <v>1</v>
      </c>
      <c r="K46" s="45">
        <v>15</v>
      </c>
      <c r="L46" s="45">
        <v>0</v>
      </c>
      <c r="M46" s="45">
        <v>0</v>
      </c>
      <c r="N46" s="45">
        <v>187</v>
      </c>
      <c r="O46" s="45">
        <v>41.280353200883</v>
      </c>
      <c r="P46" s="45">
        <v>159</v>
      </c>
      <c r="Q46" s="45">
        <v>607</v>
      </c>
      <c r="R46" s="45">
        <v>205</v>
      </c>
      <c r="S46" s="45">
        <v>812</v>
      </c>
      <c r="T46" s="63">
        <v>1.7924944812362031</v>
      </c>
      <c r="U46" s="45">
        <v>59</v>
      </c>
      <c r="V46" s="45">
        <v>13</v>
      </c>
      <c r="W46" s="45">
        <v>17</v>
      </c>
      <c r="X46" s="45">
        <v>6</v>
      </c>
      <c r="Y46" s="45">
        <v>0</v>
      </c>
      <c r="Z46" s="45">
        <v>0</v>
      </c>
      <c r="AA46" s="45">
        <v>5</v>
      </c>
      <c r="AB46" s="45">
        <v>41</v>
      </c>
      <c r="AC46" s="45">
        <v>7</v>
      </c>
      <c r="AD46" s="45">
        <v>0</v>
      </c>
      <c r="AE46" s="46">
        <v>446</v>
      </c>
      <c r="AF46" s="47">
        <v>1</v>
      </c>
    </row>
    <row r="47" spans="2:32" s="24" customFormat="1" ht="9" customHeight="1">
      <c r="B47" s="33" t="s">
        <v>64</v>
      </c>
      <c r="C47" s="48">
        <v>62</v>
      </c>
      <c r="D47" s="49">
        <v>62</v>
      </c>
      <c r="E47" s="57">
        <v>100</v>
      </c>
      <c r="F47" s="49">
        <v>62</v>
      </c>
      <c r="G47" s="49">
        <v>39</v>
      </c>
      <c r="H47" s="49">
        <v>11</v>
      </c>
      <c r="I47" s="49">
        <v>8</v>
      </c>
      <c r="J47" s="49">
        <v>0</v>
      </c>
      <c r="K47" s="49">
        <v>4</v>
      </c>
      <c r="L47" s="49">
        <v>0</v>
      </c>
      <c r="M47" s="49">
        <v>0</v>
      </c>
      <c r="N47" s="49">
        <v>23</v>
      </c>
      <c r="O47" s="49">
        <v>37.096774193548384</v>
      </c>
      <c r="P47" s="49">
        <v>30</v>
      </c>
      <c r="Q47" s="49">
        <v>89</v>
      </c>
      <c r="R47" s="49">
        <v>26</v>
      </c>
      <c r="S47" s="49">
        <v>115</v>
      </c>
      <c r="T47" s="64">
        <v>1.8548387096774193</v>
      </c>
      <c r="U47" s="49">
        <v>11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50">
        <v>62</v>
      </c>
      <c r="AF47" s="51">
        <v>0</v>
      </c>
    </row>
    <row r="48" spans="2:32" s="24" customFormat="1" ht="9" customHeight="1">
      <c r="B48" s="33" t="s">
        <v>58</v>
      </c>
      <c r="C48" s="48">
        <v>48</v>
      </c>
      <c r="D48" s="49">
        <v>45</v>
      </c>
      <c r="E48" s="59">
        <v>93.75</v>
      </c>
      <c r="F48" s="49"/>
      <c r="G48" s="49">
        <v>24</v>
      </c>
      <c r="H48" s="49">
        <v>14</v>
      </c>
      <c r="I48" s="49">
        <v>6</v>
      </c>
      <c r="J48" s="49">
        <v>0</v>
      </c>
      <c r="K48" s="49">
        <v>1</v>
      </c>
      <c r="L48" s="49">
        <v>0</v>
      </c>
      <c r="M48" s="49">
        <v>0</v>
      </c>
      <c r="N48" s="49">
        <v>21</v>
      </c>
      <c r="O48" s="49">
        <v>46.666666666666664</v>
      </c>
      <c r="P48" s="49">
        <v>21</v>
      </c>
      <c r="Q48" s="49">
        <v>73</v>
      </c>
      <c r="R48" s="49">
        <v>14</v>
      </c>
      <c r="S48" s="49">
        <v>87</v>
      </c>
      <c r="T48" s="64">
        <v>1.9333333333333333</v>
      </c>
      <c r="U48" s="49">
        <v>8</v>
      </c>
      <c r="V48" s="49">
        <v>1</v>
      </c>
      <c r="W48" s="49">
        <v>3</v>
      </c>
      <c r="X48" s="49">
        <v>0</v>
      </c>
      <c r="Y48" s="49">
        <v>0</v>
      </c>
      <c r="Z48" s="49">
        <v>0</v>
      </c>
      <c r="AA48" s="49">
        <v>0</v>
      </c>
      <c r="AB48" s="49">
        <v>4</v>
      </c>
      <c r="AC48" s="49">
        <v>0</v>
      </c>
      <c r="AD48" s="49">
        <v>0</v>
      </c>
      <c r="AE48" s="50">
        <v>45</v>
      </c>
      <c r="AF48" s="51">
        <v>0</v>
      </c>
    </row>
    <row r="49" spans="2:32" s="24" customFormat="1" ht="9" customHeight="1">
      <c r="B49" s="33" t="s">
        <v>52</v>
      </c>
      <c r="C49" s="48">
        <v>239</v>
      </c>
      <c r="D49" s="49">
        <v>222</v>
      </c>
      <c r="E49" s="59">
        <v>92.88702928870293</v>
      </c>
      <c r="F49" s="49">
        <v>222</v>
      </c>
      <c r="G49" s="49">
        <v>130</v>
      </c>
      <c r="H49" s="49">
        <v>51</v>
      </c>
      <c r="I49" s="49">
        <v>33</v>
      </c>
      <c r="J49" s="49">
        <v>2</v>
      </c>
      <c r="K49" s="49">
        <v>6</v>
      </c>
      <c r="L49" s="49">
        <v>0</v>
      </c>
      <c r="M49" s="49">
        <v>0</v>
      </c>
      <c r="N49" s="49">
        <v>92</v>
      </c>
      <c r="O49" s="49">
        <v>41.44144144144144</v>
      </c>
      <c r="P49" s="49">
        <v>70</v>
      </c>
      <c r="Q49" s="49">
        <v>287</v>
      </c>
      <c r="R49" s="49">
        <v>153</v>
      </c>
      <c r="S49" s="49">
        <v>440</v>
      </c>
      <c r="T49" s="64">
        <v>1.981981981981982</v>
      </c>
      <c r="U49" s="49">
        <v>95</v>
      </c>
      <c r="V49" s="49">
        <v>15</v>
      </c>
      <c r="W49" s="49">
        <v>8</v>
      </c>
      <c r="X49" s="49">
        <v>3</v>
      </c>
      <c r="Y49" s="49">
        <v>0</v>
      </c>
      <c r="Z49" s="49">
        <v>0</v>
      </c>
      <c r="AA49" s="49">
        <v>3</v>
      </c>
      <c r="AB49" s="49">
        <v>29</v>
      </c>
      <c r="AC49" s="49">
        <v>0</v>
      </c>
      <c r="AD49" s="49">
        <v>0</v>
      </c>
      <c r="AE49" s="50">
        <v>222</v>
      </c>
      <c r="AF49" s="51">
        <v>0</v>
      </c>
    </row>
    <row r="50" spans="2:32" s="24" customFormat="1" ht="9" customHeight="1">
      <c r="B50" s="33" t="s">
        <v>63</v>
      </c>
      <c r="C50" s="48">
        <v>72</v>
      </c>
      <c r="D50" s="49">
        <v>65</v>
      </c>
      <c r="E50" s="59">
        <v>90.27777777777779</v>
      </c>
      <c r="F50" s="49">
        <v>64</v>
      </c>
      <c r="G50" s="49">
        <v>29</v>
      </c>
      <c r="H50" s="49">
        <v>23</v>
      </c>
      <c r="I50" s="49">
        <v>13</v>
      </c>
      <c r="J50" s="49">
        <v>0</v>
      </c>
      <c r="K50" s="49">
        <v>0</v>
      </c>
      <c r="L50" s="49">
        <v>0</v>
      </c>
      <c r="M50" s="49">
        <v>0</v>
      </c>
      <c r="N50" s="49">
        <v>36</v>
      </c>
      <c r="O50" s="49">
        <v>55.38461538461539</v>
      </c>
      <c r="P50" s="49">
        <v>36</v>
      </c>
      <c r="Q50" s="49">
        <v>122</v>
      </c>
      <c r="R50" s="49">
        <v>13</v>
      </c>
      <c r="S50" s="49">
        <v>135</v>
      </c>
      <c r="T50" s="64">
        <v>2.076923076923077</v>
      </c>
      <c r="U50" s="49">
        <v>10</v>
      </c>
      <c r="V50" s="49">
        <v>2</v>
      </c>
      <c r="W50" s="49">
        <v>0</v>
      </c>
      <c r="X50" s="49">
        <v>1</v>
      </c>
      <c r="Y50" s="49">
        <v>0</v>
      </c>
      <c r="Z50" s="49">
        <v>0</v>
      </c>
      <c r="AA50" s="49">
        <v>0</v>
      </c>
      <c r="AB50" s="49">
        <v>3</v>
      </c>
      <c r="AC50" s="49">
        <v>0</v>
      </c>
      <c r="AD50" s="49">
        <v>0</v>
      </c>
      <c r="AE50" s="50">
        <v>65</v>
      </c>
      <c r="AF50" s="51"/>
    </row>
    <row r="51" spans="2:32" s="24" customFormat="1" ht="9" customHeight="1">
      <c r="B51" s="33" t="s">
        <v>75</v>
      </c>
      <c r="C51" s="48">
        <v>73</v>
      </c>
      <c r="D51" s="49">
        <v>63</v>
      </c>
      <c r="E51" s="59">
        <v>86.3013698630137</v>
      </c>
      <c r="F51" s="49">
        <v>63</v>
      </c>
      <c r="G51" s="49">
        <v>38</v>
      </c>
      <c r="H51" s="49">
        <v>14</v>
      </c>
      <c r="I51" s="49">
        <v>10</v>
      </c>
      <c r="J51" s="49">
        <v>0</v>
      </c>
      <c r="K51" s="49">
        <v>1</v>
      </c>
      <c r="L51" s="49">
        <v>0</v>
      </c>
      <c r="M51" s="49">
        <v>0</v>
      </c>
      <c r="N51" s="49">
        <v>25</v>
      </c>
      <c r="O51" s="49">
        <v>39.682539682539684</v>
      </c>
      <c r="P51" s="49">
        <v>23</v>
      </c>
      <c r="Q51" s="49">
        <v>65</v>
      </c>
      <c r="R51" s="49">
        <v>67</v>
      </c>
      <c r="S51" s="49">
        <v>132</v>
      </c>
      <c r="T51" s="64">
        <v>2.0952380952380953</v>
      </c>
      <c r="U51" s="49">
        <v>5</v>
      </c>
      <c r="V51" s="49">
        <v>0</v>
      </c>
      <c r="W51" s="49">
        <v>0</v>
      </c>
      <c r="X51" s="49">
        <v>3</v>
      </c>
      <c r="Y51" s="49">
        <v>0</v>
      </c>
      <c r="Z51" s="49">
        <v>0</v>
      </c>
      <c r="AA51" s="49">
        <v>1</v>
      </c>
      <c r="AB51" s="49">
        <v>4</v>
      </c>
      <c r="AC51" s="49">
        <v>0</v>
      </c>
      <c r="AD51" s="49">
        <v>0</v>
      </c>
      <c r="AE51" s="50">
        <v>63</v>
      </c>
      <c r="AF51" s="51">
        <v>3</v>
      </c>
    </row>
    <row r="52" spans="2:32" s="24" customFormat="1" ht="9" customHeight="1">
      <c r="B52" s="33" t="s">
        <v>74</v>
      </c>
      <c r="C52" s="44">
        <v>101</v>
      </c>
      <c r="D52" s="45">
        <v>98</v>
      </c>
      <c r="E52" s="58">
        <v>97.02970297029702</v>
      </c>
      <c r="F52" s="45">
        <v>98</v>
      </c>
      <c r="G52" s="45">
        <v>46</v>
      </c>
      <c r="H52" s="45">
        <v>29</v>
      </c>
      <c r="I52" s="45">
        <v>12</v>
      </c>
      <c r="J52" s="45">
        <v>0</v>
      </c>
      <c r="K52" s="45">
        <v>0</v>
      </c>
      <c r="L52" s="45">
        <v>11</v>
      </c>
      <c r="M52" s="45">
        <v>0</v>
      </c>
      <c r="N52" s="45">
        <v>52</v>
      </c>
      <c r="O52" s="45">
        <v>53.06122448979592</v>
      </c>
      <c r="P52" s="45">
        <v>26</v>
      </c>
      <c r="Q52" s="45">
        <v>207</v>
      </c>
      <c r="R52" s="45">
        <v>88</v>
      </c>
      <c r="S52" s="45">
        <v>295</v>
      </c>
      <c r="T52" s="63">
        <v>3.010204081632653</v>
      </c>
      <c r="U52" s="45">
        <v>16</v>
      </c>
      <c r="V52" s="45">
        <v>5</v>
      </c>
      <c r="W52" s="45">
        <v>2</v>
      </c>
      <c r="X52" s="45">
        <v>1</v>
      </c>
      <c r="Y52" s="45">
        <v>1</v>
      </c>
      <c r="Z52" s="45">
        <v>0</v>
      </c>
      <c r="AA52" s="45">
        <v>3</v>
      </c>
      <c r="AB52" s="45">
        <v>12</v>
      </c>
      <c r="AC52" s="45"/>
      <c r="AD52" s="45"/>
      <c r="AE52" s="46"/>
      <c r="AF52" s="47"/>
    </row>
    <row r="53" spans="2:32" s="24" customFormat="1" ht="11.25">
      <c r="B53" s="67" t="s">
        <v>59</v>
      </c>
      <c r="C53" s="69">
        <v>89</v>
      </c>
      <c r="D53" s="69">
        <v>86</v>
      </c>
      <c r="E53" s="70">
        <v>96.62921348314607</v>
      </c>
      <c r="F53" s="69">
        <v>86</v>
      </c>
      <c r="G53" s="69">
        <v>37</v>
      </c>
      <c r="H53" s="69">
        <v>24</v>
      </c>
      <c r="I53" s="69">
        <v>18</v>
      </c>
      <c r="J53" s="69">
        <v>4</v>
      </c>
      <c r="K53" s="69">
        <v>3</v>
      </c>
      <c r="L53" s="69">
        <v>0</v>
      </c>
      <c r="M53" s="69">
        <v>0</v>
      </c>
      <c r="N53" s="69">
        <v>49</v>
      </c>
      <c r="O53" s="69">
        <v>56.97674418604651</v>
      </c>
      <c r="P53" s="69">
        <v>45</v>
      </c>
      <c r="Q53" s="69">
        <v>240</v>
      </c>
      <c r="R53" s="69">
        <v>26</v>
      </c>
      <c r="S53" s="69">
        <v>266</v>
      </c>
      <c r="T53" s="71">
        <v>3.0930232558139537</v>
      </c>
      <c r="U53" s="69">
        <v>70</v>
      </c>
      <c r="V53" s="69">
        <v>4</v>
      </c>
      <c r="W53" s="69">
        <v>9</v>
      </c>
      <c r="X53" s="69">
        <v>3</v>
      </c>
      <c r="Y53" s="69">
        <v>4</v>
      </c>
      <c r="Z53" s="69">
        <v>0</v>
      </c>
      <c r="AA53" s="69">
        <v>0</v>
      </c>
      <c r="AB53" s="69">
        <v>20</v>
      </c>
      <c r="AC53" s="69">
        <v>0</v>
      </c>
      <c r="AD53" s="69">
        <v>0</v>
      </c>
      <c r="AE53" s="72">
        <v>89</v>
      </c>
      <c r="AF53" s="73">
        <v>45</v>
      </c>
    </row>
  </sheetData>
  <printOptions/>
  <pageMargins left="0.7874015748031497" right="0.3937007874015748" top="0.7874015748031497" bottom="0.1968503937007874" header="0.5118110236220472" footer="0.5118110236220472"/>
  <pageSetup orientation="landscape" paperSize="9" r:id="rId2"/>
  <headerFooter alignWithMargins="0">
    <oddHeader>&amp;L平成12年度　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2004-08-04T08:07:39Z</cp:lastPrinted>
  <dcterms:created xsi:type="dcterms:W3CDTF">2001-04-25T08:51:54Z</dcterms:created>
  <dcterms:modified xsi:type="dcterms:W3CDTF">2005-05-11T06:54:24Z</dcterms:modified>
  <cp:category/>
  <cp:version/>
  <cp:contentType/>
  <cp:contentStatus/>
</cp:coreProperties>
</file>