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31" windowWidth="7590" windowHeight="8325" activeTab="0"/>
  </bookViews>
  <sheets>
    <sheet name="H27印刷①" sheetId="1" r:id="rId1"/>
    <sheet name="H27印刷②" sheetId="2" r:id="rId2"/>
  </sheets>
  <definedNames>
    <definedName name="_xlnm.Print_Area" localSheetId="0">'H27印刷①'!$A$1:$AT$27</definedName>
  </definedNames>
  <calcPr fullCalcOnLoad="1"/>
</workbook>
</file>

<file path=xl/sharedStrings.xml><?xml version="1.0" encoding="utf-8"?>
<sst xmlns="http://schemas.openxmlformats.org/spreadsheetml/2006/main" count="196" uniqueCount="59">
  <si>
    <t>受診者数</t>
  </si>
  <si>
    <t>う歯有病者数</t>
  </si>
  <si>
    <t>処置完了者数</t>
  </si>
  <si>
    <t>処置う歯総数</t>
  </si>
  <si>
    <t>喪失歯総数</t>
  </si>
  <si>
    <t>う歯数総本数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</si>
  <si>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</si>
  <si>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</si>
  <si>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</si>
  <si>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</si>
  <si>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</si>
  <si>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</si>
  <si>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</si>
  <si>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</si>
  <si>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</si>
  <si>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</si>
  <si>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</si>
  <si>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</si>
  <si>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</si>
  <si>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</si>
  <si>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</si>
  <si>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</si>
  <si>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</si>
  <si>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</si>
  <si>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</si>
  <si>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</si>
  <si>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</si>
  <si>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</si>
  <si>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</si>
  <si>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</si>
  <si>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大津市</t>
  </si>
  <si>
    <t>長浜市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</si>
  <si>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</si>
  <si>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</si>
  <si>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</si>
  <si>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</si>
  <si>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</si>
  <si>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</si>
  <si>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</si>
  <si>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</si>
  <si>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県立計</t>
  </si>
  <si>
    <t>私立計</t>
  </si>
  <si>
    <t>有所見者率(%)</t>
  </si>
  <si>
    <t>総　　計</t>
  </si>
  <si>
    <t>男</t>
  </si>
  <si>
    <t>市町</t>
  </si>
  <si>
    <t>市町計</t>
  </si>
  <si>
    <t>要観察（％）</t>
  </si>
  <si>
    <t>養護学校等計</t>
  </si>
  <si>
    <t>未処置う歯総数</t>
  </si>
  <si>
    <t>一人平均
未処置う歯数</t>
  </si>
  <si>
    <t>一人平均
処置う歯数</t>
  </si>
  <si>
    <t>一人平均
要観察歯数</t>
  </si>
  <si>
    <t>一人平均
う歯数</t>
  </si>
  <si>
    <t>一人平均
喪失歯数</t>
  </si>
  <si>
    <t>処置完了者率
（％）</t>
  </si>
  <si>
    <t>う歯有病者率
（％）</t>
  </si>
  <si>
    <t>歯列・咬合</t>
  </si>
  <si>
    <t>顎関節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</si>
</sst>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0_);[Red]\(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_);[Red]\(0.0\)"/>
    <numFmt numFmtId="187" formatCode="0.00_);[Red]\(0.00\)"/>
    <numFmt numFmtId="188" formatCode="#,##0_ "/>
    <numFmt numFmtId="189" formatCode="#,##0.0_);[Red]\(#,##0.0\)"/>
    <numFmt numFmtId="190" formatCode="#,##0.00_);[Red]\(#,##0.00\)"/>
    <numFmt numFmtId="191" formatCode="0_ "/>
    <numFmt numFmtId="192" formatCode="0.0_ "/>
    <numFmt numFmtId="193" formatCode="#,##0_ ;[Red]\-#,##0\ "/>
    <numFmt numFmtId="194" formatCode="0.00_ "/>
    <numFmt numFmtId="195" formatCode="0.00000000"/>
    <numFmt numFmtId="196" formatCode="#,##0.0"/>
    <numFmt numFmtId="197" formatCode="#,##0.0_ "/>
    <numFmt numFmtId="198" formatCode="0.000_ 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6"/>
      <name val="ＭＳ 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5"/>
      <name val="Osaka"/>
      <family val="3"/>
    </font>
    <font>
      <sz val="5"/>
      <color indexed="8"/>
      <name val="Osaka"/>
      <family val="3"/>
    </font>
    <font>
      <sz val="9"/>
      <name val="Osaka"/>
      <family val="3"/>
    </font>
    <font>
      <sz val="7"/>
      <name val="Osaka"/>
      <family val="3"/>
    </font>
    <font>
      <sz val="7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8" fillId="0" borderId="0" xfId="0" applyNumberFormat="1" applyFont="1" applyFill="1" applyAlignment="1">
      <alignment vertical="center"/>
    </xf>
    <xf numFmtId="38" fontId="8" fillId="0" borderId="10" xfId="49" applyFont="1" applyFill="1" applyBorder="1" applyAlignment="1">
      <alignment horizontal="centerContinuous" vertical="center" shrinkToFit="1"/>
    </xf>
    <xf numFmtId="0" fontId="8" fillId="0" borderId="0" xfId="0" applyNumberFormat="1" applyFont="1" applyFill="1" applyAlignment="1">
      <alignment vertical="center" shrinkToFit="1"/>
    </xf>
    <xf numFmtId="0" fontId="8" fillId="0" borderId="11" xfId="0" applyNumberFormat="1" applyFont="1" applyFill="1" applyBorder="1" applyAlignment="1">
      <alignment horizontal="center" vertical="center" shrinkToFit="1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left" vertical="center" shrinkToFit="1"/>
    </xf>
    <xf numFmtId="38" fontId="8" fillId="0" borderId="0" xfId="49" applyFont="1" applyFill="1" applyAlignment="1">
      <alignment vertical="center"/>
    </xf>
    <xf numFmtId="0" fontId="8" fillId="0" borderId="0" xfId="49" applyNumberFormat="1" applyFont="1" applyFill="1" applyAlignment="1">
      <alignment vertical="center"/>
    </xf>
    <xf numFmtId="0" fontId="8" fillId="0" borderId="0" xfId="49" applyNumberFormat="1" applyFont="1" applyFill="1" applyAlignment="1">
      <alignment vertical="center" shrinkToFit="1"/>
    </xf>
    <xf numFmtId="0" fontId="8" fillId="0" borderId="16" xfId="49" applyNumberFormat="1" applyFont="1" applyFill="1" applyBorder="1" applyAlignment="1">
      <alignment horizontal="center" vertical="center"/>
    </xf>
    <xf numFmtId="0" fontId="8" fillId="0" borderId="16" xfId="49" applyNumberFormat="1" applyFont="1" applyFill="1" applyBorder="1" applyAlignment="1">
      <alignment horizontal="center" vertical="center" shrinkToFit="1"/>
    </xf>
    <xf numFmtId="0" fontId="8" fillId="0" borderId="17" xfId="49" applyNumberFormat="1" applyFont="1" applyFill="1" applyBorder="1" applyAlignment="1">
      <alignment horizontal="center" vertical="center" shrinkToFit="1"/>
    </xf>
    <xf numFmtId="38" fontId="10" fillId="0" borderId="14" xfId="49" applyFont="1" applyFill="1" applyBorder="1" applyAlignment="1">
      <alignment horizontal="center" vertical="center"/>
    </xf>
    <xf numFmtId="38" fontId="10" fillId="0" borderId="13" xfId="49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horizontal="center" vertical="center"/>
    </xf>
    <xf numFmtId="0" fontId="10" fillId="0" borderId="14" xfId="49" applyNumberFormat="1" applyFont="1" applyFill="1" applyBorder="1" applyAlignment="1">
      <alignment horizontal="center" vertical="center"/>
    </xf>
    <xf numFmtId="0" fontId="10" fillId="0" borderId="13" xfId="49" applyNumberFormat="1" applyFont="1" applyFill="1" applyBorder="1" applyAlignment="1">
      <alignment horizontal="center" vertical="center"/>
    </xf>
    <xf numFmtId="0" fontId="10" fillId="0" borderId="18" xfId="49" applyNumberFormat="1" applyFont="1" applyFill="1" applyBorder="1" applyAlignment="1">
      <alignment horizontal="center" vertical="center"/>
    </xf>
    <xf numFmtId="38" fontId="11" fillId="0" borderId="19" xfId="49" applyFont="1" applyFill="1" applyBorder="1" applyAlignment="1">
      <alignment vertical="center" shrinkToFit="1"/>
    </xf>
    <xf numFmtId="38" fontId="11" fillId="0" borderId="20" xfId="49" applyFont="1" applyFill="1" applyBorder="1" applyAlignment="1">
      <alignment vertical="center" shrinkToFit="1"/>
    </xf>
    <xf numFmtId="38" fontId="11" fillId="0" borderId="21" xfId="49" applyFont="1" applyFill="1" applyBorder="1" applyAlignment="1">
      <alignment vertical="center" shrinkToFit="1"/>
    </xf>
    <xf numFmtId="38" fontId="11" fillId="0" borderId="22" xfId="49" applyFont="1" applyFill="1" applyBorder="1" applyAlignment="1">
      <alignment vertical="center" shrinkToFit="1"/>
    </xf>
    <xf numFmtId="0" fontId="11" fillId="0" borderId="22" xfId="49" applyNumberFormat="1" applyFont="1" applyFill="1" applyBorder="1" applyAlignment="1">
      <alignment vertical="center" shrinkToFit="1"/>
    </xf>
    <xf numFmtId="0" fontId="11" fillId="0" borderId="20" xfId="49" applyNumberFormat="1" applyFont="1" applyFill="1" applyBorder="1" applyAlignment="1">
      <alignment vertical="center" shrinkToFit="1"/>
    </xf>
    <xf numFmtId="0" fontId="11" fillId="0" borderId="21" xfId="49" applyNumberFormat="1" applyFont="1" applyFill="1" applyBorder="1" applyAlignment="1">
      <alignment vertical="center" shrinkToFit="1"/>
    </xf>
    <xf numFmtId="38" fontId="11" fillId="0" borderId="23" xfId="49" applyFont="1" applyFill="1" applyBorder="1" applyAlignment="1">
      <alignment vertical="center" shrinkToFit="1"/>
    </xf>
    <xf numFmtId="38" fontId="11" fillId="0" borderId="10" xfId="49" applyFont="1" applyFill="1" applyBorder="1" applyAlignment="1">
      <alignment vertical="center" shrinkToFit="1"/>
    </xf>
    <xf numFmtId="38" fontId="11" fillId="0" borderId="24" xfId="49" applyFont="1" applyFill="1" applyBorder="1" applyAlignment="1">
      <alignment vertical="center" shrinkToFit="1"/>
    </xf>
    <xf numFmtId="38" fontId="11" fillId="0" borderId="25" xfId="49" applyFont="1" applyFill="1" applyBorder="1" applyAlignment="1">
      <alignment vertical="center" shrinkToFit="1"/>
    </xf>
    <xf numFmtId="0" fontId="11" fillId="0" borderId="25" xfId="49" applyNumberFormat="1" applyFont="1" applyFill="1" applyBorder="1" applyAlignment="1">
      <alignment vertical="center" shrinkToFit="1"/>
    </xf>
    <xf numFmtId="0" fontId="11" fillId="0" borderId="10" xfId="49" applyNumberFormat="1" applyFont="1" applyFill="1" applyBorder="1" applyAlignment="1">
      <alignment vertical="center" shrinkToFit="1"/>
    </xf>
    <xf numFmtId="0" fontId="11" fillId="0" borderId="24" xfId="49" applyNumberFormat="1" applyFont="1" applyFill="1" applyBorder="1" applyAlignment="1">
      <alignment vertical="center" shrinkToFit="1"/>
    </xf>
    <xf numFmtId="38" fontId="11" fillId="0" borderId="14" xfId="49" applyFont="1" applyFill="1" applyBorder="1" applyAlignment="1">
      <alignment vertical="center" shrinkToFit="1"/>
    </xf>
    <xf numFmtId="38" fontId="11" fillId="0" borderId="13" xfId="49" applyFont="1" applyFill="1" applyBorder="1" applyAlignment="1">
      <alignment vertical="center" shrinkToFit="1"/>
    </xf>
    <xf numFmtId="38" fontId="11" fillId="0" borderId="18" xfId="49" applyFont="1" applyFill="1" applyBorder="1" applyAlignment="1">
      <alignment vertical="center" shrinkToFit="1"/>
    </xf>
    <xf numFmtId="38" fontId="11" fillId="0" borderId="12" xfId="49" applyFont="1" applyFill="1" applyBorder="1" applyAlignment="1">
      <alignment vertical="center" shrinkToFit="1"/>
    </xf>
    <xf numFmtId="0" fontId="11" fillId="0" borderId="12" xfId="49" applyNumberFormat="1" applyFont="1" applyFill="1" applyBorder="1" applyAlignment="1">
      <alignment vertical="center" shrinkToFit="1"/>
    </xf>
    <xf numFmtId="0" fontId="11" fillId="0" borderId="13" xfId="49" applyNumberFormat="1" applyFont="1" applyFill="1" applyBorder="1" applyAlignment="1">
      <alignment vertical="center" shrinkToFit="1"/>
    </xf>
    <xf numFmtId="0" fontId="11" fillId="0" borderId="18" xfId="49" applyNumberFormat="1" applyFont="1" applyFill="1" applyBorder="1" applyAlignment="1">
      <alignment vertical="center" shrinkToFit="1"/>
    </xf>
    <xf numFmtId="38" fontId="11" fillId="0" borderId="26" xfId="49" applyFont="1" applyFill="1" applyBorder="1" applyAlignment="1">
      <alignment vertical="center" shrinkToFit="1"/>
    </xf>
    <xf numFmtId="38" fontId="11" fillId="0" borderId="27" xfId="49" applyFont="1" applyFill="1" applyBorder="1" applyAlignment="1">
      <alignment vertical="center" shrinkToFit="1"/>
    </xf>
    <xf numFmtId="38" fontId="11" fillId="0" borderId="28" xfId="49" applyFont="1" applyFill="1" applyBorder="1" applyAlignment="1">
      <alignment vertical="center" shrinkToFit="1"/>
    </xf>
    <xf numFmtId="38" fontId="11" fillId="0" borderId="29" xfId="49" applyFont="1" applyFill="1" applyBorder="1" applyAlignment="1">
      <alignment vertical="center" shrinkToFit="1"/>
    </xf>
    <xf numFmtId="0" fontId="11" fillId="0" borderId="29" xfId="49" applyNumberFormat="1" applyFont="1" applyFill="1" applyBorder="1" applyAlignment="1">
      <alignment vertical="center" shrinkToFit="1"/>
    </xf>
    <xf numFmtId="0" fontId="11" fillId="0" borderId="27" xfId="49" applyNumberFormat="1" applyFont="1" applyFill="1" applyBorder="1" applyAlignment="1">
      <alignment vertical="center" shrinkToFit="1"/>
    </xf>
    <xf numFmtId="0" fontId="11" fillId="0" borderId="28" xfId="49" applyNumberFormat="1" applyFont="1" applyFill="1" applyBorder="1" applyAlignment="1">
      <alignment vertical="center" shrinkToFit="1"/>
    </xf>
    <xf numFmtId="38" fontId="11" fillId="0" borderId="30" xfId="49" applyFont="1" applyFill="1" applyBorder="1" applyAlignment="1">
      <alignment vertical="center" shrinkToFit="1"/>
    </xf>
    <xf numFmtId="38" fontId="11" fillId="0" borderId="31" xfId="49" applyFont="1" applyFill="1" applyBorder="1" applyAlignment="1">
      <alignment vertical="center" shrinkToFit="1"/>
    </xf>
    <xf numFmtId="38" fontId="11" fillId="0" borderId="32" xfId="49" applyFont="1" applyFill="1" applyBorder="1" applyAlignment="1">
      <alignment vertical="center" shrinkToFit="1"/>
    </xf>
    <xf numFmtId="38" fontId="11" fillId="0" borderId="33" xfId="49" applyFont="1" applyFill="1" applyBorder="1" applyAlignment="1">
      <alignment vertical="center" shrinkToFit="1"/>
    </xf>
    <xf numFmtId="0" fontId="11" fillId="0" borderId="33" xfId="49" applyNumberFormat="1" applyFont="1" applyFill="1" applyBorder="1" applyAlignment="1">
      <alignment vertical="center" shrinkToFit="1"/>
    </xf>
    <xf numFmtId="0" fontId="11" fillId="0" borderId="31" xfId="49" applyNumberFormat="1" applyFont="1" applyFill="1" applyBorder="1" applyAlignment="1">
      <alignment vertical="center" shrinkToFit="1"/>
    </xf>
    <xf numFmtId="0" fontId="11" fillId="0" borderId="32" xfId="49" applyNumberFormat="1" applyFont="1" applyFill="1" applyBorder="1" applyAlignment="1">
      <alignment vertical="center" shrinkToFit="1"/>
    </xf>
    <xf numFmtId="38" fontId="11" fillId="0" borderId="22" xfId="49" applyFont="1" applyFill="1" applyBorder="1" applyAlignment="1">
      <alignment vertical="center"/>
    </xf>
    <xf numFmtId="38" fontId="11" fillId="0" borderId="20" xfId="49" applyFont="1" applyFill="1" applyBorder="1" applyAlignment="1">
      <alignment vertical="center"/>
    </xf>
    <xf numFmtId="38" fontId="11" fillId="0" borderId="34" xfId="49" applyFont="1" applyFill="1" applyBorder="1" applyAlignment="1">
      <alignment vertical="center"/>
    </xf>
    <xf numFmtId="38" fontId="12" fillId="0" borderId="22" xfId="49" applyFont="1" applyFill="1" applyBorder="1" applyAlignment="1">
      <alignment vertical="center"/>
    </xf>
    <xf numFmtId="38" fontId="12" fillId="0" borderId="20" xfId="49" applyFont="1" applyFill="1" applyBorder="1" applyAlignment="1">
      <alignment vertical="center"/>
    </xf>
    <xf numFmtId="38" fontId="11" fillId="0" borderId="35" xfId="49" applyFont="1" applyFill="1" applyBorder="1" applyAlignment="1">
      <alignment vertical="center"/>
    </xf>
    <xf numFmtId="38" fontId="11" fillId="0" borderId="25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29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 shrinkToFit="1"/>
    </xf>
    <xf numFmtId="192" fontId="11" fillId="0" borderId="27" xfId="49" applyNumberFormat="1" applyFont="1" applyFill="1" applyBorder="1" applyAlignment="1">
      <alignment vertical="center" shrinkToFit="1"/>
    </xf>
    <xf numFmtId="38" fontId="12" fillId="0" borderId="33" xfId="49" applyFont="1" applyFill="1" applyBorder="1" applyAlignment="1">
      <alignment vertical="center"/>
    </xf>
    <xf numFmtId="194" fontId="10" fillId="0" borderId="14" xfId="49" applyNumberFormat="1" applyFont="1" applyFill="1" applyBorder="1" applyAlignment="1">
      <alignment horizontal="center" vertical="center"/>
    </xf>
    <xf numFmtId="194" fontId="10" fillId="0" borderId="13" xfId="49" applyNumberFormat="1" applyFont="1" applyFill="1" applyBorder="1" applyAlignment="1">
      <alignment horizontal="center" vertical="center"/>
    </xf>
    <xf numFmtId="194" fontId="10" fillId="0" borderId="18" xfId="49" applyNumberFormat="1" applyFont="1" applyFill="1" applyBorder="1" applyAlignment="1">
      <alignment horizontal="center" vertical="center"/>
    </xf>
    <xf numFmtId="194" fontId="11" fillId="0" borderId="22" xfId="49" applyNumberFormat="1" applyFont="1" applyFill="1" applyBorder="1" applyAlignment="1">
      <alignment vertical="center" shrinkToFit="1"/>
    </xf>
    <xf numFmtId="194" fontId="11" fillId="0" borderId="20" xfId="49" applyNumberFormat="1" applyFont="1" applyFill="1" applyBorder="1" applyAlignment="1">
      <alignment vertical="center" shrinkToFit="1"/>
    </xf>
    <xf numFmtId="194" fontId="11" fillId="0" borderId="21" xfId="49" applyNumberFormat="1" applyFont="1" applyFill="1" applyBorder="1" applyAlignment="1">
      <alignment vertical="center" shrinkToFit="1"/>
    </xf>
    <xf numFmtId="194" fontId="11" fillId="0" borderId="25" xfId="49" applyNumberFormat="1" applyFont="1" applyFill="1" applyBorder="1" applyAlignment="1">
      <alignment vertical="center" shrinkToFit="1"/>
    </xf>
    <xf numFmtId="194" fontId="11" fillId="0" borderId="10" xfId="49" applyNumberFormat="1" applyFont="1" applyFill="1" applyBorder="1" applyAlignment="1">
      <alignment vertical="center" shrinkToFit="1"/>
    </xf>
    <xf numFmtId="194" fontId="11" fillId="0" borderId="24" xfId="49" applyNumberFormat="1" applyFont="1" applyFill="1" applyBorder="1" applyAlignment="1">
      <alignment vertical="center" shrinkToFit="1"/>
    </xf>
    <xf numFmtId="194" fontId="11" fillId="0" borderId="12" xfId="49" applyNumberFormat="1" applyFont="1" applyFill="1" applyBorder="1" applyAlignment="1">
      <alignment vertical="center" shrinkToFit="1"/>
    </xf>
    <xf numFmtId="194" fontId="11" fillId="0" borderId="13" xfId="49" applyNumberFormat="1" applyFont="1" applyFill="1" applyBorder="1" applyAlignment="1">
      <alignment vertical="center" shrinkToFit="1"/>
    </xf>
    <xf numFmtId="194" fontId="11" fillId="0" borderId="18" xfId="49" applyNumberFormat="1" applyFont="1" applyFill="1" applyBorder="1" applyAlignment="1">
      <alignment vertical="center" shrinkToFit="1"/>
    </xf>
    <xf numFmtId="194" fontId="11" fillId="0" borderId="29" xfId="49" applyNumberFormat="1" applyFont="1" applyFill="1" applyBorder="1" applyAlignment="1">
      <alignment vertical="center" shrinkToFit="1"/>
    </xf>
    <xf numFmtId="194" fontId="11" fillId="0" borderId="27" xfId="49" applyNumberFormat="1" applyFont="1" applyFill="1" applyBorder="1" applyAlignment="1">
      <alignment vertical="center" shrinkToFit="1"/>
    </xf>
    <xf numFmtId="194" fontId="11" fillId="0" borderId="28" xfId="49" applyNumberFormat="1" applyFont="1" applyFill="1" applyBorder="1" applyAlignment="1">
      <alignment vertical="center" shrinkToFit="1"/>
    </xf>
    <xf numFmtId="194" fontId="11" fillId="0" borderId="33" xfId="49" applyNumberFormat="1" applyFont="1" applyFill="1" applyBorder="1" applyAlignment="1">
      <alignment vertical="center" shrinkToFit="1"/>
    </xf>
    <xf numFmtId="194" fontId="11" fillId="0" borderId="31" xfId="49" applyNumberFormat="1" applyFont="1" applyFill="1" applyBorder="1" applyAlignment="1">
      <alignment vertical="center" shrinkToFit="1"/>
    </xf>
    <xf numFmtId="194" fontId="11" fillId="0" borderId="32" xfId="49" applyNumberFormat="1" applyFont="1" applyFill="1" applyBorder="1" applyAlignment="1">
      <alignment vertical="center" shrinkToFit="1"/>
    </xf>
    <xf numFmtId="194" fontId="8" fillId="0" borderId="0" xfId="49" applyNumberFormat="1" applyFont="1" applyFill="1" applyAlignment="1">
      <alignment vertical="center"/>
    </xf>
    <xf numFmtId="194" fontId="10" fillId="0" borderId="14" xfId="49" applyNumberFormat="1" applyFont="1" applyFill="1" applyBorder="1" applyAlignment="1">
      <alignment horizontal="center" vertical="center" wrapText="1"/>
    </xf>
    <xf numFmtId="192" fontId="11" fillId="0" borderId="21" xfId="49" applyNumberFormat="1" applyFont="1" applyFill="1" applyBorder="1" applyAlignment="1">
      <alignment vertical="center" shrinkToFit="1"/>
    </xf>
    <xf numFmtId="192" fontId="11" fillId="0" borderId="24" xfId="49" applyNumberFormat="1" applyFont="1" applyFill="1" applyBorder="1" applyAlignment="1">
      <alignment vertical="center" shrinkToFit="1"/>
    </xf>
    <xf numFmtId="192" fontId="11" fillId="0" borderId="18" xfId="49" applyNumberFormat="1" applyFont="1" applyFill="1" applyBorder="1" applyAlignment="1">
      <alignment vertical="center" shrinkToFit="1"/>
    </xf>
    <xf numFmtId="192" fontId="11" fillId="0" borderId="28" xfId="49" applyNumberFormat="1" applyFont="1" applyFill="1" applyBorder="1" applyAlignment="1">
      <alignment vertical="center" shrinkToFit="1"/>
    </xf>
    <xf numFmtId="192" fontId="11" fillId="0" borderId="32" xfId="49" applyNumberFormat="1" applyFont="1" applyFill="1" applyBorder="1" applyAlignment="1">
      <alignment vertical="center" shrinkToFit="1"/>
    </xf>
    <xf numFmtId="192" fontId="8" fillId="0" borderId="0" xfId="49" applyNumberFormat="1" applyFont="1" applyFill="1" applyAlignment="1">
      <alignment vertical="center"/>
    </xf>
    <xf numFmtId="192" fontId="10" fillId="0" borderId="14" xfId="49" applyNumberFormat="1" applyFont="1" applyFill="1" applyBorder="1" applyAlignment="1">
      <alignment horizontal="center" vertical="center"/>
    </xf>
    <xf numFmtId="192" fontId="10" fillId="0" borderId="13" xfId="49" applyNumberFormat="1" applyFont="1" applyFill="1" applyBorder="1" applyAlignment="1">
      <alignment horizontal="center" vertical="center"/>
    </xf>
    <xf numFmtId="192" fontId="10" fillId="0" borderId="18" xfId="49" applyNumberFormat="1" applyFont="1" applyFill="1" applyBorder="1" applyAlignment="1">
      <alignment horizontal="center" vertical="center"/>
    </xf>
    <xf numFmtId="192" fontId="11" fillId="0" borderId="22" xfId="49" applyNumberFormat="1" applyFont="1" applyFill="1" applyBorder="1" applyAlignment="1">
      <alignment vertical="center" shrinkToFit="1"/>
    </xf>
    <xf numFmtId="192" fontId="11" fillId="0" borderId="20" xfId="49" applyNumberFormat="1" applyFont="1" applyFill="1" applyBorder="1" applyAlignment="1">
      <alignment vertical="center" shrinkToFit="1"/>
    </xf>
    <xf numFmtId="192" fontId="11" fillId="0" borderId="25" xfId="49" applyNumberFormat="1" applyFont="1" applyFill="1" applyBorder="1" applyAlignment="1">
      <alignment vertical="center" shrinkToFit="1"/>
    </xf>
    <xf numFmtId="192" fontId="11" fillId="0" borderId="10" xfId="49" applyNumberFormat="1" applyFont="1" applyFill="1" applyBorder="1" applyAlignment="1">
      <alignment vertical="center" shrinkToFit="1"/>
    </xf>
    <xf numFmtId="192" fontId="11" fillId="0" borderId="12" xfId="49" applyNumberFormat="1" applyFont="1" applyFill="1" applyBorder="1" applyAlignment="1">
      <alignment vertical="center" shrinkToFit="1"/>
    </xf>
    <xf numFmtId="192" fontId="11" fillId="0" borderId="13" xfId="49" applyNumberFormat="1" applyFont="1" applyFill="1" applyBorder="1" applyAlignment="1">
      <alignment vertical="center" shrinkToFit="1"/>
    </xf>
    <xf numFmtId="192" fontId="11" fillId="0" borderId="29" xfId="49" applyNumberFormat="1" applyFont="1" applyFill="1" applyBorder="1" applyAlignment="1">
      <alignment vertical="center" shrinkToFit="1"/>
    </xf>
    <xf numFmtId="192" fontId="11" fillId="0" borderId="33" xfId="49" applyNumberFormat="1" applyFont="1" applyFill="1" applyBorder="1" applyAlignment="1">
      <alignment vertical="center" shrinkToFit="1"/>
    </xf>
    <xf numFmtId="192" fontId="11" fillId="0" borderId="31" xfId="49" applyNumberFormat="1" applyFont="1" applyFill="1" applyBorder="1" applyAlignment="1">
      <alignment vertical="center" shrinkToFit="1"/>
    </xf>
    <xf numFmtId="186" fontId="11" fillId="0" borderId="27" xfId="49" applyNumberFormat="1" applyFont="1" applyFill="1" applyBorder="1" applyAlignment="1">
      <alignment vertical="center" shrinkToFit="1"/>
    </xf>
    <xf numFmtId="186" fontId="11" fillId="0" borderId="28" xfId="49" applyNumberFormat="1" applyFont="1" applyFill="1" applyBorder="1" applyAlignment="1">
      <alignment vertical="center" shrinkToFit="1"/>
    </xf>
    <xf numFmtId="186" fontId="8" fillId="0" borderId="13" xfId="49" applyNumberFormat="1" applyFont="1" applyFill="1" applyBorder="1" applyAlignment="1">
      <alignment horizontal="center" vertical="center" shrinkToFit="1"/>
    </xf>
    <xf numFmtId="186" fontId="11" fillId="0" borderId="22" xfId="49" applyNumberFormat="1" applyFont="1" applyFill="1" applyBorder="1" applyAlignment="1">
      <alignment vertical="center" shrinkToFit="1"/>
    </xf>
    <xf numFmtId="186" fontId="11" fillId="0" borderId="20" xfId="49" applyNumberFormat="1" applyFont="1" applyFill="1" applyBorder="1" applyAlignment="1">
      <alignment vertical="center" shrinkToFit="1"/>
    </xf>
    <xf numFmtId="186" fontId="11" fillId="0" borderId="34" xfId="49" applyNumberFormat="1" applyFont="1" applyFill="1" applyBorder="1" applyAlignment="1">
      <alignment vertical="center" shrinkToFit="1"/>
    </xf>
    <xf numFmtId="186" fontId="11" fillId="0" borderId="10" xfId="49" applyNumberFormat="1" applyFont="1" applyFill="1" applyBorder="1" applyAlignment="1">
      <alignment vertical="center" shrinkToFit="1"/>
    </xf>
    <xf numFmtId="186" fontId="11" fillId="0" borderId="13" xfId="49" applyNumberFormat="1" applyFont="1" applyFill="1" applyBorder="1" applyAlignment="1">
      <alignment vertical="center" shrinkToFit="1"/>
    </xf>
    <xf numFmtId="186" fontId="8" fillId="0" borderId="0" xfId="49" applyNumberFormat="1" applyFont="1" applyFill="1" applyAlignment="1">
      <alignment vertical="center" shrinkToFit="1"/>
    </xf>
    <xf numFmtId="186" fontId="8" fillId="0" borderId="18" xfId="49" applyNumberFormat="1" applyFont="1" applyFill="1" applyBorder="1" applyAlignment="1">
      <alignment horizontal="center" vertical="center" shrinkToFit="1"/>
    </xf>
    <xf numFmtId="186" fontId="11" fillId="0" borderId="10" xfId="49" applyNumberFormat="1" applyFont="1" applyBorder="1" applyAlignment="1">
      <alignment vertical="center" shrinkToFit="1"/>
    </xf>
    <xf numFmtId="186" fontId="11" fillId="0" borderId="24" xfId="49" applyNumberFormat="1" applyFont="1" applyBorder="1" applyAlignment="1">
      <alignment vertical="center" shrinkToFit="1"/>
    </xf>
    <xf numFmtId="186" fontId="11" fillId="0" borderId="27" xfId="49" applyNumberFormat="1" applyFont="1" applyBorder="1" applyAlignment="1">
      <alignment vertical="center" shrinkToFit="1"/>
    </xf>
    <xf numFmtId="186" fontId="11" fillId="0" borderId="28" xfId="49" applyNumberFormat="1" applyFont="1" applyBorder="1" applyAlignment="1">
      <alignment vertical="center" shrinkToFit="1"/>
    </xf>
    <xf numFmtId="186" fontId="8" fillId="0" borderId="0" xfId="49" applyNumberFormat="1" applyFont="1" applyFill="1" applyBorder="1" applyAlignment="1">
      <alignment vertical="center" shrinkToFit="1"/>
    </xf>
    <xf numFmtId="186" fontId="11" fillId="0" borderId="24" xfId="49" applyNumberFormat="1" applyFont="1" applyFill="1" applyBorder="1" applyAlignment="1">
      <alignment vertical="center" shrinkToFit="1"/>
    </xf>
    <xf numFmtId="186" fontId="11" fillId="0" borderId="18" xfId="49" applyNumberFormat="1" applyFont="1" applyFill="1" applyBorder="1" applyAlignment="1">
      <alignment vertical="center" shrinkToFit="1"/>
    </xf>
    <xf numFmtId="186" fontId="8" fillId="0" borderId="10" xfId="49" applyNumberFormat="1" applyFont="1" applyFill="1" applyBorder="1" applyAlignment="1">
      <alignment horizontal="centerContinuous" vertical="center" shrinkToFit="1"/>
    </xf>
    <xf numFmtId="186" fontId="8" fillId="0" borderId="36" xfId="49" applyNumberFormat="1" applyFont="1" applyFill="1" applyBorder="1" applyAlignment="1">
      <alignment horizontal="center" vertical="center" shrinkToFit="1"/>
    </xf>
    <xf numFmtId="186" fontId="8" fillId="0" borderId="37" xfId="49" applyNumberFormat="1" applyFont="1" applyFill="1" applyBorder="1" applyAlignment="1">
      <alignment horizontal="center" vertical="center" shrinkToFit="1"/>
    </xf>
    <xf numFmtId="186" fontId="11" fillId="0" borderId="34" xfId="49" applyNumberFormat="1" applyFont="1" applyBorder="1" applyAlignment="1">
      <alignment vertical="center" shrinkToFit="1"/>
    </xf>
    <xf numFmtId="38" fontId="11" fillId="0" borderId="19" xfId="49" applyFont="1" applyFill="1" applyBorder="1" applyAlignment="1">
      <alignment vertical="center"/>
    </xf>
    <xf numFmtId="186" fontId="11" fillId="0" borderId="38" xfId="49" applyNumberFormat="1" applyFont="1" applyBorder="1" applyAlignment="1">
      <alignment vertical="center" shrinkToFit="1"/>
    </xf>
    <xf numFmtId="38" fontId="11" fillId="0" borderId="23" xfId="49" applyFont="1" applyFill="1" applyBorder="1" applyAlignment="1">
      <alignment vertical="center"/>
    </xf>
    <xf numFmtId="186" fontId="11" fillId="0" borderId="38" xfId="49" applyNumberFormat="1" applyFont="1" applyFill="1" applyBorder="1" applyAlignment="1">
      <alignment vertical="center" shrinkToFit="1"/>
    </xf>
    <xf numFmtId="38" fontId="8" fillId="0" borderId="25" xfId="49" applyFont="1" applyFill="1" applyBorder="1" applyAlignment="1">
      <alignment horizontal="centerContinuous" vertical="center" shrinkToFit="1"/>
    </xf>
    <xf numFmtId="0" fontId="9" fillId="0" borderId="19" xfId="49" applyNumberFormat="1" applyFont="1" applyFill="1" applyBorder="1" applyAlignment="1">
      <alignment horizontal="center" vertical="center" shrinkToFit="1"/>
    </xf>
    <xf numFmtId="0" fontId="9" fillId="0" borderId="23" xfId="49" applyNumberFormat="1" applyFont="1" applyFill="1" applyBorder="1" applyAlignment="1">
      <alignment horizontal="center" vertical="center" shrinkToFit="1"/>
    </xf>
    <xf numFmtId="0" fontId="8" fillId="0" borderId="23" xfId="49" applyNumberFormat="1" applyFont="1" applyFill="1" applyBorder="1" applyAlignment="1">
      <alignment horizontal="center" vertical="center" shrinkToFit="1"/>
    </xf>
    <xf numFmtId="0" fontId="8" fillId="0" borderId="14" xfId="49" applyNumberFormat="1" applyFont="1" applyFill="1" applyBorder="1" applyAlignment="1">
      <alignment horizontal="center" vertical="center" shrinkToFit="1"/>
    </xf>
    <xf numFmtId="0" fontId="9" fillId="0" borderId="39" xfId="61" applyNumberFormat="1" applyFont="1" applyFill="1" applyBorder="1" applyAlignment="1">
      <alignment horizontal="center" vertical="center" shrinkToFit="1"/>
      <protection/>
    </xf>
    <xf numFmtId="0" fontId="9" fillId="0" borderId="40" xfId="61" applyNumberFormat="1" applyFont="1" applyFill="1" applyBorder="1" applyAlignment="1">
      <alignment horizontal="center" vertical="center" shrinkToFit="1"/>
      <protection/>
    </xf>
    <xf numFmtId="0" fontId="8" fillId="0" borderId="40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38" fontId="10" fillId="0" borderId="44" xfId="49" applyFont="1" applyFill="1" applyBorder="1" applyAlignment="1">
      <alignment horizontal="center" vertical="center" wrapText="1"/>
    </xf>
    <xf numFmtId="192" fontId="10" fillId="0" borderId="42" xfId="49" applyNumberFormat="1" applyFont="1" applyFill="1" applyBorder="1" applyAlignment="1">
      <alignment horizontal="center" vertical="center" wrapText="1"/>
    </xf>
    <xf numFmtId="192" fontId="10" fillId="0" borderId="43" xfId="49" applyNumberFormat="1" applyFont="1" applyFill="1" applyBorder="1" applyAlignment="1">
      <alignment horizontal="center" vertical="center" wrapText="1"/>
    </xf>
    <xf numFmtId="192" fontId="10" fillId="0" borderId="44" xfId="49" applyNumberFormat="1" applyFont="1" applyFill="1" applyBorder="1" applyAlignment="1">
      <alignment horizontal="center" vertical="center" wrapText="1"/>
    </xf>
    <xf numFmtId="194" fontId="10" fillId="0" borderId="42" xfId="49" applyNumberFormat="1" applyFont="1" applyFill="1" applyBorder="1" applyAlignment="1">
      <alignment horizontal="center" vertical="center" wrapText="1"/>
    </xf>
    <xf numFmtId="194" fontId="10" fillId="0" borderId="43" xfId="49" applyNumberFormat="1" applyFont="1" applyFill="1" applyBorder="1" applyAlignment="1">
      <alignment horizontal="center" vertical="center" wrapText="1"/>
    </xf>
    <xf numFmtId="194" fontId="10" fillId="0" borderId="44" xfId="49" applyNumberFormat="1" applyFont="1" applyFill="1" applyBorder="1" applyAlignment="1">
      <alignment horizontal="center" vertical="center" wrapText="1"/>
    </xf>
    <xf numFmtId="0" fontId="10" fillId="0" borderId="45" xfId="49" applyNumberFormat="1" applyFont="1" applyFill="1" applyBorder="1" applyAlignment="1">
      <alignment horizontal="center" vertical="center" shrinkToFit="1"/>
    </xf>
    <xf numFmtId="0" fontId="10" fillId="0" borderId="11" xfId="49" applyNumberFormat="1" applyFont="1" applyFill="1" applyBorder="1" applyAlignment="1">
      <alignment horizontal="center" vertical="center" shrinkToFit="1"/>
    </xf>
    <xf numFmtId="0" fontId="10" fillId="0" borderId="42" xfId="49" applyNumberFormat="1" applyFont="1" applyFill="1" applyBorder="1" applyAlignment="1">
      <alignment horizontal="center" vertical="center" wrapText="1"/>
    </xf>
    <xf numFmtId="0" fontId="10" fillId="0" borderId="43" xfId="49" applyNumberFormat="1" applyFont="1" applyFill="1" applyBorder="1" applyAlignment="1">
      <alignment horizontal="center" vertical="center" wrapText="1"/>
    </xf>
    <xf numFmtId="0" fontId="10" fillId="0" borderId="44" xfId="49" applyNumberFormat="1" applyFont="1" applyFill="1" applyBorder="1" applyAlignment="1">
      <alignment horizontal="center" vertical="center" wrapText="1"/>
    </xf>
    <xf numFmtId="186" fontId="8" fillId="0" borderId="46" xfId="49" applyNumberFormat="1" applyFont="1" applyFill="1" applyBorder="1" applyAlignment="1">
      <alignment horizontal="center" vertical="center" shrinkToFit="1"/>
    </xf>
    <xf numFmtId="186" fontId="8" fillId="0" borderId="47" xfId="49" applyNumberFormat="1" applyFont="1" applyFill="1" applyBorder="1" applyAlignment="1">
      <alignment horizontal="center" vertical="center" shrinkToFit="1"/>
    </xf>
    <xf numFmtId="186" fontId="8" fillId="0" borderId="25" xfId="49" applyNumberFormat="1" applyFont="1" applyFill="1" applyBorder="1" applyAlignment="1">
      <alignment horizontal="center" vertical="center" shrinkToFit="1"/>
    </xf>
    <xf numFmtId="186" fontId="8" fillId="0" borderId="48" xfId="49" applyNumberFormat="1" applyFont="1" applyFill="1" applyBorder="1" applyAlignment="1">
      <alignment horizontal="center" vertical="center" shrinkToFit="1"/>
    </xf>
    <xf numFmtId="38" fontId="8" fillId="0" borderId="49" xfId="49" applyFont="1" applyFill="1" applyBorder="1" applyAlignment="1">
      <alignment horizontal="center" vertical="center" shrinkToFit="1"/>
    </xf>
    <xf numFmtId="38" fontId="8" fillId="0" borderId="47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8" fontId="8" fillId="0" borderId="46" xfId="49" applyFont="1" applyFill="1" applyBorder="1" applyAlignment="1">
      <alignment horizontal="center" vertical="center" shrinkToFit="1"/>
    </xf>
    <xf numFmtId="0" fontId="10" fillId="0" borderId="42" xfId="49" applyNumberFormat="1" applyFont="1" applyFill="1" applyBorder="1" applyAlignment="1">
      <alignment horizontal="center" vertical="center"/>
    </xf>
    <xf numFmtId="0" fontId="10" fillId="0" borderId="43" xfId="49" applyNumberFormat="1" applyFont="1" applyFill="1" applyBorder="1" applyAlignment="1">
      <alignment horizontal="center" vertical="center"/>
    </xf>
    <xf numFmtId="0" fontId="10" fillId="0" borderId="50" xfId="49" applyNumberFormat="1" applyFont="1" applyFill="1" applyBorder="1" applyAlignment="1">
      <alignment horizontal="center" vertical="center"/>
    </xf>
    <xf numFmtId="0" fontId="10" fillId="0" borderId="51" xfId="49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52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44" xfId="49" applyNumberFormat="1" applyFont="1" applyFill="1" applyBorder="1" applyAlignment="1">
      <alignment horizontal="center" vertical="center"/>
    </xf>
    <xf numFmtId="194" fontId="11" fillId="0" borderId="53" xfId="49" applyNumberFormat="1" applyFont="1" applyFill="1" applyBorder="1" applyAlignment="1">
      <alignment vertical="center" shrinkToFit="1"/>
    </xf>
    <xf numFmtId="194" fontId="11" fillId="0" borderId="26" xfId="49" applyNumberFormat="1" applyFont="1" applyFill="1" applyBorder="1" applyAlignment="1">
      <alignment vertical="center" shrinkToFit="1"/>
    </xf>
    <xf numFmtId="38" fontId="11" fillId="0" borderId="54" xfId="49" applyFont="1" applyFill="1" applyBorder="1" applyAlignment="1">
      <alignment vertical="center"/>
    </xf>
    <xf numFmtId="186" fontId="11" fillId="0" borderId="53" xfId="49" applyNumberFormat="1" applyFont="1" applyFill="1" applyBorder="1" applyAlignment="1">
      <alignment vertical="center" shrinkToFit="1"/>
    </xf>
    <xf numFmtId="186" fontId="11" fillId="0" borderId="55" xfId="49" applyNumberFormat="1" applyFont="1" applyFill="1" applyBorder="1" applyAlignment="1">
      <alignment vertical="center" shrinkToFit="1"/>
    </xf>
    <xf numFmtId="186" fontId="11" fillId="0" borderId="36" xfId="49" applyNumberFormat="1" applyFont="1" applyBorder="1" applyAlignment="1">
      <alignment vertical="center" shrinkToFit="1"/>
    </xf>
    <xf numFmtId="186" fontId="11" fillId="0" borderId="37" xfId="49" applyNumberFormat="1" applyFont="1" applyBorder="1" applyAlignment="1">
      <alignment vertical="center" shrinkToFit="1"/>
    </xf>
    <xf numFmtId="38" fontId="11" fillId="0" borderId="56" xfId="49" applyFont="1" applyFill="1" applyBorder="1" applyAlignment="1">
      <alignment vertical="center"/>
    </xf>
    <xf numFmtId="38" fontId="11" fillId="0" borderId="36" xfId="49" applyFont="1" applyFill="1" applyBorder="1" applyAlignment="1">
      <alignment vertical="center"/>
    </xf>
    <xf numFmtId="186" fontId="11" fillId="0" borderId="36" xfId="49" applyNumberFormat="1" applyFont="1" applyFill="1" applyBorder="1" applyAlignment="1">
      <alignment vertical="center" shrinkToFit="1"/>
    </xf>
    <xf numFmtId="186" fontId="11" fillId="0" borderId="29" xfId="49" applyNumberFormat="1" applyFont="1" applyFill="1" applyBorder="1" applyAlignment="1">
      <alignment vertical="center" shrinkToFit="1"/>
    </xf>
    <xf numFmtId="38" fontId="11" fillId="0" borderId="26" xfId="49" applyFont="1" applyFill="1" applyBorder="1" applyAlignment="1">
      <alignment vertical="center"/>
    </xf>
    <xf numFmtId="38" fontId="11" fillId="0" borderId="27" xfId="49" applyFont="1" applyFill="1" applyBorder="1" applyAlignment="1">
      <alignment vertical="center"/>
    </xf>
    <xf numFmtId="38" fontId="12" fillId="0" borderId="36" xfId="49" applyFont="1" applyFill="1" applyBorder="1" applyAlignment="1">
      <alignment vertical="center"/>
    </xf>
    <xf numFmtId="186" fontId="11" fillId="0" borderId="54" xfId="49" applyNumberFormat="1" applyFont="1" applyFill="1" applyBorder="1" applyAlignment="1">
      <alignment vertical="center" shrinkToFit="1"/>
    </xf>
    <xf numFmtId="186" fontId="11" fillId="0" borderId="57" xfId="49" applyNumberFormat="1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/>
    </xf>
    <xf numFmtId="186" fontId="11" fillId="0" borderId="58" xfId="49" applyNumberFormat="1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29" xfId="49" applyFont="1" applyFill="1" applyBorder="1" applyAlignment="1">
      <alignment vertical="center"/>
    </xf>
    <xf numFmtId="186" fontId="11" fillId="0" borderId="59" xfId="49" applyNumberFormat="1" applyFont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1" fillId="0" borderId="60" xfId="49" applyFont="1" applyFill="1" applyBorder="1" applyAlignment="1">
      <alignment vertical="center"/>
    </xf>
    <xf numFmtId="38" fontId="11" fillId="0" borderId="61" xfId="49" applyFont="1" applyFill="1" applyBorder="1" applyAlignment="1">
      <alignment vertical="center"/>
    </xf>
    <xf numFmtId="38" fontId="11" fillId="0" borderId="59" xfId="49" applyFont="1" applyFill="1" applyBorder="1" applyAlignment="1">
      <alignment vertical="center" shrinkToFit="1"/>
    </xf>
    <xf numFmtId="38" fontId="11" fillId="0" borderId="59" xfId="49" applyFont="1" applyFill="1" applyBorder="1" applyAlignment="1">
      <alignment vertical="center"/>
    </xf>
    <xf numFmtId="186" fontId="8" fillId="0" borderId="24" xfId="49" applyNumberFormat="1" applyFont="1" applyFill="1" applyBorder="1" applyAlignment="1">
      <alignment horizontal="centerContinuous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tabSelected="1" view="pageBreakPreview" zoomScale="200" zoomScaleSheetLayoutView="200" zoomScalePageLayoutView="0" workbookViewId="0" topLeftCell="A1">
      <selection activeCell="AP31" sqref="AP31"/>
    </sheetView>
  </sheetViews>
  <sheetFormatPr defaultColWidth="2.09765625" defaultRowHeight="9" customHeight="1"/>
  <cols>
    <col min="1" max="1" width="7.8984375" style="12" customWidth="1"/>
    <col min="2" max="7" width="3.19921875" style="10" customWidth="1"/>
    <col min="8" max="9" width="3.19921875" style="97" customWidth="1"/>
    <col min="10" max="10" width="3.19921875" style="90" customWidth="1"/>
    <col min="11" max="13" width="3.19921875" style="10" customWidth="1"/>
    <col min="14" max="16" width="3.19921875" style="97" customWidth="1"/>
    <col min="17" max="19" width="3.19921875" style="10" customWidth="1"/>
    <col min="20" max="22" width="3.19921875" style="90" customWidth="1"/>
    <col min="23" max="25" width="3.19921875" style="10" customWidth="1"/>
    <col min="26" max="28" width="3.19921875" style="90" customWidth="1"/>
    <col min="29" max="31" width="2.59765625" style="11" customWidth="1"/>
    <col min="32" max="34" width="3.19921875" style="90" customWidth="1"/>
    <col min="35" max="37" width="3.19921875" style="10" customWidth="1"/>
    <col min="38" max="40" width="3.19921875" style="90" customWidth="1"/>
    <col min="41" max="43" width="3.19921875" style="10" customWidth="1"/>
    <col min="44" max="46" width="3.19921875" style="90" customWidth="1"/>
    <col min="47" max="16384" width="2.09765625" style="11" customWidth="1"/>
  </cols>
  <sheetData>
    <row r="1" spans="1:46" ht="33.75" customHeight="1">
      <c r="A1" s="153" t="s">
        <v>45</v>
      </c>
      <c r="B1" s="144" t="s">
        <v>0</v>
      </c>
      <c r="C1" s="145"/>
      <c r="D1" s="146"/>
      <c r="E1" s="144" t="s">
        <v>1</v>
      </c>
      <c r="F1" s="145"/>
      <c r="G1" s="146"/>
      <c r="H1" s="150" t="s">
        <v>56</v>
      </c>
      <c r="I1" s="151"/>
      <c r="J1" s="152"/>
      <c r="K1" s="144" t="s">
        <v>2</v>
      </c>
      <c r="L1" s="145"/>
      <c r="M1" s="146"/>
      <c r="N1" s="147" t="s">
        <v>55</v>
      </c>
      <c r="O1" s="148"/>
      <c r="P1" s="149"/>
      <c r="Q1" s="144" t="s">
        <v>49</v>
      </c>
      <c r="R1" s="145"/>
      <c r="S1" s="146"/>
      <c r="T1" s="150" t="s">
        <v>50</v>
      </c>
      <c r="U1" s="151"/>
      <c r="V1" s="152"/>
      <c r="W1" s="144" t="s">
        <v>3</v>
      </c>
      <c r="X1" s="145"/>
      <c r="Y1" s="146"/>
      <c r="Z1" s="150" t="s">
        <v>51</v>
      </c>
      <c r="AA1" s="151"/>
      <c r="AB1" s="152"/>
      <c r="AC1" s="155" t="s">
        <v>4</v>
      </c>
      <c r="AD1" s="156"/>
      <c r="AE1" s="157"/>
      <c r="AF1" s="150" t="s">
        <v>54</v>
      </c>
      <c r="AG1" s="151"/>
      <c r="AH1" s="152"/>
      <c r="AI1" s="144" t="s">
        <v>5</v>
      </c>
      <c r="AJ1" s="145"/>
      <c r="AK1" s="146"/>
      <c r="AL1" s="150" t="s">
        <v>53</v>
      </c>
      <c r="AM1" s="151"/>
      <c r="AN1" s="152"/>
      <c r="AO1" s="144" t="s">
        <v>6</v>
      </c>
      <c r="AP1" s="145"/>
      <c r="AQ1" s="146"/>
      <c r="AR1" s="150" t="s">
        <v>52</v>
      </c>
      <c r="AS1" s="151"/>
      <c r="AT1" s="152"/>
    </row>
    <row r="2" spans="1:46" ht="26.25" customHeight="1">
      <c r="A2" s="154"/>
      <c r="B2" s="16" t="s">
        <v>17</v>
      </c>
      <c r="C2" s="17" t="s">
        <v>18</v>
      </c>
      <c r="D2" s="18" t="s">
        <v>19</v>
      </c>
      <c r="E2" s="16" t="s">
        <v>17</v>
      </c>
      <c r="F2" s="17" t="s">
        <v>18</v>
      </c>
      <c r="G2" s="18" t="s">
        <v>19</v>
      </c>
      <c r="H2" s="98" t="s">
        <v>17</v>
      </c>
      <c r="I2" s="99" t="s">
        <v>18</v>
      </c>
      <c r="J2" s="74" t="s">
        <v>19</v>
      </c>
      <c r="K2" s="16" t="s">
        <v>17</v>
      </c>
      <c r="L2" s="17" t="s">
        <v>18</v>
      </c>
      <c r="M2" s="18" t="s">
        <v>19</v>
      </c>
      <c r="N2" s="98" t="s">
        <v>17</v>
      </c>
      <c r="O2" s="99" t="s">
        <v>18</v>
      </c>
      <c r="P2" s="100" t="s">
        <v>19</v>
      </c>
      <c r="Q2" s="16" t="s">
        <v>17</v>
      </c>
      <c r="R2" s="17" t="s">
        <v>18</v>
      </c>
      <c r="S2" s="18" t="s">
        <v>19</v>
      </c>
      <c r="T2" s="91" t="s">
        <v>44</v>
      </c>
      <c r="U2" s="73" t="s">
        <v>18</v>
      </c>
      <c r="V2" s="74" t="s">
        <v>19</v>
      </c>
      <c r="W2" s="16" t="s">
        <v>17</v>
      </c>
      <c r="X2" s="17" t="s">
        <v>18</v>
      </c>
      <c r="Y2" s="18" t="s">
        <v>19</v>
      </c>
      <c r="Z2" s="91" t="s">
        <v>44</v>
      </c>
      <c r="AA2" s="73" t="s">
        <v>18</v>
      </c>
      <c r="AB2" s="74" t="s">
        <v>19</v>
      </c>
      <c r="AC2" s="19" t="s">
        <v>17</v>
      </c>
      <c r="AD2" s="20" t="s">
        <v>18</v>
      </c>
      <c r="AE2" s="21" t="s">
        <v>19</v>
      </c>
      <c r="AF2" s="72" t="s">
        <v>44</v>
      </c>
      <c r="AG2" s="73" t="s">
        <v>18</v>
      </c>
      <c r="AH2" s="74" t="s">
        <v>19</v>
      </c>
      <c r="AI2" s="16" t="s">
        <v>17</v>
      </c>
      <c r="AJ2" s="17" t="s">
        <v>18</v>
      </c>
      <c r="AK2" s="18" t="s">
        <v>19</v>
      </c>
      <c r="AL2" s="72" t="s">
        <v>17</v>
      </c>
      <c r="AM2" s="73" t="s">
        <v>18</v>
      </c>
      <c r="AN2" s="74" t="s">
        <v>19</v>
      </c>
      <c r="AO2" s="16" t="s">
        <v>17</v>
      </c>
      <c r="AP2" s="17" t="s">
        <v>18</v>
      </c>
      <c r="AQ2" s="18" t="s">
        <v>19</v>
      </c>
      <c r="AR2" s="72" t="s">
        <v>17</v>
      </c>
      <c r="AS2" s="73" t="s">
        <v>18</v>
      </c>
      <c r="AT2" s="74" t="s">
        <v>19</v>
      </c>
    </row>
    <row r="3" spans="1:46" ht="18" customHeight="1">
      <c r="A3" s="136" t="s">
        <v>30</v>
      </c>
      <c r="B3" s="22">
        <v>1444</v>
      </c>
      <c r="C3" s="23">
        <v>1481</v>
      </c>
      <c r="D3" s="24">
        <v>2925</v>
      </c>
      <c r="E3" s="25">
        <v>564</v>
      </c>
      <c r="F3" s="23">
        <v>591</v>
      </c>
      <c r="G3" s="24">
        <v>1155</v>
      </c>
      <c r="H3" s="101">
        <v>39.05817174515235</v>
      </c>
      <c r="I3" s="102">
        <v>39.905469277515195</v>
      </c>
      <c r="J3" s="92">
        <v>39.48717948717949</v>
      </c>
      <c r="K3" s="25">
        <v>333</v>
      </c>
      <c r="L3" s="23">
        <v>375</v>
      </c>
      <c r="M3" s="24">
        <v>708</v>
      </c>
      <c r="N3" s="101">
        <v>59.04255319148937</v>
      </c>
      <c r="O3" s="102">
        <v>63.45177664974619</v>
      </c>
      <c r="P3" s="92">
        <v>61.298701298701296</v>
      </c>
      <c r="Q3" s="25">
        <v>506</v>
      </c>
      <c r="R3" s="23">
        <v>470</v>
      </c>
      <c r="S3" s="24">
        <v>976</v>
      </c>
      <c r="T3" s="75">
        <v>0.35041551246537395</v>
      </c>
      <c r="U3" s="76">
        <v>0.3173531397704254</v>
      </c>
      <c r="V3" s="77">
        <v>0.3336752136752137</v>
      </c>
      <c r="W3" s="25">
        <v>1019</v>
      </c>
      <c r="X3" s="23">
        <v>1314</v>
      </c>
      <c r="Y3" s="24">
        <v>2333</v>
      </c>
      <c r="Z3" s="75">
        <v>0.7056786703601108</v>
      </c>
      <c r="AA3" s="76">
        <v>0.887238352464551</v>
      </c>
      <c r="AB3" s="77">
        <v>0.7976068376068376</v>
      </c>
      <c r="AC3" s="26">
        <v>24</v>
      </c>
      <c r="AD3" s="27">
        <v>20</v>
      </c>
      <c r="AE3" s="28">
        <v>44</v>
      </c>
      <c r="AF3" s="75">
        <v>0.01662049861495845</v>
      </c>
      <c r="AG3" s="76">
        <v>0.01350438892640108</v>
      </c>
      <c r="AH3" s="77">
        <v>0.015042735042735043</v>
      </c>
      <c r="AI3" s="25">
        <v>1553</v>
      </c>
      <c r="AJ3" s="23">
        <v>1799</v>
      </c>
      <c r="AK3" s="24">
        <v>3352</v>
      </c>
      <c r="AL3" s="75">
        <v>1.0754847645429362</v>
      </c>
      <c r="AM3" s="76">
        <v>1.2147197839297772</v>
      </c>
      <c r="AN3" s="77">
        <v>1.145982905982906</v>
      </c>
      <c r="AO3" s="22">
        <v>749</v>
      </c>
      <c r="AP3" s="23">
        <v>909</v>
      </c>
      <c r="AQ3" s="24">
        <v>1658</v>
      </c>
      <c r="AR3" s="75">
        <f>AO3/B3</f>
        <v>0.5186980609418282</v>
      </c>
      <c r="AS3" s="75">
        <f aca="true" t="shared" si="0" ref="AS3:AT18">AP3/C3</f>
        <v>0.6137744767049291</v>
      </c>
      <c r="AT3" s="75">
        <f t="shared" si="0"/>
        <v>0.5668376068376069</v>
      </c>
    </row>
    <row r="4" spans="1:46" ht="18" customHeight="1">
      <c r="A4" s="137" t="s">
        <v>20</v>
      </c>
      <c r="B4" s="29">
        <v>563</v>
      </c>
      <c r="C4" s="30">
        <v>484</v>
      </c>
      <c r="D4" s="31">
        <v>1047</v>
      </c>
      <c r="E4" s="32">
        <v>271</v>
      </c>
      <c r="F4" s="30">
        <v>266</v>
      </c>
      <c r="G4" s="31">
        <v>537</v>
      </c>
      <c r="H4" s="103">
        <v>48.13499111900533</v>
      </c>
      <c r="I4" s="104">
        <v>54.958677685950406</v>
      </c>
      <c r="J4" s="93">
        <v>51.28939828080229</v>
      </c>
      <c r="K4" s="32">
        <v>110</v>
      </c>
      <c r="L4" s="30">
        <v>118</v>
      </c>
      <c r="M4" s="31">
        <v>228</v>
      </c>
      <c r="N4" s="103">
        <v>40.59040590405904</v>
      </c>
      <c r="O4" s="104">
        <v>44.3609022556391</v>
      </c>
      <c r="P4" s="93">
        <v>42.45810055865922</v>
      </c>
      <c r="Q4" s="32">
        <v>454</v>
      </c>
      <c r="R4" s="30">
        <v>364</v>
      </c>
      <c r="S4" s="31">
        <v>818</v>
      </c>
      <c r="T4" s="78">
        <v>0.8063943161634103</v>
      </c>
      <c r="U4" s="79">
        <v>0.7520661157024794</v>
      </c>
      <c r="V4" s="80">
        <v>0.7812798471824259</v>
      </c>
      <c r="W4" s="32">
        <v>513</v>
      </c>
      <c r="X4" s="30">
        <v>590</v>
      </c>
      <c r="Y4" s="31">
        <v>1103</v>
      </c>
      <c r="Z4" s="78">
        <v>0.911190053285968</v>
      </c>
      <c r="AA4" s="79">
        <v>1.21900826446281</v>
      </c>
      <c r="AB4" s="80">
        <v>1.0534861509073543</v>
      </c>
      <c r="AC4" s="33">
        <v>16</v>
      </c>
      <c r="AD4" s="34">
        <v>33</v>
      </c>
      <c r="AE4" s="35">
        <v>49</v>
      </c>
      <c r="AF4" s="78">
        <v>0.028419182948490232</v>
      </c>
      <c r="AG4" s="79">
        <v>0.06818181818181818</v>
      </c>
      <c r="AH4" s="80">
        <v>0.04680038204393505</v>
      </c>
      <c r="AI4" s="32">
        <v>975</v>
      </c>
      <c r="AJ4" s="30">
        <v>984</v>
      </c>
      <c r="AK4" s="31">
        <v>1959</v>
      </c>
      <c r="AL4" s="78">
        <v>1.7317939609236235</v>
      </c>
      <c r="AM4" s="79">
        <v>2.0330578512396693</v>
      </c>
      <c r="AN4" s="80">
        <v>1.8710601719197708</v>
      </c>
      <c r="AO4" s="29">
        <v>241</v>
      </c>
      <c r="AP4" s="30">
        <v>298</v>
      </c>
      <c r="AQ4" s="31">
        <v>539</v>
      </c>
      <c r="AR4" s="75">
        <f aca="true" t="shared" si="1" ref="AR4:AT27">AO4/B4</f>
        <v>0.4280639431616341</v>
      </c>
      <c r="AS4" s="75">
        <f t="shared" si="0"/>
        <v>0.6157024793388429</v>
      </c>
      <c r="AT4" s="75">
        <f t="shared" si="0"/>
        <v>0.5148042024832856</v>
      </c>
    </row>
    <row r="5" spans="1:46" ht="18" customHeight="1">
      <c r="A5" s="137" t="s">
        <v>31</v>
      </c>
      <c r="B5" s="29">
        <v>654</v>
      </c>
      <c r="C5" s="30">
        <v>575</v>
      </c>
      <c r="D5" s="31">
        <v>1229</v>
      </c>
      <c r="E5" s="32">
        <v>301</v>
      </c>
      <c r="F5" s="30">
        <v>312</v>
      </c>
      <c r="G5" s="31">
        <v>613</v>
      </c>
      <c r="H5" s="103">
        <v>46.02446483180428</v>
      </c>
      <c r="I5" s="104">
        <v>54.2608695652174</v>
      </c>
      <c r="J5" s="93">
        <v>49.877949552481695</v>
      </c>
      <c r="K5" s="32">
        <v>192</v>
      </c>
      <c r="L5" s="30">
        <v>223</v>
      </c>
      <c r="M5" s="31">
        <v>415</v>
      </c>
      <c r="N5" s="103">
        <v>63.78737541528239</v>
      </c>
      <c r="O5" s="104">
        <v>71.47435897435898</v>
      </c>
      <c r="P5" s="93">
        <v>67.69983686786297</v>
      </c>
      <c r="Q5" s="32">
        <v>165</v>
      </c>
      <c r="R5" s="30">
        <v>136</v>
      </c>
      <c r="S5" s="31">
        <v>301</v>
      </c>
      <c r="T5" s="78">
        <v>0.25229357798165136</v>
      </c>
      <c r="U5" s="79">
        <v>0.23652173913043478</v>
      </c>
      <c r="V5" s="80">
        <v>0.2449145646867372</v>
      </c>
      <c r="W5" s="32">
        <v>632</v>
      </c>
      <c r="X5" s="30">
        <v>754</v>
      </c>
      <c r="Y5" s="31">
        <v>1386</v>
      </c>
      <c r="Z5" s="78">
        <v>0.9663608562691132</v>
      </c>
      <c r="AA5" s="79">
        <v>1.3113043478260868</v>
      </c>
      <c r="AB5" s="80">
        <v>1.127746135069162</v>
      </c>
      <c r="AC5" s="33">
        <v>31</v>
      </c>
      <c r="AD5" s="34">
        <v>26</v>
      </c>
      <c r="AE5" s="35">
        <v>57</v>
      </c>
      <c r="AF5" s="78">
        <v>0.047400611620795105</v>
      </c>
      <c r="AG5" s="79">
        <v>0.04521739130434783</v>
      </c>
      <c r="AH5" s="80">
        <v>0.046379170056956874</v>
      </c>
      <c r="AI5" s="32">
        <v>748</v>
      </c>
      <c r="AJ5" s="30">
        <v>810</v>
      </c>
      <c r="AK5" s="31">
        <v>1558</v>
      </c>
      <c r="AL5" s="78">
        <v>1.143730886850153</v>
      </c>
      <c r="AM5" s="79">
        <v>1.4086956521739131</v>
      </c>
      <c r="AN5" s="80">
        <v>1.2676973148901547</v>
      </c>
      <c r="AO5" s="29">
        <v>466</v>
      </c>
      <c r="AP5" s="30">
        <v>478</v>
      </c>
      <c r="AQ5" s="31">
        <v>944</v>
      </c>
      <c r="AR5" s="75">
        <f t="shared" si="1"/>
        <v>0.7125382262996942</v>
      </c>
      <c r="AS5" s="75">
        <f t="shared" si="0"/>
        <v>0.831304347826087</v>
      </c>
      <c r="AT5" s="75">
        <f t="shared" si="0"/>
        <v>0.7681041497152156</v>
      </c>
    </row>
    <row r="6" spans="1:46" ht="18" customHeight="1">
      <c r="A6" s="137" t="s">
        <v>21</v>
      </c>
      <c r="B6" s="29">
        <v>355</v>
      </c>
      <c r="C6" s="30">
        <v>335</v>
      </c>
      <c r="D6" s="31">
        <v>690</v>
      </c>
      <c r="E6" s="32">
        <v>170</v>
      </c>
      <c r="F6" s="30">
        <v>145</v>
      </c>
      <c r="G6" s="31">
        <v>315</v>
      </c>
      <c r="H6" s="103">
        <v>47.88732394366197</v>
      </c>
      <c r="I6" s="104">
        <v>43.28358208955223</v>
      </c>
      <c r="J6" s="93">
        <v>45.65217391304348</v>
      </c>
      <c r="K6" s="32">
        <v>123</v>
      </c>
      <c r="L6" s="30">
        <v>109</v>
      </c>
      <c r="M6" s="31">
        <v>232</v>
      </c>
      <c r="N6" s="103">
        <v>72.35294117647058</v>
      </c>
      <c r="O6" s="104">
        <v>75.17241379310344</v>
      </c>
      <c r="P6" s="93">
        <v>73.65079365079366</v>
      </c>
      <c r="Q6" s="32">
        <v>99</v>
      </c>
      <c r="R6" s="30">
        <v>55</v>
      </c>
      <c r="S6" s="31">
        <v>154</v>
      </c>
      <c r="T6" s="78">
        <v>0.27887323943661974</v>
      </c>
      <c r="U6" s="79">
        <v>0.16417910447761194</v>
      </c>
      <c r="V6" s="80">
        <v>0.22318840579710145</v>
      </c>
      <c r="W6" s="32">
        <v>430</v>
      </c>
      <c r="X6" s="30">
        <v>398</v>
      </c>
      <c r="Y6" s="31">
        <v>828</v>
      </c>
      <c r="Z6" s="78">
        <v>1.2112676056338028</v>
      </c>
      <c r="AA6" s="79">
        <v>1.1880597014925374</v>
      </c>
      <c r="AB6" s="80">
        <v>1.2</v>
      </c>
      <c r="AC6" s="33">
        <v>6</v>
      </c>
      <c r="AD6" s="34">
        <v>21</v>
      </c>
      <c r="AE6" s="35">
        <v>27</v>
      </c>
      <c r="AF6" s="78">
        <v>0.016901408450704224</v>
      </c>
      <c r="AG6" s="79">
        <v>0.0626865671641791</v>
      </c>
      <c r="AH6" s="80">
        <v>0.0391304347826087</v>
      </c>
      <c r="AI6" s="32">
        <v>535</v>
      </c>
      <c r="AJ6" s="30">
        <v>474</v>
      </c>
      <c r="AK6" s="31">
        <v>1009</v>
      </c>
      <c r="AL6" s="78">
        <v>1.5070422535211268</v>
      </c>
      <c r="AM6" s="79">
        <v>1.4149253731343283</v>
      </c>
      <c r="AN6" s="80">
        <v>1.46231884057971</v>
      </c>
      <c r="AO6" s="29">
        <v>292</v>
      </c>
      <c r="AP6" s="30">
        <v>327</v>
      </c>
      <c r="AQ6" s="31">
        <v>619</v>
      </c>
      <c r="AR6" s="75">
        <f t="shared" si="1"/>
        <v>0.8225352112676056</v>
      </c>
      <c r="AS6" s="75">
        <f t="shared" si="0"/>
        <v>0.9761194029850746</v>
      </c>
      <c r="AT6" s="75">
        <f t="shared" si="0"/>
        <v>0.8971014492753623</v>
      </c>
    </row>
    <row r="7" spans="1:46" ht="18" customHeight="1">
      <c r="A7" s="138" t="s">
        <v>22</v>
      </c>
      <c r="B7" s="29">
        <v>540</v>
      </c>
      <c r="C7" s="30">
        <v>516</v>
      </c>
      <c r="D7" s="31">
        <v>1056</v>
      </c>
      <c r="E7" s="32">
        <v>205</v>
      </c>
      <c r="F7" s="30">
        <v>238</v>
      </c>
      <c r="G7" s="31">
        <v>443</v>
      </c>
      <c r="H7" s="103">
        <v>37.96296296296296</v>
      </c>
      <c r="I7" s="104">
        <v>46.12403100775194</v>
      </c>
      <c r="J7" s="93">
        <v>41.95075757575758</v>
      </c>
      <c r="K7" s="32">
        <v>146</v>
      </c>
      <c r="L7" s="30">
        <v>170</v>
      </c>
      <c r="M7" s="31">
        <v>316</v>
      </c>
      <c r="N7" s="103">
        <v>71.21951219512195</v>
      </c>
      <c r="O7" s="104">
        <v>71.42857142857143</v>
      </c>
      <c r="P7" s="93">
        <v>71.33182844243792</v>
      </c>
      <c r="Q7" s="32">
        <v>199</v>
      </c>
      <c r="R7" s="30">
        <v>202</v>
      </c>
      <c r="S7" s="31">
        <v>401</v>
      </c>
      <c r="T7" s="78">
        <v>0.3685185185185185</v>
      </c>
      <c r="U7" s="79">
        <v>0.39147286821705424</v>
      </c>
      <c r="V7" s="80">
        <v>0.3797348484848485</v>
      </c>
      <c r="W7" s="32">
        <v>406</v>
      </c>
      <c r="X7" s="30">
        <v>578</v>
      </c>
      <c r="Y7" s="31">
        <v>984</v>
      </c>
      <c r="Z7" s="78">
        <v>0.7518518518518519</v>
      </c>
      <c r="AA7" s="79">
        <v>1.12015503875969</v>
      </c>
      <c r="AB7" s="80">
        <v>0.9318181818181818</v>
      </c>
      <c r="AC7" s="33">
        <v>4</v>
      </c>
      <c r="AD7" s="34">
        <v>2</v>
      </c>
      <c r="AE7" s="35">
        <v>6</v>
      </c>
      <c r="AF7" s="78">
        <v>0.007407407407407408</v>
      </c>
      <c r="AG7" s="79">
        <v>0.003875968992248062</v>
      </c>
      <c r="AH7" s="80">
        <v>0.005681818181818182</v>
      </c>
      <c r="AI7" s="32">
        <v>609</v>
      </c>
      <c r="AJ7" s="30">
        <v>782</v>
      </c>
      <c r="AK7" s="31">
        <v>1391</v>
      </c>
      <c r="AL7" s="78">
        <v>1.1277777777777778</v>
      </c>
      <c r="AM7" s="79">
        <v>1.5155038759689923</v>
      </c>
      <c r="AN7" s="80">
        <v>1.3172348484848484</v>
      </c>
      <c r="AO7" s="29">
        <v>203</v>
      </c>
      <c r="AP7" s="30">
        <v>281</v>
      </c>
      <c r="AQ7" s="31">
        <v>484</v>
      </c>
      <c r="AR7" s="75">
        <f t="shared" si="1"/>
        <v>0.37592592592592594</v>
      </c>
      <c r="AS7" s="75">
        <f t="shared" si="0"/>
        <v>0.5445736434108527</v>
      </c>
      <c r="AT7" s="75">
        <f t="shared" si="0"/>
        <v>0.4583333333333333</v>
      </c>
    </row>
    <row r="8" spans="1:46" ht="18" customHeight="1">
      <c r="A8" s="137" t="s">
        <v>23</v>
      </c>
      <c r="B8" s="29">
        <v>402</v>
      </c>
      <c r="C8" s="30">
        <v>400</v>
      </c>
      <c r="D8" s="31">
        <v>802</v>
      </c>
      <c r="E8" s="32">
        <v>152</v>
      </c>
      <c r="F8" s="30">
        <v>183</v>
      </c>
      <c r="G8" s="31">
        <v>335</v>
      </c>
      <c r="H8" s="103">
        <v>37.81094527363184</v>
      </c>
      <c r="I8" s="104">
        <v>45.75</v>
      </c>
      <c r="J8" s="93">
        <v>41.77057356608479</v>
      </c>
      <c r="K8" s="32">
        <v>49</v>
      </c>
      <c r="L8" s="30">
        <v>42</v>
      </c>
      <c r="M8" s="31">
        <v>91</v>
      </c>
      <c r="N8" s="103">
        <v>32.23684210526316</v>
      </c>
      <c r="O8" s="104">
        <v>22.950819672131146</v>
      </c>
      <c r="P8" s="93">
        <v>27.164179104477608</v>
      </c>
      <c r="Q8" s="32">
        <v>158</v>
      </c>
      <c r="R8" s="30">
        <v>165</v>
      </c>
      <c r="S8" s="31">
        <v>323</v>
      </c>
      <c r="T8" s="78">
        <v>0.39303482587064675</v>
      </c>
      <c r="U8" s="79">
        <v>0.4125</v>
      </c>
      <c r="V8" s="80">
        <v>0.4027431421446384</v>
      </c>
      <c r="W8" s="32">
        <v>126</v>
      </c>
      <c r="X8" s="30">
        <v>142</v>
      </c>
      <c r="Y8" s="31">
        <v>268</v>
      </c>
      <c r="Z8" s="78">
        <v>0.31343283582089554</v>
      </c>
      <c r="AA8" s="79">
        <v>0.355</v>
      </c>
      <c r="AB8" s="80">
        <v>0.3341645885286783</v>
      </c>
      <c r="AC8" s="33">
        <v>14</v>
      </c>
      <c r="AD8" s="34">
        <v>56</v>
      </c>
      <c r="AE8" s="35">
        <v>70</v>
      </c>
      <c r="AF8" s="78">
        <v>0.03482587064676617</v>
      </c>
      <c r="AG8" s="79">
        <v>0.14</v>
      </c>
      <c r="AH8" s="80">
        <v>0.08728179551122195</v>
      </c>
      <c r="AI8" s="32">
        <v>291</v>
      </c>
      <c r="AJ8" s="30">
        <v>345</v>
      </c>
      <c r="AK8" s="31">
        <v>636</v>
      </c>
      <c r="AL8" s="78">
        <v>0.7238805970149254</v>
      </c>
      <c r="AM8" s="79">
        <v>0.8625</v>
      </c>
      <c r="AN8" s="80">
        <v>0.7930174563591023</v>
      </c>
      <c r="AO8" s="29">
        <v>168</v>
      </c>
      <c r="AP8" s="30">
        <v>194</v>
      </c>
      <c r="AQ8" s="31">
        <v>362</v>
      </c>
      <c r="AR8" s="75">
        <f t="shared" si="1"/>
        <v>0.417910447761194</v>
      </c>
      <c r="AS8" s="75">
        <f t="shared" si="0"/>
        <v>0.485</v>
      </c>
      <c r="AT8" s="75">
        <f t="shared" si="0"/>
        <v>0.4513715710723192</v>
      </c>
    </row>
    <row r="9" spans="1:46" ht="18" customHeight="1">
      <c r="A9" s="137" t="s">
        <v>32</v>
      </c>
      <c r="B9" s="29">
        <v>301</v>
      </c>
      <c r="C9" s="30">
        <v>323</v>
      </c>
      <c r="D9" s="31">
        <v>624</v>
      </c>
      <c r="E9" s="32">
        <v>130</v>
      </c>
      <c r="F9" s="30">
        <v>143</v>
      </c>
      <c r="G9" s="31">
        <v>273</v>
      </c>
      <c r="H9" s="103">
        <v>43.18936877076412</v>
      </c>
      <c r="I9" s="104">
        <v>44.27244582043344</v>
      </c>
      <c r="J9" s="93">
        <v>43.75</v>
      </c>
      <c r="K9" s="32">
        <v>60</v>
      </c>
      <c r="L9" s="30">
        <v>68</v>
      </c>
      <c r="M9" s="31">
        <v>128</v>
      </c>
      <c r="N9" s="103">
        <v>46.15384615384615</v>
      </c>
      <c r="O9" s="104">
        <v>47.55244755244755</v>
      </c>
      <c r="P9" s="93">
        <v>46.88644688644688</v>
      </c>
      <c r="Q9" s="32">
        <v>205</v>
      </c>
      <c r="R9" s="30">
        <v>241</v>
      </c>
      <c r="S9" s="31">
        <v>446</v>
      </c>
      <c r="T9" s="78">
        <v>0.6810631229235881</v>
      </c>
      <c r="U9" s="79">
        <v>0.7461300309597523</v>
      </c>
      <c r="V9" s="80">
        <v>0.7147435897435898</v>
      </c>
      <c r="W9" s="32">
        <v>280</v>
      </c>
      <c r="X9" s="30">
        <v>270</v>
      </c>
      <c r="Y9" s="31">
        <v>550</v>
      </c>
      <c r="Z9" s="78">
        <v>0.9302325581395349</v>
      </c>
      <c r="AA9" s="79">
        <v>0.8359133126934984</v>
      </c>
      <c r="AB9" s="80">
        <v>0.8814102564102564</v>
      </c>
      <c r="AC9" s="33">
        <v>3</v>
      </c>
      <c r="AD9" s="34">
        <v>23</v>
      </c>
      <c r="AE9" s="35">
        <v>26</v>
      </c>
      <c r="AF9" s="78">
        <v>0.009966777408637873</v>
      </c>
      <c r="AG9" s="79">
        <v>0.07120743034055728</v>
      </c>
      <c r="AH9" s="80">
        <v>0.041666666666666664</v>
      </c>
      <c r="AI9" s="32">
        <v>488</v>
      </c>
      <c r="AJ9" s="30">
        <v>534</v>
      </c>
      <c r="AK9" s="31">
        <v>1022</v>
      </c>
      <c r="AL9" s="78">
        <v>1.6212624584717608</v>
      </c>
      <c r="AM9" s="79">
        <v>1.653250773993808</v>
      </c>
      <c r="AN9" s="80">
        <v>1.6378205128205128</v>
      </c>
      <c r="AO9" s="29">
        <v>128</v>
      </c>
      <c r="AP9" s="30">
        <v>132</v>
      </c>
      <c r="AQ9" s="31">
        <v>260</v>
      </c>
      <c r="AR9" s="75">
        <f t="shared" si="1"/>
        <v>0.42524916943521596</v>
      </c>
      <c r="AS9" s="75">
        <f t="shared" si="0"/>
        <v>0.4086687306501548</v>
      </c>
      <c r="AT9" s="75">
        <f t="shared" si="0"/>
        <v>0.4166666666666667</v>
      </c>
    </row>
    <row r="10" spans="1:46" ht="18" customHeight="1">
      <c r="A10" s="138" t="s">
        <v>33</v>
      </c>
      <c r="B10" s="29">
        <v>463</v>
      </c>
      <c r="C10" s="30">
        <v>420</v>
      </c>
      <c r="D10" s="31">
        <v>883</v>
      </c>
      <c r="E10" s="32">
        <v>186</v>
      </c>
      <c r="F10" s="30">
        <v>212</v>
      </c>
      <c r="G10" s="31">
        <v>398</v>
      </c>
      <c r="H10" s="103">
        <v>40.17278617710583</v>
      </c>
      <c r="I10" s="104">
        <v>50.476190476190474</v>
      </c>
      <c r="J10" s="93">
        <v>45.07361268403171</v>
      </c>
      <c r="K10" s="32">
        <v>130</v>
      </c>
      <c r="L10" s="30">
        <v>154</v>
      </c>
      <c r="M10" s="31">
        <v>284</v>
      </c>
      <c r="N10" s="103">
        <v>69.89247311827957</v>
      </c>
      <c r="O10" s="104">
        <v>72.64150943396226</v>
      </c>
      <c r="P10" s="93">
        <v>71.35678391959799</v>
      </c>
      <c r="Q10" s="32">
        <v>87</v>
      </c>
      <c r="R10" s="30">
        <v>90</v>
      </c>
      <c r="S10" s="31">
        <v>177</v>
      </c>
      <c r="T10" s="78">
        <v>0.1879049676025918</v>
      </c>
      <c r="U10" s="79">
        <v>0.21428571428571427</v>
      </c>
      <c r="V10" s="80">
        <v>0.20045300113250283</v>
      </c>
      <c r="W10" s="32">
        <v>442</v>
      </c>
      <c r="X10" s="30">
        <v>542</v>
      </c>
      <c r="Y10" s="31">
        <v>984</v>
      </c>
      <c r="Z10" s="78">
        <v>0.9546436285097192</v>
      </c>
      <c r="AA10" s="79">
        <v>1.2904761904761906</v>
      </c>
      <c r="AB10" s="80">
        <v>1.1143827859569648</v>
      </c>
      <c r="AC10" s="33">
        <v>4</v>
      </c>
      <c r="AD10" s="34">
        <v>3</v>
      </c>
      <c r="AE10" s="35">
        <v>7</v>
      </c>
      <c r="AF10" s="78">
        <v>0.008639308855291577</v>
      </c>
      <c r="AG10" s="79">
        <v>0.007142857142857143</v>
      </c>
      <c r="AH10" s="80">
        <v>0.007927519818799546</v>
      </c>
      <c r="AI10" s="32">
        <v>544</v>
      </c>
      <c r="AJ10" s="30">
        <v>643</v>
      </c>
      <c r="AK10" s="31">
        <v>1187</v>
      </c>
      <c r="AL10" s="78">
        <v>1.1749460043196545</v>
      </c>
      <c r="AM10" s="79">
        <v>1.5309523809523808</v>
      </c>
      <c r="AN10" s="80">
        <v>1.3442808607021517</v>
      </c>
      <c r="AO10" s="29">
        <v>105</v>
      </c>
      <c r="AP10" s="30">
        <v>143</v>
      </c>
      <c r="AQ10" s="31">
        <v>248</v>
      </c>
      <c r="AR10" s="75">
        <f t="shared" si="1"/>
        <v>0.2267818574514039</v>
      </c>
      <c r="AS10" s="75">
        <f t="shared" si="0"/>
        <v>0.3404761904761905</v>
      </c>
      <c r="AT10" s="75">
        <f t="shared" si="0"/>
        <v>0.2808607021517554</v>
      </c>
    </row>
    <row r="11" spans="1:46" ht="18" customHeight="1">
      <c r="A11" s="138" t="s">
        <v>34</v>
      </c>
      <c r="B11" s="29">
        <v>223</v>
      </c>
      <c r="C11" s="30">
        <v>226</v>
      </c>
      <c r="D11" s="31">
        <v>449</v>
      </c>
      <c r="E11" s="32">
        <v>84</v>
      </c>
      <c r="F11" s="30">
        <v>106</v>
      </c>
      <c r="G11" s="31">
        <v>190</v>
      </c>
      <c r="H11" s="103">
        <v>37.66816143497758</v>
      </c>
      <c r="I11" s="104">
        <v>46.902654867256636</v>
      </c>
      <c r="J11" s="93">
        <v>42.31625835189309</v>
      </c>
      <c r="K11" s="32">
        <v>36</v>
      </c>
      <c r="L11" s="30">
        <v>48</v>
      </c>
      <c r="M11" s="31">
        <v>84</v>
      </c>
      <c r="N11" s="103">
        <v>42.857142857142854</v>
      </c>
      <c r="O11" s="104">
        <v>45.28301886792453</v>
      </c>
      <c r="P11" s="93">
        <v>44.21052631578947</v>
      </c>
      <c r="Q11" s="32">
        <v>138</v>
      </c>
      <c r="R11" s="30">
        <v>123</v>
      </c>
      <c r="S11" s="31">
        <v>261</v>
      </c>
      <c r="T11" s="78">
        <v>0.6188340807174888</v>
      </c>
      <c r="U11" s="79">
        <v>0.5442477876106194</v>
      </c>
      <c r="V11" s="80">
        <v>0.5812917594654788</v>
      </c>
      <c r="W11" s="32">
        <v>141</v>
      </c>
      <c r="X11" s="30">
        <v>216</v>
      </c>
      <c r="Y11" s="31">
        <v>357</v>
      </c>
      <c r="Z11" s="78">
        <v>0.6322869955156951</v>
      </c>
      <c r="AA11" s="79">
        <v>0.9557522123893806</v>
      </c>
      <c r="AB11" s="80">
        <v>0.7951002227171492</v>
      </c>
      <c r="AC11" s="33">
        <v>1</v>
      </c>
      <c r="AD11" s="34">
        <v>0</v>
      </c>
      <c r="AE11" s="35">
        <v>1</v>
      </c>
      <c r="AF11" s="78">
        <v>0.004484304932735426</v>
      </c>
      <c r="AG11" s="79">
        <v>0</v>
      </c>
      <c r="AH11" s="80">
        <v>0.0022271714922048997</v>
      </c>
      <c r="AI11" s="32">
        <v>280</v>
      </c>
      <c r="AJ11" s="30">
        <v>339</v>
      </c>
      <c r="AK11" s="31">
        <v>619</v>
      </c>
      <c r="AL11" s="78">
        <v>1.2556053811659194</v>
      </c>
      <c r="AM11" s="79">
        <v>1.5</v>
      </c>
      <c r="AN11" s="80">
        <v>1.378619153674833</v>
      </c>
      <c r="AO11" s="29">
        <v>131</v>
      </c>
      <c r="AP11" s="30">
        <v>153</v>
      </c>
      <c r="AQ11" s="31">
        <v>284</v>
      </c>
      <c r="AR11" s="75">
        <f t="shared" si="1"/>
        <v>0.5874439461883408</v>
      </c>
      <c r="AS11" s="75">
        <f t="shared" si="0"/>
        <v>0.6769911504424779</v>
      </c>
      <c r="AT11" s="75">
        <f t="shared" si="0"/>
        <v>0.6325167037861915</v>
      </c>
    </row>
    <row r="12" spans="1:46" ht="18" customHeight="1">
      <c r="A12" s="138" t="s">
        <v>35</v>
      </c>
      <c r="B12" s="29">
        <v>313</v>
      </c>
      <c r="C12" s="30">
        <v>246</v>
      </c>
      <c r="D12" s="31">
        <v>559</v>
      </c>
      <c r="E12" s="32">
        <v>98</v>
      </c>
      <c r="F12" s="30">
        <v>94</v>
      </c>
      <c r="G12" s="31">
        <v>192</v>
      </c>
      <c r="H12" s="103">
        <v>31.309904153354633</v>
      </c>
      <c r="I12" s="104">
        <v>38.21138211382114</v>
      </c>
      <c r="J12" s="93">
        <v>34.34704830053667</v>
      </c>
      <c r="K12" s="32">
        <v>54</v>
      </c>
      <c r="L12" s="30">
        <v>57</v>
      </c>
      <c r="M12" s="31">
        <v>111</v>
      </c>
      <c r="N12" s="103">
        <v>55.10204081632652</v>
      </c>
      <c r="O12" s="104">
        <v>60.63829787234043</v>
      </c>
      <c r="P12" s="93">
        <v>57.8125</v>
      </c>
      <c r="Q12" s="32">
        <v>76</v>
      </c>
      <c r="R12" s="30">
        <v>85</v>
      </c>
      <c r="S12" s="31">
        <v>161</v>
      </c>
      <c r="T12" s="78">
        <v>0.24281150159744408</v>
      </c>
      <c r="U12" s="79">
        <v>0.34552845528455284</v>
      </c>
      <c r="V12" s="80">
        <v>0.2880143112701252</v>
      </c>
      <c r="W12" s="32">
        <v>207</v>
      </c>
      <c r="X12" s="30">
        <v>230</v>
      </c>
      <c r="Y12" s="31">
        <v>437</v>
      </c>
      <c r="Z12" s="78">
        <v>0.6613418530351438</v>
      </c>
      <c r="AA12" s="79">
        <v>0.9349593495934959</v>
      </c>
      <c r="AB12" s="80">
        <v>0.7817531305903399</v>
      </c>
      <c r="AC12" s="33">
        <v>4</v>
      </c>
      <c r="AD12" s="34">
        <v>2</v>
      </c>
      <c r="AE12" s="35">
        <v>6</v>
      </c>
      <c r="AF12" s="78">
        <v>0.012779552715654952</v>
      </c>
      <c r="AG12" s="79">
        <v>0.008130081300813009</v>
      </c>
      <c r="AH12" s="80">
        <v>0.01073345259391771</v>
      </c>
      <c r="AI12" s="32">
        <v>285</v>
      </c>
      <c r="AJ12" s="30">
        <v>317</v>
      </c>
      <c r="AK12" s="31">
        <v>602</v>
      </c>
      <c r="AL12" s="78">
        <v>0.9105431309904153</v>
      </c>
      <c r="AM12" s="79">
        <v>1.2886178861788617</v>
      </c>
      <c r="AN12" s="80">
        <v>1.0769230769230769</v>
      </c>
      <c r="AO12" s="29">
        <v>120</v>
      </c>
      <c r="AP12" s="30">
        <v>114</v>
      </c>
      <c r="AQ12" s="31">
        <v>234</v>
      </c>
      <c r="AR12" s="75">
        <f t="shared" si="1"/>
        <v>0.38338658146964855</v>
      </c>
      <c r="AS12" s="75">
        <f t="shared" si="0"/>
        <v>0.4634146341463415</v>
      </c>
      <c r="AT12" s="75">
        <f t="shared" si="0"/>
        <v>0.4186046511627907</v>
      </c>
    </row>
    <row r="13" spans="1:46" ht="18" customHeight="1">
      <c r="A13" s="138" t="s">
        <v>36</v>
      </c>
      <c r="B13" s="29">
        <v>240</v>
      </c>
      <c r="C13" s="30">
        <v>219</v>
      </c>
      <c r="D13" s="31">
        <v>459</v>
      </c>
      <c r="E13" s="32">
        <v>121</v>
      </c>
      <c r="F13" s="30">
        <v>117</v>
      </c>
      <c r="G13" s="31">
        <v>238</v>
      </c>
      <c r="H13" s="103">
        <v>50.416666666666664</v>
      </c>
      <c r="I13" s="104">
        <v>53.42465753424658</v>
      </c>
      <c r="J13" s="93">
        <v>51.85185185185185</v>
      </c>
      <c r="K13" s="32">
        <v>92</v>
      </c>
      <c r="L13" s="30">
        <v>67</v>
      </c>
      <c r="M13" s="31">
        <v>159</v>
      </c>
      <c r="N13" s="103">
        <v>76.03305785123968</v>
      </c>
      <c r="O13" s="104">
        <v>57.26495726495726</v>
      </c>
      <c r="P13" s="93">
        <v>66.80672268907563</v>
      </c>
      <c r="Q13" s="32">
        <v>90</v>
      </c>
      <c r="R13" s="30">
        <v>89</v>
      </c>
      <c r="S13" s="31">
        <v>179</v>
      </c>
      <c r="T13" s="78">
        <v>0.375</v>
      </c>
      <c r="U13" s="79">
        <v>0.4063926940639269</v>
      </c>
      <c r="V13" s="80">
        <v>0.3899782135076253</v>
      </c>
      <c r="W13" s="32">
        <v>313</v>
      </c>
      <c r="X13" s="30">
        <v>298</v>
      </c>
      <c r="Y13" s="31">
        <v>611</v>
      </c>
      <c r="Z13" s="78">
        <v>1.3041666666666667</v>
      </c>
      <c r="AA13" s="79">
        <v>1.360730593607306</v>
      </c>
      <c r="AB13" s="80">
        <v>1.3311546840958606</v>
      </c>
      <c r="AC13" s="33">
        <v>8</v>
      </c>
      <c r="AD13" s="34">
        <v>11</v>
      </c>
      <c r="AE13" s="35">
        <v>19</v>
      </c>
      <c r="AF13" s="78">
        <v>0.03333333333333333</v>
      </c>
      <c r="AG13" s="79">
        <v>0.0502283105022831</v>
      </c>
      <c r="AH13" s="80">
        <v>0.04139433551198257</v>
      </c>
      <c r="AI13" s="32">
        <v>411</v>
      </c>
      <c r="AJ13" s="30">
        <v>398</v>
      </c>
      <c r="AK13" s="31">
        <v>809</v>
      </c>
      <c r="AL13" s="78">
        <v>1.7125</v>
      </c>
      <c r="AM13" s="79">
        <v>1.817351598173516</v>
      </c>
      <c r="AN13" s="80">
        <v>1.7625272331154684</v>
      </c>
      <c r="AO13" s="29">
        <v>86</v>
      </c>
      <c r="AP13" s="30">
        <v>122</v>
      </c>
      <c r="AQ13" s="31">
        <v>208</v>
      </c>
      <c r="AR13" s="75">
        <f t="shared" si="1"/>
        <v>0.35833333333333334</v>
      </c>
      <c r="AS13" s="75">
        <f t="shared" si="0"/>
        <v>0.5570776255707762</v>
      </c>
      <c r="AT13" s="75">
        <f t="shared" si="0"/>
        <v>0.4531590413943355</v>
      </c>
    </row>
    <row r="14" spans="1:46" ht="18" customHeight="1">
      <c r="A14" s="137" t="s">
        <v>37</v>
      </c>
      <c r="B14" s="29">
        <v>553</v>
      </c>
      <c r="C14" s="30">
        <v>520</v>
      </c>
      <c r="D14" s="31">
        <v>1073</v>
      </c>
      <c r="E14" s="32">
        <v>250</v>
      </c>
      <c r="F14" s="30">
        <v>281</v>
      </c>
      <c r="G14" s="31">
        <v>531</v>
      </c>
      <c r="H14" s="103">
        <v>45.20795660036166</v>
      </c>
      <c r="I14" s="104">
        <v>54.03846153846153</v>
      </c>
      <c r="J14" s="93">
        <v>49.48741845293569</v>
      </c>
      <c r="K14" s="32">
        <v>152</v>
      </c>
      <c r="L14" s="30">
        <v>175</v>
      </c>
      <c r="M14" s="31">
        <v>327</v>
      </c>
      <c r="N14" s="103">
        <v>60.8</v>
      </c>
      <c r="O14" s="104">
        <v>62.27758007117438</v>
      </c>
      <c r="P14" s="93">
        <v>61.5819209039548</v>
      </c>
      <c r="Q14" s="32">
        <v>249</v>
      </c>
      <c r="R14" s="30">
        <v>216</v>
      </c>
      <c r="S14" s="31">
        <v>465</v>
      </c>
      <c r="T14" s="78">
        <v>0.45027124773960214</v>
      </c>
      <c r="U14" s="79">
        <v>0.4153846153846154</v>
      </c>
      <c r="V14" s="80">
        <v>0.43336439888164024</v>
      </c>
      <c r="W14" s="32">
        <v>617</v>
      </c>
      <c r="X14" s="30">
        <v>693</v>
      </c>
      <c r="Y14" s="31">
        <v>1310</v>
      </c>
      <c r="Z14" s="78">
        <v>1.1157323688969258</v>
      </c>
      <c r="AA14" s="79">
        <v>1.3326923076923076</v>
      </c>
      <c r="AB14" s="80">
        <v>1.2208760484622554</v>
      </c>
      <c r="AC14" s="33">
        <v>13</v>
      </c>
      <c r="AD14" s="34">
        <v>4</v>
      </c>
      <c r="AE14" s="35">
        <v>17</v>
      </c>
      <c r="AF14" s="78">
        <v>0.023508137432188065</v>
      </c>
      <c r="AG14" s="79">
        <v>0.007692307692307693</v>
      </c>
      <c r="AH14" s="80">
        <v>0.015843429636533086</v>
      </c>
      <c r="AI14" s="32">
        <v>875</v>
      </c>
      <c r="AJ14" s="30">
        <v>913</v>
      </c>
      <c r="AK14" s="31">
        <v>1788</v>
      </c>
      <c r="AL14" s="78">
        <v>1.5822784810126582</v>
      </c>
      <c r="AM14" s="79">
        <v>1.7557692307692307</v>
      </c>
      <c r="AN14" s="80">
        <v>1.6663560111835973</v>
      </c>
      <c r="AO14" s="29">
        <v>490</v>
      </c>
      <c r="AP14" s="30">
        <v>539</v>
      </c>
      <c r="AQ14" s="31">
        <v>1029</v>
      </c>
      <c r="AR14" s="75">
        <f t="shared" si="1"/>
        <v>0.8860759493670886</v>
      </c>
      <c r="AS14" s="75">
        <f t="shared" si="0"/>
        <v>1.0365384615384616</v>
      </c>
      <c r="AT14" s="75">
        <f t="shared" si="0"/>
        <v>0.9589934762348555</v>
      </c>
    </row>
    <row r="15" spans="1:46" ht="18" customHeight="1">
      <c r="A15" s="137" t="s">
        <v>38</v>
      </c>
      <c r="B15" s="29">
        <v>224</v>
      </c>
      <c r="C15" s="30">
        <v>196</v>
      </c>
      <c r="D15" s="31">
        <v>420</v>
      </c>
      <c r="E15" s="32">
        <v>124</v>
      </c>
      <c r="F15" s="30">
        <v>108</v>
      </c>
      <c r="G15" s="31">
        <v>232</v>
      </c>
      <c r="H15" s="103">
        <v>55.35714285714286</v>
      </c>
      <c r="I15" s="104">
        <v>55.10204081632652</v>
      </c>
      <c r="J15" s="93">
        <v>55.23809523809524</v>
      </c>
      <c r="K15" s="32">
        <v>86</v>
      </c>
      <c r="L15" s="30">
        <v>76</v>
      </c>
      <c r="M15" s="31">
        <v>162</v>
      </c>
      <c r="N15" s="103">
        <v>69.35483870967742</v>
      </c>
      <c r="O15" s="104">
        <v>70.37037037037037</v>
      </c>
      <c r="P15" s="93">
        <v>69.82758620689656</v>
      </c>
      <c r="Q15" s="32">
        <v>108</v>
      </c>
      <c r="R15" s="30">
        <v>66</v>
      </c>
      <c r="S15" s="31">
        <v>174</v>
      </c>
      <c r="T15" s="78">
        <v>0.48214285714285715</v>
      </c>
      <c r="U15" s="79">
        <v>0.336734693877551</v>
      </c>
      <c r="V15" s="80">
        <v>0.4142857142857143</v>
      </c>
      <c r="W15" s="32">
        <v>321</v>
      </c>
      <c r="X15" s="30">
        <v>288</v>
      </c>
      <c r="Y15" s="31">
        <v>609</v>
      </c>
      <c r="Z15" s="78">
        <v>1.4330357142857142</v>
      </c>
      <c r="AA15" s="79">
        <v>1.469387755102041</v>
      </c>
      <c r="AB15" s="80">
        <v>1.45</v>
      </c>
      <c r="AC15" s="33">
        <v>1</v>
      </c>
      <c r="AD15" s="34">
        <v>0</v>
      </c>
      <c r="AE15" s="35">
        <v>1</v>
      </c>
      <c r="AF15" s="78">
        <v>0.004464285714285714</v>
      </c>
      <c r="AG15" s="79">
        <v>0</v>
      </c>
      <c r="AH15" s="80">
        <v>0.002380952380952381</v>
      </c>
      <c r="AI15" s="32">
        <v>430</v>
      </c>
      <c r="AJ15" s="30">
        <v>344</v>
      </c>
      <c r="AK15" s="31">
        <v>774</v>
      </c>
      <c r="AL15" s="78">
        <v>1.9196428571428572</v>
      </c>
      <c r="AM15" s="79">
        <v>1.7551020408163265</v>
      </c>
      <c r="AN15" s="80">
        <v>1.8428571428571427</v>
      </c>
      <c r="AO15" s="29">
        <v>191</v>
      </c>
      <c r="AP15" s="30">
        <v>200</v>
      </c>
      <c r="AQ15" s="31">
        <v>391</v>
      </c>
      <c r="AR15" s="75">
        <f t="shared" si="1"/>
        <v>0.8526785714285714</v>
      </c>
      <c r="AS15" s="75">
        <f t="shared" si="0"/>
        <v>1.0204081632653061</v>
      </c>
      <c r="AT15" s="75">
        <f t="shared" si="0"/>
        <v>0.930952380952381</v>
      </c>
    </row>
    <row r="16" spans="1:46" s="12" customFormat="1" ht="18" customHeight="1">
      <c r="A16" s="137" t="s">
        <v>24</v>
      </c>
      <c r="B16" s="29">
        <v>106</v>
      </c>
      <c r="C16" s="30">
        <v>91</v>
      </c>
      <c r="D16" s="31">
        <v>197</v>
      </c>
      <c r="E16" s="32">
        <v>49</v>
      </c>
      <c r="F16" s="30">
        <v>56</v>
      </c>
      <c r="G16" s="31">
        <v>105</v>
      </c>
      <c r="H16" s="103">
        <v>46.22641509433962</v>
      </c>
      <c r="I16" s="104">
        <v>61.53846153846154</v>
      </c>
      <c r="J16" s="93">
        <v>53.299492385786806</v>
      </c>
      <c r="K16" s="32">
        <v>27</v>
      </c>
      <c r="L16" s="30">
        <v>45</v>
      </c>
      <c r="M16" s="31">
        <v>72</v>
      </c>
      <c r="N16" s="103">
        <v>55.10204081632652</v>
      </c>
      <c r="O16" s="104">
        <v>80.35714285714286</v>
      </c>
      <c r="P16" s="93">
        <v>68.57142857142857</v>
      </c>
      <c r="Q16" s="32">
        <v>43</v>
      </c>
      <c r="R16" s="30">
        <v>20</v>
      </c>
      <c r="S16" s="31">
        <v>63</v>
      </c>
      <c r="T16" s="78">
        <v>0.4056603773584906</v>
      </c>
      <c r="U16" s="79">
        <v>0.21978021978021978</v>
      </c>
      <c r="V16" s="80">
        <v>0.3197969543147208</v>
      </c>
      <c r="W16" s="32">
        <v>108</v>
      </c>
      <c r="X16" s="30">
        <v>145</v>
      </c>
      <c r="Y16" s="31">
        <v>253</v>
      </c>
      <c r="Z16" s="78">
        <v>1.0188679245283019</v>
      </c>
      <c r="AA16" s="79">
        <v>1.5934065934065933</v>
      </c>
      <c r="AB16" s="80">
        <v>1.284263959390863</v>
      </c>
      <c r="AC16" s="33">
        <v>0</v>
      </c>
      <c r="AD16" s="34">
        <v>0</v>
      </c>
      <c r="AE16" s="35">
        <v>0</v>
      </c>
      <c r="AF16" s="78">
        <v>0</v>
      </c>
      <c r="AG16" s="79">
        <v>0</v>
      </c>
      <c r="AH16" s="80">
        <v>0</v>
      </c>
      <c r="AI16" s="32">
        <v>147</v>
      </c>
      <c r="AJ16" s="30">
        <v>165</v>
      </c>
      <c r="AK16" s="31">
        <v>312</v>
      </c>
      <c r="AL16" s="78">
        <v>1.3867924528301887</v>
      </c>
      <c r="AM16" s="79">
        <v>1.8131868131868132</v>
      </c>
      <c r="AN16" s="80">
        <v>1.583756345177665</v>
      </c>
      <c r="AO16" s="29">
        <v>65</v>
      </c>
      <c r="AP16" s="30">
        <v>137</v>
      </c>
      <c r="AQ16" s="31">
        <v>202</v>
      </c>
      <c r="AR16" s="75">
        <f t="shared" si="1"/>
        <v>0.6132075471698113</v>
      </c>
      <c r="AS16" s="75">
        <f t="shared" si="0"/>
        <v>1.5054945054945055</v>
      </c>
      <c r="AT16" s="75">
        <f t="shared" si="0"/>
        <v>1.0253807106598984</v>
      </c>
    </row>
    <row r="17" spans="1:46" s="12" customFormat="1" ht="18" customHeight="1">
      <c r="A17" s="137" t="s">
        <v>25</v>
      </c>
      <c r="B17" s="29">
        <v>57</v>
      </c>
      <c r="C17" s="30">
        <v>61</v>
      </c>
      <c r="D17" s="31">
        <v>118</v>
      </c>
      <c r="E17" s="32">
        <v>7</v>
      </c>
      <c r="F17" s="30">
        <v>7</v>
      </c>
      <c r="G17" s="31">
        <v>14</v>
      </c>
      <c r="H17" s="103">
        <v>12.280701754385964</v>
      </c>
      <c r="I17" s="104">
        <v>11.475409836065573</v>
      </c>
      <c r="J17" s="93">
        <v>11.864406779661017</v>
      </c>
      <c r="K17" s="32">
        <v>6</v>
      </c>
      <c r="L17" s="30">
        <v>5</v>
      </c>
      <c r="M17" s="31">
        <v>11</v>
      </c>
      <c r="N17" s="103">
        <v>85.71428571428571</v>
      </c>
      <c r="O17" s="104">
        <v>71.42857142857143</v>
      </c>
      <c r="P17" s="93">
        <v>78.57142857142857</v>
      </c>
      <c r="Q17" s="32">
        <v>1</v>
      </c>
      <c r="R17" s="30">
        <v>2</v>
      </c>
      <c r="S17" s="31">
        <v>3</v>
      </c>
      <c r="T17" s="78">
        <v>0.017543859649122806</v>
      </c>
      <c r="U17" s="79">
        <v>0.03278688524590164</v>
      </c>
      <c r="V17" s="80">
        <v>0.025423728813559324</v>
      </c>
      <c r="W17" s="32">
        <v>16</v>
      </c>
      <c r="X17" s="30">
        <v>7</v>
      </c>
      <c r="Y17" s="31">
        <v>23</v>
      </c>
      <c r="Z17" s="78">
        <v>0.2807017543859649</v>
      </c>
      <c r="AA17" s="79">
        <v>0.11475409836065574</v>
      </c>
      <c r="AB17" s="80">
        <v>0.19491525423728814</v>
      </c>
      <c r="AC17" s="33">
        <v>0</v>
      </c>
      <c r="AD17" s="34">
        <v>0</v>
      </c>
      <c r="AE17" s="35">
        <v>0</v>
      </c>
      <c r="AF17" s="78">
        <v>0</v>
      </c>
      <c r="AG17" s="79">
        <v>0</v>
      </c>
      <c r="AH17" s="80">
        <v>0</v>
      </c>
      <c r="AI17" s="32">
        <v>17</v>
      </c>
      <c r="AJ17" s="30">
        <v>9</v>
      </c>
      <c r="AK17" s="31">
        <v>26</v>
      </c>
      <c r="AL17" s="78">
        <v>0.2982456140350877</v>
      </c>
      <c r="AM17" s="79">
        <v>0.14754098360655737</v>
      </c>
      <c r="AN17" s="80">
        <v>0.22033898305084745</v>
      </c>
      <c r="AO17" s="29">
        <v>25</v>
      </c>
      <c r="AP17" s="30">
        <v>13</v>
      </c>
      <c r="AQ17" s="31">
        <v>38</v>
      </c>
      <c r="AR17" s="75">
        <f t="shared" si="1"/>
        <v>0.43859649122807015</v>
      </c>
      <c r="AS17" s="75">
        <f t="shared" si="0"/>
        <v>0.21311475409836064</v>
      </c>
      <c r="AT17" s="75">
        <f t="shared" si="0"/>
        <v>0.3220338983050847</v>
      </c>
    </row>
    <row r="18" spans="1:46" s="12" customFormat="1" ht="18" customHeight="1">
      <c r="A18" s="137" t="s">
        <v>39</v>
      </c>
      <c r="B18" s="29">
        <v>99</v>
      </c>
      <c r="C18" s="30">
        <v>101</v>
      </c>
      <c r="D18" s="31">
        <v>200</v>
      </c>
      <c r="E18" s="32">
        <v>54</v>
      </c>
      <c r="F18" s="30">
        <v>62</v>
      </c>
      <c r="G18" s="31">
        <v>116</v>
      </c>
      <c r="H18" s="103">
        <v>54.54545454545454</v>
      </c>
      <c r="I18" s="104">
        <v>61.386138613861384</v>
      </c>
      <c r="J18" s="93">
        <v>57.99999999999999</v>
      </c>
      <c r="K18" s="32">
        <v>23</v>
      </c>
      <c r="L18" s="30">
        <v>29</v>
      </c>
      <c r="M18" s="31">
        <v>52</v>
      </c>
      <c r="N18" s="103">
        <v>42.592592592592595</v>
      </c>
      <c r="O18" s="104">
        <v>46.774193548387096</v>
      </c>
      <c r="P18" s="93">
        <v>44.827586206896555</v>
      </c>
      <c r="Q18" s="32">
        <v>38</v>
      </c>
      <c r="R18" s="30">
        <v>41</v>
      </c>
      <c r="S18" s="31">
        <v>79</v>
      </c>
      <c r="T18" s="78">
        <v>0.3838383838383838</v>
      </c>
      <c r="U18" s="79">
        <v>0.40594059405940597</v>
      </c>
      <c r="V18" s="80">
        <v>0.395</v>
      </c>
      <c r="W18" s="32">
        <v>115</v>
      </c>
      <c r="X18" s="30">
        <v>179</v>
      </c>
      <c r="Y18" s="31">
        <v>294</v>
      </c>
      <c r="Z18" s="78">
        <v>1.1616161616161615</v>
      </c>
      <c r="AA18" s="79">
        <v>1.7722772277227723</v>
      </c>
      <c r="AB18" s="80">
        <v>1.47</v>
      </c>
      <c r="AC18" s="33">
        <v>3</v>
      </c>
      <c r="AD18" s="34">
        <v>1</v>
      </c>
      <c r="AE18" s="35">
        <v>4</v>
      </c>
      <c r="AF18" s="78">
        <v>0.030303030303030304</v>
      </c>
      <c r="AG18" s="79">
        <v>0.009900990099009901</v>
      </c>
      <c r="AH18" s="80">
        <v>0.02</v>
      </c>
      <c r="AI18" s="32">
        <v>155</v>
      </c>
      <c r="AJ18" s="30">
        <v>221</v>
      </c>
      <c r="AK18" s="31">
        <v>376</v>
      </c>
      <c r="AL18" s="78">
        <v>1.5656565656565657</v>
      </c>
      <c r="AM18" s="79">
        <v>2.1881188118811883</v>
      </c>
      <c r="AN18" s="80">
        <v>1.88</v>
      </c>
      <c r="AO18" s="29">
        <v>60</v>
      </c>
      <c r="AP18" s="30">
        <v>65</v>
      </c>
      <c r="AQ18" s="31">
        <v>125</v>
      </c>
      <c r="AR18" s="75">
        <f t="shared" si="1"/>
        <v>0.6060606060606061</v>
      </c>
      <c r="AS18" s="75">
        <f t="shared" si="0"/>
        <v>0.6435643564356436</v>
      </c>
      <c r="AT18" s="75">
        <f t="shared" si="0"/>
        <v>0.625</v>
      </c>
    </row>
    <row r="19" spans="1:46" s="12" customFormat="1" ht="18" customHeight="1">
      <c r="A19" s="137" t="s">
        <v>26</v>
      </c>
      <c r="B19" s="29">
        <v>42</v>
      </c>
      <c r="C19" s="30">
        <v>31</v>
      </c>
      <c r="D19" s="31">
        <v>73</v>
      </c>
      <c r="E19" s="32">
        <v>11</v>
      </c>
      <c r="F19" s="30">
        <v>6</v>
      </c>
      <c r="G19" s="31">
        <v>17</v>
      </c>
      <c r="H19" s="103">
        <v>26.190476190476193</v>
      </c>
      <c r="I19" s="104">
        <v>19.35483870967742</v>
      </c>
      <c r="J19" s="93">
        <v>23.28767123287671</v>
      </c>
      <c r="K19" s="32">
        <v>6</v>
      </c>
      <c r="L19" s="30">
        <v>1</v>
      </c>
      <c r="M19" s="31">
        <v>7</v>
      </c>
      <c r="N19" s="103">
        <v>54.54545454545454</v>
      </c>
      <c r="O19" s="104">
        <v>16.666666666666664</v>
      </c>
      <c r="P19" s="93">
        <v>41.17647058823529</v>
      </c>
      <c r="Q19" s="32">
        <v>14</v>
      </c>
      <c r="R19" s="30">
        <v>14</v>
      </c>
      <c r="S19" s="31">
        <v>28</v>
      </c>
      <c r="T19" s="78">
        <v>0.3333333333333333</v>
      </c>
      <c r="U19" s="79">
        <v>0.45161290322580644</v>
      </c>
      <c r="V19" s="80">
        <v>0.3835616438356164</v>
      </c>
      <c r="W19" s="32">
        <v>12</v>
      </c>
      <c r="X19" s="30">
        <v>3</v>
      </c>
      <c r="Y19" s="31">
        <v>15</v>
      </c>
      <c r="Z19" s="78">
        <v>0.2857142857142857</v>
      </c>
      <c r="AA19" s="79">
        <v>0.0967741935483871</v>
      </c>
      <c r="AB19" s="80">
        <v>0.2054794520547945</v>
      </c>
      <c r="AC19" s="33">
        <v>0</v>
      </c>
      <c r="AD19" s="34">
        <v>0</v>
      </c>
      <c r="AE19" s="35">
        <v>0</v>
      </c>
      <c r="AF19" s="78">
        <v>0</v>
      </c>
      <c r="AG19" s="79">
        <v>0</v>
      </c>
      <c r="AH19" s="80">
        <v>0</v>
      </c>
      <c r="AI19" s="32">
        <v>26</v>
      </c>
      <c r="AJ19" s="30">
        <v>17</v>
      </c>
      <c r="AK19" s="31">
        <v>43</v>
      </c>
      <c r="AL19" s="78">
        <v>0.6190476190476191</v>
      </c>
      <c r="AM19" s="79">
        <v>0.5483870967741935</v>
      </c>
      <c r="AN19" s="80">
        <v>0.589041095890411</v>
      </c>
      <c r="AO19" s="29">
        <v>18</v>
      </c>
      <c r="AP19" s="30">
        <v>8</v>
      </c>
      <c r="AQ19" s="31">
        <v>26</v>
      </c>
      <c r="AR19" s="75">
        <f t="shared" si="1"/>
        <v>0.42857142857142855</v>
      </c>
      <c r="AS19" s="75">
        <f t="shared" si="1"/>
        <v>0.25806451612903225</v>
      </c>
      <c r="AT19" s="75">
        <f t="shared" si="1"/>
        <v>0.3561643835616438</v>
      </c>
    </row>
    <row r="20" spans="1:46" s="12" customFormat="1" ht="18" customHeight="1">
      <c r="A20" s="138" t="s">
        <v>27</v>
      </c>
      <c r="B20" s="29">
        <v>38</v>
      </c>
      <c r="C20" s="30">
        <v>25</v>
      </c>
      <c r="D20" s="31">
        <v>63</v>
      </c>
      <c r="E20" s="32">
        <v>20</v>
      </c>
      <c r="F20" s="30">
        <v>19</v>
      </c>
      <c r="G20" s="31">
        <v>39</v>
      </c>
      <c r="H20" s="103">
        <v>52.63157894736842</v>
      </c>
      <c r="I20" s="104">
        <v>76</v>
      </c>
      <c r="J20" s="93">
        <v>61.904761904761905</v>
      </c>
      <c r="K20" s="32">
        <v>10</v>
      </c>
      <c r="L20" s="30">
        <v>11</v>
      </c>
      <c r="M20" s="31">
        <v>21</v>
      </c>
      <c r="N20" s="103">
        <v>50</v>
      </c>
      <c r="O20" s="104">
        <v>57.89473684210527</v>
      </c>
      <c r="P20" s="93">
        <v>53.84615384615385</v>
      </c>
      <c r="Q20" s="32">
        <v>35</v>
      </c>
      <c r="R20" s="30">
        <v>117</v>
      </c>
      <c r="S20" s="31">
        <v>152</v>
      </c>
      <c r="T20" s="78">
        <v>0.9210526315789473</v>
      </c>
      <c r="U20" s="79">
        <v>4.68</v>
      </c>
      <c r="V20" s="80">
        <v>2.4126984126984126</v>
      </c>
      <c r="W20" s="32">
        <v>51</v>
      </c>
      <c r="X20" s="30">
        <v>47</v>
      </c>
      <c r="Y20" s="31">
        <v>98</v>
      </c>
      <c r="Z20" s="78">
        <v>1.3421052631578947</v>
      </c>
      <c r="AA20" s="79">
        <v>1.88</v>
      </c>
      <c r="AB20" s="80">
        <v>1.5555555555555556</v>
      </c>
      <c r="AC20" s="33">
        <v>0</v>
      </c>
      <c r="AD20" s="34">
        <v>0</v>
      </c>
      <c r="AE20" s="35">
        <v>0</v>
      </c>
      <c r="AF20" s="78">
        <v>0</v>
      </c>
      <c r="AG20" s="79">
        <v>0</v>
      </c>
      <c r="AH20" s="80">
        <v>0</v>
      </c>
      <c r="AI20" s="32">
        <v>86</v>
      </c>
      <c r="AJ20" s="30">
        <v>64</v>
      </c>
      <c r="AK20" s="31">
        <v>150</v>
      </c>
      <c r="AL20" s="78">
        <v>2.263157894736842</v>
      </c>
      <c r="AM20" s="79">
        <v>2.56</v>
      </c>
      <c r="AN20" s="80">
        <v>2.380952380952381</v>
      </c>
      <c r="AO20" s="29">
        <v>14</v>
      </c>
      <c r="AP20" s="30">
        <v>24</v>
      </c>
      <c r="AQ20" s="31">
        <v>38</v>
      </c>
      <c r="AR20" s="75">
        <f t="shared" si="1"/>
        <v>0.3684210526315789</v>
      </c>
      <c r="AS20" s="75">
        <f t="shared" si="1"/>
        <v>0.96</v>
      </c>
      <c r="AT20" s="75">
        <f t="shared" si="1"/>
        <v>0.6031746031746031</v>
      </c>
    </row>
    <row r="21" spans="1:46" s="12" customFormat="1" ht="18" customHeight="1">
      <c r="A21" s="139" t="s">
        <v>28</v>
      </c>
      <c r="B21" s="36">
        <v>27</v>
      </c>
      <c r="C21" s="37">
        <v>34</v>
      </c>
      <c r="D21" s="38">
        <v>61</v>
      </c>
      <c r="E21" s="39">
        <v>4</v>
      </c>
      <c r="F21" s="37">
        <v>13</v>
      </c>
      <c r="G21" s="38">
        <v>17</v>
      </c>
      <c r="H21" s="105">
        <v>14.814814814814813</v>
      </c>
      <c r="I21" s="106">
        <v>38.23529411764706</v>
      </c>
      <c r="J21" s="94">
        <v>27.86885245901639</v>
      </c>
      <c r="K21" s="39">
        <v>3</v>
      </c>
      <c r="L21" s="37">
        <v>12</v>
      </c>
      <c r="M21" s="38">
        <v>15</v>
      </c>
      <c r="N21" s="105">
        <v>75</v>
      </c>
      <c r="O21" s="106">
        <v>92.3076923076923</v>
      </c>
      <c r="P21" s="94">
        <v>88.23529411764706</v>
      </c>
      <c r="Q21" s="39">
        <v>1</v>
      </c>
      <c r="R21" s="37">
        <v>1</v>
      </c>
      <c r="S21" s="38">
        <v>2</v>
      </c>
      <c r="T21" s="81">
        <v>0.037037037037037035</v>
      </c>
      <c r="U21" s="82">
        <v>0.029411764705882353</v>
      </c>
      <c r="V21" s="83">
        <v>0.03278688524590164</v>
      </c>
      <c r="W21" s="39">
        <v>6</v>
      </c>
      <c r="X21" s="37">
        <v>24</v>
      </c>
      <c r="Y21" s="38">
        <v>30</v>
      </c>
      <c r="Z21" s="81">
        <v>0.2222222222222222</v>
      </c>
      <c r="AA21" s="82">
        <v>0.7058823529411765</v>
      </c>
      <c r="AB21" s="83">
        <v>0.4918032786885246</v>
      </c>
      <c r="AC21" s="40">
        <v>0</v>
      </c>
      <c r="AD21" s="41">
        <v>4</v>
      </c>
      <c r="AE21" s="42">
        <v>4</v>
      </c>
      <c r="AF21" s="81">
        <v>0</v>
      </c>
      <c r="AG21" s="82">
        <v>0.11764705882352941</v>
      </c>
      <c r="AH21" s="83">
        <v>0.06557377049180328</v>
      </c>
      <c r="AI21" s="39">
        <v>7</v>
      </c>
      <c r="AJ21" s="37">
        <v>29</v>
      </c>
      <c r="AK21" s="38">
        <v>36</v>
      </c>
      <c r="AL21" s="81">
        <v>0.25925925925925924</v>
      </c>
      <c r="AM21" s="82">
        <v>0.8529411764705882</v>
      </c>
      <c r="AN21" s="83">
        <v>0.5901639344262295</v>
      </c>
      <c r="AO21" s="36">
        <v>3</v>
      </c>
      <c r="AP21" s="37">
        <v>4</v>
      </c>
      <c r="AQ21" s="38">
        <v>7</v>
      </c>
      <c r="AR21" s="174">
        <f t="shared" si="1"/>
        <v>0.1111111111111111</v>
      </c>
      <c r="AS21" s="174">
        <f t="shared" si="1"/>
        <v>0.11764705882352941</v>
      </c>
      <c r="AT21" s="174">
        <f t="shared" si="1"/>
        <v>0.11475409836065574</v>
      </c>
    </row>
    <row r="22" spans="1:46" s="12" customFormat="1" ht="22.5" customHeight="1">
      <c r="A22" s="13" t="s">
        <v>46</v>
      </c>
      <c r="B22" s="43">
        <v>6644</v>
      </c>
      <c r="C22" s="44">
        <v>6284</v>
      </c>
      <c r="D22" s="45">
        <v>12928</v>
      </c>
      <c r="E22" s="46">
        <v>2801</v>
      </c>
      <c r="F22" s="44">
        <v>2959</v>
      </c>
      <c r="G22" s="45">
        <v>5760</v>
      </c>
      <c r="H22" s="107">
        <v>42.158338350391325</v>
      </c>
      <c r="I22" s="70">
        <v>47.08784213876512</v>
      </c>
      <c r="J22" s="95">
        <v>44.554455445544555</v>
      </c>
      <c r="K22" s="46">
        <v>1638</v>
      </c>
      <c r="L22" s="44">
        <v>1785</v>
      </c>
      <c r="M22" s="45">
        <v>3423</v>
      </c>
      <c r="N22" s="107">
        <v>58.47911460192788</v>
      </c>
      <c r="O22" s="70">
        <v>60.32443393038188</v>
      </c>
      <c r="P22" s="95">
        <v>59.42708333333333</v>
      </c>
      <c r="Q22" s="46">
        <v>2666</v>
      </c>
      <c r="R22" s="44">
        <v>2497</v>
      </c>
      <c r="S22" s="45">
        <v>5163</v>
      </c>
      <c r="T22" s="84">
        <v>0.401264298615292</v>
      </c>
      <c r="U22" s="85">
        <v>0.3973583704646722</v>
      </c>
      <c r="V22" s="86">
        <v>0.39936571782178215</v>
      </c>
      <c r="W22" s="46">
        <v>5755</v>
      </c>
      <c r="X22" s="44">
        <v>6718</v>
      </c>
      <c r="Y22" s="45">
        <v>12473</v>
      </c>
      <c r="Z22" s="84">
        <v>0.8661950632149308</v>
      </c>
      <c r="AA22" s="85">
        <v>1.0690642902609804</v>
      </c>
      <c r="AB22" s="86">
        <v>0.9648050742574258</v>
      </c>
      <c r="AC22" s="47">
        <v>132</v>
      </c>
      <c r="AD22" s="48">
        <v>206</v>
      </c>
      <c r="AE22" s="49">
        <v>338</v>
      </c>
      <c r="AF22" s="84">
        <v>0.019867549668874173</v>
      </c>
      <c r="AG22" s="85">
        <v>0.03278166772756206</v>
      </c>
      <c r="AH22" s="86">
        <v>0.02614480198019802</v>
      </c>
      <c r="AI22" s="46">
        <v>8462</v>
      </c>
      <c r="AJ22" s="44">
        <v>9187</v>
      </c>
      <c r="AK22" s="45">
        <v>17649</v>
      </c>
      <c r="AL22" s="84">
        <v>1.273630343166767</v>
      </c>
      <c r="AM22" s="85">
        <v>1.4619669000636537</v>
      </c>
      <c r="AN22" s="86">
        <v>1.3651763613861385</v>
      </c>
      <c r="AO22" s="43">
        <v>3555</v>
      </c>
      <c r="AP22" s="44">
        <v>4141</v>
      </c>
      <c r="AQ22" s="45">
        <v>7696</v>
      </c>
      <c r="AR22" s="175">
        <f t="shared" si="1"/>
        <v>0.5350692354003612</v>
      </c>
      <c r="AS22" s="84">
        <f t="shared" si="1"/>
        <v>0.6589751750477403</v>
      </c>
      <c r="AT22" s="84">
        <f t="shared" si="1"/>
        <v>0.5952970297029703</v>
      </c>
    </row>
    <row r="23" spans="1:46" s="12" customFormat="1" ht="18" customHeight="1">
      <c r="A23" s="14" t="s">
        <v>29</v>
      </c>
      <c r="B23" s="43">
        <v>57</v>
      </c>
      <c r="C23" s="44">
        <v>59</v>
      </c>
      <c r="D23" s="45">
        <v>116</v>
      </c>
      <c r="E23" s="46">
        <v>22</v>
      </c>
      <c r="F23" s="44">
        <v>24</v>
      </c>
      <c r="G23" s="45">
        <v>46</v>
      </c>
      <c r="H23" s="107">
        <v>38.59649122807017</v>
      </c>
      <c r="I23" s="70">
        <v>40.67796610169492</v>
      </c>
      <c r="J23" s="95">
        <v>39.6551724137931</v>
      </c>
      <c r="K23" s="46">
        <v>13</v>
      </c>
      <c r="L23" s="44">
        <v>21</v>
      </c>
      <c r="M23" s="45">
        <v>34</v>
      </c>
      <c r="N23" s="107">
        <v>59.09090909090909</v>
      </c>
      <c r="O23" s="70">
        <v>87.5</v>
      </c>
      <c r="P23" s="95">
        <v>73.91304347826086</v>
      </c>
      <c r="Q23" s="46">
        <v>13</v>
      </c>
      <c r="R23" s="44">
        <v>4</v>
      </c>
      <c r="S23" s="45">
        <v>17</v>
      </c>
      <c r="T23" s="84">
        <v>0.22807017543859648</v>
      </c>
      <c r="U23" s="85">
        <v>0.06779661016949153</v>
      </c>
      <c r="V23" s="86">
        <v>0.14655172413793102</v>
      </c>
      <c r="W23" s="46">
        <v>51</v>
      </c>
      <c r="X23" s="44">
        <v>58</v>
      </c>
      <c r="Y23" s="45">
        <v>109</v>
      </c>
      <c r="Z23" s="84">
        <v>0.8947368421052632</v>
      </c>
      <c r="AA23" s="85">
        <v>0.9830508474576272</v>
      </c>
      <c r="AB23" s="86">
        <v>0.9396551724137931</v>
      </c>
      <c r="AC23" s="47">
        <v>0</v>
      </c>
      <c r="AD23" s="48">
        <v>0</v>
      </c>
      <c r="AE23" s="49">
        <v>0</v>
      </c>
      <c r="AF23" s="84">
        <v>0</v>
      </c>
      <c r="AG23" s="85">
        <v>0</v>
      </c>
      <c r="AH23" s="86">
        <v>0</v>
      </c>
      <c r="AI23" s="46">
        <v>64</v>
      </c>
      <c r="AJ23" s="44">
        <v>62</v>
      </c>
      <c r="AK23" s="45">
        <v>126</v>
      </c>
      <c r="AL23" s="84">
        <v>1.1228070175438596</v>
      </c>
      <c r="AM23" s="85">
        <v>1.0508474576271187</v>
      </c>
      <c r="AN23" s="86">
        <v>1.0862068965517242</v>
      </c>
      <c r="AO23" s="43">
        <v>38</v>
      </c>
      <c r="AP23" s="44">
        <v>30</v>
      </c>
      <c r="AQ23" s="45">
        <v>68</v>
      </c>
      <c r="AR23" s="175">
        <f t="shared" si="1"/>
        <v>0.6666666666666666</v>
      </c>
      <c r="AS23" s="84">
        <f t="shared" si="1"/>
        <v>0.5084745762711864</v>
      </c>
      <c r="AT23" s="84">
        <f t="shared" si="1"/>
        <v>0.5862068965517241</v>
      </c>
    </row>
    <row r="24" spans="1:46" s="12" customFormat="1" ht="18" customHeight="1">
      <c r="A24" s="15" t="s">
        <v>40</v>
      </c>
      <c r="B24" s="50">
        <v>98</v>
      </c>
      <c r="C24" s="51">
        <v>137</v>
      </c>
      <c r="D24" s="52">
        <v>235</v>
      </c>
      <c r="E24" s="53">
        <v>24</v>
      </c>
      <c r="F24" s="51">
        <v>43</v>
      </c>
      <c r="G24" s="52">
        <v>67</v>
      </c>
      <c r="H24" s="108">
        <v>24.489795918367346</v>
      </c>
      <c r="I24" s="109">
        <v>31.386861313868614</v>
      </c>
      <c r="J24" s="96">
        <v>28.510638297872344</v>
      </c>
      <c r="K24" s="53">
        <v>17</v>
      </c>
      <c r="L24" s="51">
        <v>32</v>
      </c>
      <c r="M24" s="52">
        <v>49</v>
      </c>
      <c r="N24" s="108">
        <v>70.83333333333334</v>
      </c>
      <c r="O24" s="109">
        <v>74.4186046511628</v>
      </c>
      <c r="P24" s="96">
        <v>73.13432835820896</v>
      </c>
      <c r="Q24" s="53">
        <v>9</v>
      </c>
      <c r="R24" s="51">
        <v>13</v>
      </c>
      <c r="S24" s="52">
        <v>22</v>
      </c>
      <c r="T24" s="87">
        <v>0.09183673469387756</v>
      </c>
      <c r="U24" s="88">
        <v>0.0948905109489051</v>
      </c>
      <c r="V24" s="89">
        <v>0.09361702127659574</v>
      </c>
      <c r="W24" s="53">
        <v>51</v>
      </c>
      <c r="X24" s="51">
        <v>119</v>
      </c>
      <c r="Y24" s="52">
        <v>170</v>
      </c>
      <c r="Z24" s="87">
        <v>0.5204081632653061</v>
      </c>
      <c r="AA24" s="88">
        <v>0.8686131386861314</v>
      </c>
      <c r="AB24" s="89">
        <v>0.723404255319149</v>
      </c>
      <c r="AC24" s="54">
        <v>0</v>
      </c>
      <c r="AD24" s="55">
        <v>4</v>
      </c>
      <c r="AE24" s="56">
        <v>4</v>
      </c>
      <c r="AF24" s="87">
        <v>0</v>
      </c>
      <c r="AG24" s="88">
        <v>0.029197080291970802</v>
      </c>
      <c r="AH24" s="89">
        <v>0.01702127659574468</v>
      </c>
      <c r="AI24" s="53">
        <v>60</v>
      </c>
      <c r="AJ24" s="51">
        <v>136</v>
      </c>
      <c r="AK24" s="52">
        <v>196</v>
      </c>
      <c r="AL24" s="87">
        <v>0.6122448979591837</v>
      </c>
      <c r="AM24" s="88">
        <v>0.9927007299270073</v>
      </c>
      <c r="AN24" s="89">
        <v>0.8340425531914893</v>
      </c>
      <c r="AO24" s="50">
        <v>9</v>
      </c>
      <c r="AP24" s="51">
        <v>33</v>
      </c>
      <c r="AQ24" s="52">
        <v>42</v>
      </c>
      <c r="AR24" s="175">
        <f t="shared" si="1"/>
        <v>0.09183673469387756</v>
      </c>
      <c r="AS24" s="84">
        <f t="shared" si="1"/>
        <v>0.24087591240875914</v>
      </c>
      <c r="AT24" s="84">
        <f t="shared" si="1"/>
        <v>0.17872340425531916</v>
      </c>
    </row>
    <row r="25" spans="1:46" s="12" customFormat="1" ht="18" customHeight="1">
      <c r="A25" s="15" t="s">
        <v>41</v>
      </c>
      <c r="B25" s="50">
        <v>314</v>
      </c>
      <c r="C25" s="51">
        <v>299</v>
      </c>
      <c r="D25" s="52">
        <v>613</v>
      </c>
      <c r="E25" s="53">
        <v>97</v>
      </c>
      <c r="F25" s="51">
        <v>99</v>
      </c>
      <c r="G25" s="52">
        <v>196</v>
      </c>
      <c r="H25" s="108">
        <v>30.89171974522293</v>
      </c>
      <c r="I25" s="109">
        <v>33.11036789297659</v>
      </c>
      <c r="J25" s="96">
        <v>31.97389885807504</v>
      </c>
      <c r="K25" s="53">
        <v>57</v>
      </c>
      <c r="L25" s="51">
        <v>55</v>
      </c>
      <c r="M25" s="52">
        <v>112</v>
      </c>
      <c r="N25" s="108">
        <v>58.76288659793815</v>
      </c>
      <c r="O25" s="109">
        <v>55.55555555555556</v>
      </c>
      <c r="P25" s="96">
        <v>57.14285714285714</v>
      </c>
      <c r="Q25" s="53">
        <v>69</v>
      </c>
      <c r="R25" s="51">
        <v>84</v>
      </c>
      <c r="S25" s="52">
        <v>153</v>
      </c>
      <c r="T25" s="87">
        <v>0.2197452229299363</v>
      </c>
      <c r="U25" s="88">
        <v>0.2809364548494983</v>
      </c>
      <c r="V25" s="89">
        <v>0.2495921696574225</v>
      </c>
      <c r="W25" s="53">
        <v>210</v>
      </c>
      <c r="X25" s="51">
        <v>233</v>
      </c>
      <c r="Y25" s="52">
        <v>443</v>
      </c>
      <c r="Z25" s="87">
        <v>0.6687898089171974</v>
      </c>
      <c r="AA25" s="88">
        <v>0.7792642140468228</v>
      </c>
      <c r="AB25" s="89">
        <v>0.7226753670473083</v>
      </c>
      <c r="AC25" s="54">
        <v>15</v>
      </c>
      <c r="AD25" s="55">
        <v>22</v>
      </c>
      <c r="AE25" s="56">
        <v>37</v>
      </c>
      <c r="AF25" s="87">
        <v>0.04777070063694268</v>
      </c>
      <c r="AG25" s="88">
        <v>0.07357859531772576</v>
      </c>
      <c r="AH25" s="89">
        <v>0.06035889070146819</v>
      </c>
      <c r="AI25" s="53">
        <v>291</v>
      </c>
      <c r="AJ25" s="51">
        <v>335</v>
      </c>
      <c r="AK25" s="52">
        <v>626</v>
      </c>
      <c r="AL25" s="87">
        <v>0.9267515923566879</v>
      </c>
      <c r="AM25" s="88">
        <v>1.120401337792642</v>
      </c>
      <c r="AN25" s="89">
        <v>1.0212071778140293</v>
      </c>
      <c r="AO25" s="50">
        <v>102</v>
      </c>
      <c r="AP25" s="51">
        <v>92</v>
      </c>
      <c r="AQ25" s="52">
        <v>194</v>
      </c>
      <c r="AR25" s="175">
        <f t="shared" si="1"/>
        <v>0.3248407643312102</v>
      </c>
      <c r="AS25" s="84">
        <f t="shared" si="1"/>
        <v>0.3076923076923077</v>
      </c>
      <c r="AT25" s="84">
        <f t="shared" si="1"/>
        <v>0.3164763458401305</v>
      </c>
    </row>
    <row r="26" spans="1:46" s="12" customFormat="1" ht="18" customHeight="1">
      <c r="A26" s="15" t="s">
        <v>48</v>
      </c>
      <c r="B26" s="50">
        <v>109</v>
      </c>
      <c r="C26" s="51">
        <v>54</v>
      </c>
      <c r="D26" s="52">
        <v>163</v>
      </c>
      <c r="E26" s="53">
        <v>29</v>
      </c>
      <c r="F26" s="51">
        <v>19</v>
      </c>
      <c r="G26" s="52">
        <v>48</v>
      </c>
      <c r="H26" s="108">
        <v>26.605504587155966</v>
      </c>
      <c r="I26" s="109">
        <v>35.18518518518518</v>
      </c>
      <c r="J26" s="96">
        <v>29.447852760736197</v>
      </c>
      <c r="K26" s="53">
        <v>15</v>
      </c>
      <c r="L26" s="51">
        <v>11</v>
      </c>
      <c r="M26" s="52">
        <v>26</v>
      </c>
      <c r="N26" s="108">
        <v>51.724137931034484</v>
      </c>
      <c r="O26" s="109">
        <v>57.89473684210527</v>
      </c>
      <c r="P26" s="96">
        <v>54.166666666666664</v>
      </c>
      <c r="Q26" s="53">
        <v>40</v>
      </c>
      <c r="R26" s="51">
        <v>30</v>
      </c>
      <c r="S26" s="52">
        <v>70</v>
      </c>
      <c r="T26" s="87">
        <v>0.3669724770642202</v>
      </c>
      <c r="U26" s="88">
        <v>0.5555555555555556</v>
      </c>
      <c r="V26" s="89">
        <v>0.4294478527607362</v>
      </c>
      <c r="W26" s="53">
        <v>59</v>
      </c>
      <c r="X26" s="51">
        <v>59</v>
      </c>
      <c r="Y26" s="52">
        <v>118</v>
      </c>
      <c r="Z26" s="87">
        <v>0.5412844036697247</v>
      </c>
      <c r="AA26" s="88">
        <v>1.0925925925925926</v>
      </c>
      <c r="AB26" s="89">
        <v>0.7239263803680982</v>
      </c>
      <c r="AC26" s="54">
        <v>0</v>
      </c>
      <c r="AD26" s="55">
        <v>0</v>
      </c>
      <c r="AE26" s="56">
        <v>0</v>
      </c>
      <c r="AF26" s="87">
        <v>0</v>
      </c>
      <c r="AG26" s="88">
        <v>0</v>
      </c>
      <c r="AH26" s="89">
        <v>0</v>
      </c>
      <c r="AI26" s="53">
        <v>92</v>
      </c>
      <c r="AJ26" s="51">
        <v>81</v>
      </c>
      <c r="AK26" s="52">
        <v>173</v>
      </c>
      <c r="AL26" s="87">
        <v>0.8440366972477065</v>
      </c>
      <c r="AM26" s="88">
        <v>1.5</v>
      </c>
      <c r="AN26" s="89">
        <v>1.0613496932515338</v>
      </c>
      <c r="AO26" s="50">
        <v>40</v>
      </c>
      <c r="AP26" s="51">
        <v>28</v>
      </c>
      <c r="AQ26" s="52">
        <v>68</v>
      </c>
      <c r="AR26" s="175">
        <f t="shared" si="1"/>
        <v>0.3669724770642202</v>
      </c>
      <c r="AS26" s="84">
        <f t="shared" si="1"/>
        <v>0.5185185185185185</v>
      </c>
      <c r="AT26" s="84">
        <f t="shared" si="1"/>
        <v>0.4171779141104294</v>
      </c>
    </row>
    <row r="27" spans="1:46" s="12" customFormat="1" ht="18" customHeight="1">
      <c r="A27" s="14" t="s">
        <v>43</v>
      </c>
      <c r="B27" s="43">
        <v>7222</v>
      </c>
      <c r="C27" s="44">
        <v>6833</v>
      </c>
      <c r="D27" s="45">
        <v>14055</v>
      </c>
      <c r="E27" s="46">
        <v>2973</v>
      </c>
      <c r="F27" s="44">
        <v>3144</v>
      </c>
      <c r="G27" s="45">
        <v>6117</v>
      </c>
      <c r="H27" s="107">
        <v>41.1658820271393</v>
      </c>
      <c r="I27" s="70">
        <v>46.01200058539441</v>
      </c>
      <c r="J27" s="95">
        <v>43.521878335112056</v>
      </c>
      <c r="K27" s="46">
        <v>1740</v>
      </c>
      <c r="L27" s="44">
        <v>1904</v>
      </c>
      <c r="M27" s="45">
        <v>3644</v>
      </c>
      <c r="N27" s="107">
        <v>58.52674066599395</v>
      </c>
      <c r="O27" s="70">
        <v>60.55979643765903</v>
      </c>
      <c r="P27" s="95">
        <v>59.57168546673206</v>
      </c>
      <c r="Q27" s="46">
        <v>2797</v>
      </c>
      <c r="R27" s="44">
        <v>2628</v>
      </c>
      <c r="S27" s="45">
        <v>5425</v>
      </c>
      <c r="T27" s="84">
        <v>0.3872888396566048</v>
      </c>
      <c r="U27" s="85">
        <v>0.3846041270305869</v>
      </c>
      <c r="V27" s="86">
        <v>0.38598363571682676</v>
      </c>
      <c r="W27" s="46">
        <v>6126</v>
      </c>
      <c r="X27" s="44">
        <v>7187</v>
      </c>
      <c r="Y27" s="45">
        <v>13313</v>
      </c>
      <c r="Z27" s="84">
        <v>0.8482414843533648</v>
      </c>
      <c r="AA27" s="85">
        <v>1.05180740523928</v>
      </c>
      <c r="AB27" s="86">
        <v>0.9472073995019566</v>
      </c>
      <c r="AC27" s="47">
        <v>147</v>
      </c>
      <c r="AD27" s="48">
        <v>232</v>
      </c>
      <c r="AE27" s="49">
        <v>379</v>
      </c>
      <c r="AF27" s="84">
        <v>0.02035447244530601</v>
      </c>
      <c r="AG27" s="85">
        <v>0.03395287575003659</v>
      </c>
      <c r="AH27" s="86">
        <v>0.02696549270722163</v>
      </c>
      <c r="AI27" s="46">
        <v>8969</v>
      </c>
      <c r="AJ27" s="44">
        <v>9801</v>
      </c>
      <c r="AK27" s="45">
        <v>18770</v>
      </c>
      <c r="AL27" s="84">
        <v>1.241899750761562</v>
      </c>
      <c r="AM27" s="85">
        <v>1.434362651836675</v>
      </c>
      <c r="AN27" s="86">
        <v>1.3354678050515831</v>
      </c>
      <c r="AO27" s="43">
        <v>3744</v>
      </c>
      <c r="AP27" s="44">
        <v>4324</v>
      </c>
      <c r="AQ27" s="45">
        <v>8068</v>
      </c>
      <c r="AR27" s="175">
        <f t="shared" si="1"/>
        <v>0.5184159512600388</v>
      </c>
      <c r="AS27" s="84">
        <f t="shared" si="1"/>
        <v>0.632811356651544</v>
      </c>
      <c r="AT27" s="84">
        <f t="shared" si="1"/>
        <v>0.5740305940946282</v>
      </c>
    </row>
    <row r="28" ht="9" customHeight="1">
      <c r="J28" s="97"/>
    </row>
  </sheetData>
  <sheetProtection/>
  <mergeCells count="16">
    <mergeCell ref="A1:A2"/>
    <mergeCell ref="B1:D1"/>
    <mergeCell ref="E1:G1"/>
    <mergeCell ref="H1:J1"/>
    <mergeCell ref="AR1:AT1"/>
    <mergeCell ref="W1:Y1"/>
    <mergeCell ref="Z1:AB1"/>
    <mergeCell ref="AC1:AE1"/>
    <mergeCell ref="AF1:AH1"/>
    <mergeCell ref="AI1:AK1"/>
    <mergeCell ref="K1:M1"/>
    <mergeCell ref="N1:P1"/>
    <mergeCell ref="Q1:S1"/>
    <mergeCell ref="T1:V1"/>
    <mergeCell ref="AL1:AN1"/>
    <mergeCell ref="AO1:AQ1"/>
  </mergeCells>
  <printOptions/>
  <pageMargins left="0.7480314960629921" right="0.7480314960629921" top="1.6535433070866143" bottom="0.984251968503937" header="1.3385826771653544" footer="0.5118110236220472"/>
  <pageSetup fitToHeight="1" fitToWidth="1" horizontalDpi="600" verticalDpi="600" orientation="landscape" paperSize="9" scale="80" r:id="rId1"/>
  <headerFooter alignWithMargins="0">
    <oddHeader>&amp;L&amp;14平成27年度　中学校3年生歯科健康診査集計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view="pageBreakPreview" zoomScale="160" zoomScaleSheetLayoutView="160" zoomScalePageLayoutView="0" workbookViewId="0" topLeftCell="U22">
      <selection activeCell="BC31" sqref="BC31"/>
    </sheetView>
  </sheetViews>
  <sheetFormatPr defaultColWidth="2.09765625" defaultRowHeight="9" customHeight="1"/>
  <cols>
    <col min="1" max="1" width="5.19921875" style="9" customWidth="1"/>
    <col min="2" max="4" width="2.19921875" style="10" customWidth="1"/>
    <col min="5" max="7" width="2.5" style="118" customWidth="1"/>
    <col min="8" max="10" width="2.19921875" style="10" customWidth="1"/>
    <col min="11" max="16" width="2.5" style="118" customWidth="1"/>
    <col min="17" max="19" width="2.19921875" style="10" customWidth="1"/>
    <col min="20" max="22" width="2.5" style="118" customWidth="1"/>
    <col min="23" max="25" width="2.19921875" style="10" customWidth="1"/>
    <col min="26" max="31" width="2.5" style="118" customWidth="1"/>
    <col min="32" max="34" width="2.19921875" style="10" customWidth="1"/>
    <col min="35" max="37" width="2.5" style="118" customWidth="1"/>
    <col min="38" max="40" width="2.19921875" style="10" customWidth="1"/>
    <col min="41" max="46" width="2.5" style="118" customWidth="1"/>
    <col min="47" max="49" width="2.19921875" style="10" customWidth="1"/>
    <col min="50" max="52" width="2.5" style="118" customWidth="1"/>
    <col min="53" max="55" width="2.19921875" style="10" customWidth="1"/>
    <col min="56" max="61" width="2.5" style="118" customWidth="1"/>
    <col min="62" max="16384" width="2.09765625" style="1" customWidth="1"/>
  </cols>
  <sheetData>
    <row r="1" spans="1:61" ht="21" customHeight="1">
      <c r="A1" s="170" t="s">
        <v>45</v>
      </c>
      <c r="B1" s="166" t="s">
        <v>57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73"/>
      <c r="Q1" s="167" t="s">
        <v>58</v>
      </c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73"/>
      <c r="AF1" s="166" t="s">
        <v>7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73"/>
      <c r="AU1" s="166" t="s">
        <v>8</v>
      </c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8"/>
      <c r="BH1" s="168"/>
      <c r="BI1" s="169"/>
    </row>
    <row r="2" spans="1:61" s="3" customFormat="1" ht="9.75" customHeight="1">
      <c r="A2" s="171"/>
      <c r="B2" s="162" t="s">
        <v>9</v>
      </c>
      <c r="C2" s="163"/>
      <c r="D2" s="164"/>
      <c r="E2" s="158" t="s">
        <v>47</v>
      </c>
      <c r="F2" s="159"/>
      <c r="G2" s="160"/>
      <c r="H2" s="165" t="s">
        <v>11</v>
      </c>
      <c r="I2" s="163"/>
      <c r="J2" s="164"/>
      <c r="K2" s="158" t="s">
        <v>12</v>
      </c>
      <c r="L2" s="159"/>
      <c r="M2" s="160"/>
      <c r="N2" s="158" t="s">
        <v>42</v>
      </c>
      <c r="O2" s="159"/>
      <c r="P2" s="161"/>
      <c r="Q2" s="163" t="s">
        <v>9</v>
      </c>
      <c r="R2" s="163"/>
      <c r="S2" s="164"/>
      <c r="T2" s="158" t="s">
        <v>10</v>
      </c>
      <c r="U2" s="159"/>
      <c r="V2" s="160"/>
      <c r="W2" s="165" t="s">
        <v>11</v>
      </c>
      <c r="X2" s="163"/>
      <c r="Y2" s="164"/>
      <c r="Z2" s="158" t="s">
        <v>12</v>
      </c>
      <c r="AA2" s="159"/>
      <c r="AB2" s="160"/>
      <c r="AC2" s="158" t="s">
        <v>42</v>
      </c>
      <c r="AD2" s="159"/>
      <c r="AE2" s="161"/>
      <c r="AF2" s="162" t="s">
        <v>13</v>
      </c>
      <c r="AG2" s="163"/>
      <c r="AH2" s="164"/>
      <c r="AI2" s="158" t="s">
        <v>14</v>
      </c>
      <c r="AJ2" s="159"/>
      <c r="AK2" s="160"/>
      <c r="AL2" s="165" t="s">
        <v>15</v>
      </c>
      <c r="AM2" s="163"/>
      <c r="AN2" s="164"/>
      <c r="AO2" s="158" t="s">
        <v>16</v>
      </c>
      <c r="AP2" s="159"/>
      <c r="AQ2" s="160"/>
      <c r="AR2" s="158" t="s">
        <v>42</v>
      </c>
      <c r="AS2" s="159"/>
      <c r="AT2" s="161"/>
      <c r="AU2" s="135" t="s">
        <v>9</v>
      </c>
      <c r="AV2" s="2"/>
      <c r="AW2" s="2"/>
      <c r="AX2" s="127" t="s">
        <v>10</v>
      </c>
      <c r="AY2" s="127"/>
      <c r="AZ2" s="127"/>
      <c r="BA2" s="2" t="s">
        <v>11</v>
      </c>
      <c r="BB2" s="2"/>
      <c r="BC2" s="2"/>
      <c r="BD2" s="127" t="s">
        <v>12</v>
      </c>
      <c r="BE2" s="127"/>
      <c r="BF2" s="127"/>
      <c r="BG2" s="127" t="s">
        <v>42</v>
      </c>
      <c r="BH2" s="127"/>
      <c r="BI2" s="200"/>
    </row>
    <row r="3" spans="1:61" ht="9.75" customHeight="1">
      <c r="A3" s="172"/>
      <c r="B3" s="7" t="s">
        <v>17</v>
      </c>
      <c r="C3" s="6" t="s">
        <v>18</v>
      </c>
      <c r="D3" s="6" t="s">
        <v>19</v>
      </c>
      <c r="E3" s="112" t="s">
        <v>17</v>
      </c>
      <c r="F3" s="112" t="s">
        <v>18</v>
      </c>
      <c r="G3" s="112" t="s">
        <v>19</v>
      </c>
      <c r="H3" s="6" t="s">
        <v>17</v>
      </c>
      <c r="I3" s="6" t="s">
        <v>18</v>
      </c>
      <c r="J3" s="6" t="s">
        <v>19</v>
      </c>
      <c r="K3" s="112" t="s">
        <v>17</v>
      </c>
      <c r="L3" s="112" t="s">
        <v>18</v>
      </c>
      <c r="M3" s="112" t="s">
        <v>19</v>
      </c>
      <c r="N3" s="128" t="s">
        <v>17</v>
      </c>
      <c r="O3" s="128" t="s">
        <v>18</v>
      </c>
      <c r="P3" s="129" t="s">
        <v>19</v>
      </c>
      <c r="Q3" s="5" t="s">
        <v>17</v>
      </c>
      <c r="R3" s="6" t="s">
        <v>18</v>
      </c>
      <c r="S3" s="6" t="s">
        <v>19</v>
      </c>
      <c r="T3" s="112" t="s">
        <v>17</v>
      </c>
      <c r="U3" s="112" t="s">
        <v>18</v>
      </c>
      <c r="V3" s="112" t="s">
        <v>19</v>
      </c>
      <c r="W3" s="6" t="s">
        <v>17</v>
      </c>
      <c r="X3" s="6" t="s">
        <v>18</v>
      </c>
      <c r="Y3" s="6" t="s">
        <v>19</v>
      </c>
      <c r="Z3" s="112" t="s">
        <v>17</v>
      </c>
      <c r="AA3" s="112" t="s">
        <v>18</v>
      </c>
      <c r="AB3" s="112" t="s">
        <v>19</v>
      </c>
      <c r="AC3" s="112" t="s">
        <v>17</v>
      </c>
      <c r="AD3" s="112" t="s">
        <v>18</v>
      </c>
      <c r="AE3" s="119" t="s">
        <v>19</v>
      </c>
      <c r="AF3" s="7" t="s">
        <v>17</v>
      </c>
      <c r="AG3" s="6" t="s">
        <v>18</v>
      </c>
      <c r="AH3" s="6" t="s">
        <v>19</v>
      </c>
      <c r="AI3" s="112" t="s">
        <v>17</v>
      </c>
      <c r="AJ3" s="112" t="s">
        <v>18</v>
      </c>
      <c r="AK3" s="112" t="s">
        <v>19</v>
      </c>
      <c r="AL3" s="6" t="s">
        <v>17</v>
      </c>
      <c r="AM3" s="6" t="s">
        <v>18</v>
      </c>
      <c r="AN3" s="6" t="s">
        <v>19</v>
      </c>
      <c r="AO3" s="112" t="s">
        <v>17</v>
      </c>
      <c r="AP3" s="112" t="s">
        <v>18</v>
      </c>
      <c r="AQ3" s="112" t="s">
        <v>19</v>
      </c>
      <c r="AR3" s="128" t="s">
        <v>17</v>
      </c>
      <c r="AS3" s="128" t="s">
        <v>18</v>
      </c>
      <c r="AT3" s="129" t="s">
        <v>19</v>
      </c>
      <c r="AU3" s="5" t="s">
        <v>17</v>
      </c>
      <c r="AV3" s="6" t="s">
        <v>18</v>
      </c>
      <c r="AW3" s="6" t="s">
        <v>19</v>
      </c>
      <c r="AX3" s="112" t="s">
        <v>17</v>
      </c>
      <c r="AY3" s="112" t="s">
        <v>18</v>
      </c>
      <c r="AZ3" s="112" t="s">
        <v>19</v>
      </c>
      <c r="BA3" s="6" t="s">
        <v>17</v>
      </c>
      <c r="BB3" s="6" t="s">
        <v>18</v>
      </c>
      <c r="BC3" s="6" t="s">
        <v>19</v>
      </c>
      <c r="BD3" s="112" t="s">
        <v>17</v>
      </c>
      <c r="BE3" s="112" t="s">
        <v>18</v>
      </c>
      <c r="BF3" s="112" t="s">
        <v>19</v>
      </c>
      <c r="BG3" s="112" t="s">
        <v>17</v>
      </c>
      <c r="BH3" s="112" t="s">
        <v>18</v>
      </c>
      <c r="BI3" s="119" t="s">
        <v>19</v>
      </c>
    </row>
    <row r="4" spans="1:61" ht="16.5" customHeight="1">
      <c r="A4" s="140" t="s">
        <v>30</v>
      </c>
      <c r="B4" s="131">
        <v>383</v>
      </c>
      <c r="C4" s="58">
        <v>401</v>
      </c>
      <c r="D4" s="59">
        <v>784</v>
      </c>
      <c r="E4" s="113">
        <f>B4/'H27印刷①'!B3*100</f>
        <v>26.523545706371195</v>
      </c>
      <c r="F4" s="113">
        <f>C4/'H27印刷①'!C3*100</f>
        <v>27.076299797434167</v>
      </c>
      <c r="G4" s="113">
        <f>D4/'H27印刷①'!D3*100</f>
        <v>26.803418803418804</v>
      </c>
      <c r="H4" s="59">
        <v>58</v>
      </c>
      <c r="I4" s="59">
        <v>55</v>
      </c>
      <c r="J4" s="59">
        <v>113</v>
      </c>
      <c r="K4" s="115">
        <f>H4/'H27印刷①'!B3*100</f>
        <v>4.016620498614958</v>
      </c>
      <c r="L4" s="115">
        <f>I4/'H27印刷①'!C3*100</f>
        <v>3.713706954760297</v>
      </c>
      <c r="M4" s="115">
        <f>J4/'H27印刷①'!D3*100</f>
        <v>3.863247863247863</v>
      </c>
      <c r="N4" s="130">
        <f>(B4+H4)/'H27印刷①'!B3*100</f>
        <v>30.540166204986154</v>
      </c>
      <c r="O4" s="130">
        <f>(C4+I4)/'H27印刷①'!C3*100</f>
        <v>30.790006752194465</v>
      </c>
      <c r="P4" s="132">
        <f>(D4+J4)/'H27印刷①'!D3*100</f>
        <v>30.666666666666664</v>
      </c>
      <c r="Q4" s="60">
        <v>39</v>
      </c>
      <c r="R4" s="61">
        <v>48</v>
      </c>
      <c r="S4" s="58">
        <f>SUM(Q4:R4)</f>
        <v>87</v>
      </c>
      <c r="T4" s="114">
        <f>Q4/'H27印刷①'!B3*100</f>
        <v>2.7008310249307477</v>
      </c>
      <c r="U4" s="114">
        <f>R4/'H27印刷①'!C3*100</f>
        <v>3.2410533423362593</v>
      </c>
      <c r="V4" s="114">
        <f>S4/'H27印刷①'!D3*100</f>
        <v>2.9743589743589745</v>
      </c>
      <c r="W4" s="61">
        <v>6</v>
      </c>
      <c r="X4" s="61">
        <v>7</v>
      </c>
      <c r="Y4" s="58">
        <v>13</v>
      </c>
      <c r="Z4" s="114">
        <f>W4/'H27印刷①'!B3*100</f>
        <v>0.41551246537396125</v>
      </c>
      <c r="AA4" s="114">
        <f>X4/'H27印刷①'!C3*100</f>
        <v>0.4726536124240378</v>
      </c>
      <c r="AB4" s="114">
        <f>Y4/'H27印刷①'!D3*100</f>
        <v>0.4444444444444444</v>
      </c>
      <c r="AC4" s="115">
        <f>(Q4+W4)/'H27印刷①'!B3*100</f>
        <v>3.1163434903047094</v>
      </c>
      <c r="AD4" s="115">
        <f>(R4+X4)/'H27印刷①'!C3*100</f>
        <v>3.713706954760297</v>
      </c>
      <c r="AE4" s="134">
        <f>(S4+Y4)/'H27印刷①'!D3*100</f>
        <v>3.418803418803419</v>
      </c>
      <c r="AF4" s="57">
        <v>192</v>
      </c>
      <c r="AG4" s="58">
        <v>111</v>
      </c>
      <c r="AH4" s="62">
        <f>AF4+AG4</f>
        <v>303</v>
      </c>
      <c r="AI4" s="115">
        <f>AF4/'H27印刷①'!B3*100</f>
        <v>13.29639889196676</v>
      </c>
      <c r="AJ4" s="115">
        <f>AG4/'H27印刷①'!C3*100</f>
        <v>7.4949358541526</v>
      </c>
      <c r="AK4" s="115">
        <f>AH4/'H27印刷①'!D3*100</f>
        <v>10.358974358974358</v>
      </c>
      <c r="AL4" s="59">
        <v>61</v>
      </c>
      <c r="AM4" s="59">
        <v>35</v>
      </c>
      <c r="AN4" s="59">
        <v>96</v>
      </c>
      <c r="AO4" s="115">
        <f>AL4/'H27印刷①'!B3*100</f>
        <v>4.224376731301939</v>
      </c>
      <c r="AP4" s="115">
        <f>AM4/'H27印刷①'!C3*100</f>
        <v>2.363268062120189</v>
      </c>
      <c r="AQ4" s="115">
        <f>AN4/'H27印刷①'!D3*100</f>
        <v>3.282051282051282</v>
      </c>
      <c r="AR4" s="115">
        <f>(AF4+AL4)/'H27印刷①'!B3*100</f>
        <v>17.520775623268698</v>
      </c>
      <c r="AS4" s="115">
        <f>(AG4+AM4)/'H27印刷①'!C3*100</f>
        <v>9.858203916272789</v>
      </c>
      <c r="AT4" s="134">
        <f>(AH4+AN4)/'H27印刷①'!D3*100</f>
        <v>13.641025641025642</v>
      </c>
      <c r="AU4" s="57">
        <v>289</v>
      </c>
      <c r="AV4" s="58">
        <v>166</v>
      </c>
      <c r="AW4" s="62">
        <f>AU4+AV4</f>
        <v>455</v>
      </c>
      <c r="AX4" s="115">
        <f>AU4/'H27印刷①'!B3*100</f>
        <v>20.013850415512465</v>
      </c>
      <c r="AY4" s="115">
        <f>AV4/'H27印刷①'!C3*100</f>
        <v>11.208642808912897</v>
      </c>
      <c r="AZ4" s="115">
        <f>AW4/'H27印刷①'!D3*100</f>
        <v>15.555555555555555</v>
      </c>
      <c r="BA4" s="59">
        <v>67</v>
      </c>
      <c r="BB4" s="59">
        <v>28</v>
      </c>
      <c r="BC4" s="59">
        <v>95</v>
      </c>
      <c r="BD4" s="113">
        <f>BA4/'H27印刷①'!B3*100</f>
        <v>4.639889196675901</v>
      </c>
      <c r="BE4" s="113">
        <f>BB4/'H27印刷①'!C3*100</f>
        <v>1.8906144496961512</v>
      </c>
      <c r="BF4" s="113">
        <f>BC4/'H27印刷①'!D3*100</f>
        <v>3.2478632478632483</v>
      </c>
      <c r="BG4" s="114">
        <f>(AU4+BA4)/'H27印刷①'!B3*100</f>
        <v>24.653739612188367</v>
      </c>
      <c r="BH4" s="114">
        <f>(AV4+BB4)/'H27印刷①'!C3*100</f>
        <v>13.099257258609049</v>
      </c>
      <c r="BI4" s="114">
        <f>(AW4+BC4)/'H27印刷①'!D3*100</f>
        <v>18.803418803418804</v>
      </c>
    </row>
    <row r="5" spans="1:61" ht="16.5" customHeight="1">
      <c r="A5" s="141" t="s">
        <v>20</v>
      </c>
      <c r="B5" s="133">
        <v>55</v>
      </c>
      <c r="C5" s="64">
        <v>80</v>
      </c>
      <c r="D5" s="64">
        <v>135</v>
      </c>
      <c r="E5" s="113">
        <f>B5/'H27印刷①'!B4*100</f>
        <v>9.769094138543517</v>
      </c>
      <c r="F5" s="113">
        <f>C5/'H27印刷①'!C4*100</f>
        <v>16.528925619834713</v>
      </c>
      <c r="G5" s="113">
        <f>D5/'H27印刷①'!D4*100</f>
        <v>12.893982808022923</v>
      </c>
      <c r="H5" s="64">
        <v>2</v>
      </c>
      <c r="I5" s="64">
        <v>8</v>
      </c>
      <c r="J5" s="64">
        <v>10</v>
      </c>
      <c r="K5" s="116">
        <f>H5/'H27印刷①'!B4*100</f>
        <v>0.3552397868561279</v>
      </c>
      <c r="L5" s="116">
        <f>I5/'H27印刷①'!C4*100</f>
        <v>1.6528925619834711</v>
      </c>
      <c r="M5" s="116">
        <f>J5/'H27印刷①'!D4*100</f>
        <v>0.9551098376313276</v>
      </c>
      <c r="N5" s="120">
        <f>(B5+H5)/'H27印刷①'!B4*100</f>
        <v>10.124333925399645</v>
      </c>
      <c r="O5" s="120">
        <f>(C5+I5)/'H27印刷①'!C4*100</f>
        <v>18.181818181818183</v>
      </c>
      <c r="P5" s="121">
        <f>(D5+J5)/'H27印刷①'!D4*100</f>
        <v>13.84909264565425</v>
      </c>
      <c r="Q5" s="65">
        <v>1</v>
      </c>
      <c r="R5" s="66">
        <v>3</v>
      </c>
      <c r="S5" s="58">
        <f aca="true" t="shared" si="0" ref="S5:S27">SUM(Q5:R5)</f>
        <v>4</v>
      </c>
      <c r="T5" s="114">
        <f>Q5/'H27印刷①'!B4*100</f>
        <v>0.17761989342806395</v>
      </c>
      <c r="U5" s="114">
        <f>R5/'H27印刷①'!C4*100</f>
        <v>0.6198347107438017</v>
      </c>
      <c r="V5" s="114">
        <f>S5/'H27印刷①'!D4*100</f>
        <v>0.38204393505253104</v>
      </c>
      <c r="W5" s="66">
        <v>0</v>
      </c>
      <c r="X5" s="66">
        <v>0</v>
      </c>
      <c r="Y5" s="64">
        <v>0</v>
      </c>
      <c r="Z5" s="114">
        <f>W5/'H27印刷①'!B4*100</f>
        <v>0</v>
      </c>
      <c r="AA5" s="114">
        <f>X5/'H27印刷①'!C4*100</f>
        <v>0</v>
      </c>
      <c r="AB5" s="114">
        <f>Y5/'H27印刷①'!D4*100</f>
        <v>0</v>
      </c>
      <c r="AC5" s="116">
        <f>(Q5+W5)/'H27印刷①'!B4*100</f>
        <v>0.17761989342806395</v>
      </c>
      <c r="AD5" s="116">
        <f>(R5+X5)/'H27印刷①'!C4*100</f>
        <v>0.6198347107438017</v>
      </c>
      <c r="AE5" s="125">
        <f>(S5+Y5)/'H27印刷①'!D4*100</f>
        <v>0.38204393505253104</v>
      </c>
      <c r="AF5" s="63">
        <v>105</v>
      </c>
      <c r="AG5" s="64">
        <v>93</v>
      </c>
      <c r="AH5" s="62">
        <f aca="true" t="shared" si="1" ref="AH5:AH28">AF5+AG5</f>
        <v>198</v>
      </c>
      <c r="AI5" s="116">
        <f>AF5/'H27印刷①'!B4*100</f>
        <v>18.650088809946713</v>
      </c>
      <c r="AJ5" s="116">
        <f>AG5/'H27印刷①'!C4*100</f>
        <v>19.214876033057852</v>
      </c>
      <c r="AK5" s="116">
        <f>AH5/'H27印刷①'!D4*100</f>
        <v>18.911174785100286</v>
      </c>
      <c r="AL5" s="64">
        <v>14</v>
      </c>
      <c r="AM5" s="64">
        <v>3</v>
      </c>
      <c r="AN5" s="64">
        <v>17</v>
      </c>
      <c r="AO5" s="116">
        <f>AL5/'H27印刷①'!B4*100</f>
        <v>2.4866785079928952</v>
      </c>
      <c r="AP5" s="116">
        <f>AM5/'H27印刷①'!C4*100</f>
        <v>0.6198347107438017</v>
      </c>
      <c r="AQ5" s="116">
        <f>AN5/'H27印刷①'!D4*100</f>
        <v>1.6236867239732569</v>
      </c>
      <c r="AR5" s="116">
        <f>(AF5+AL5)/'H27印刷①'!B4*100</f>
        <v>21.136767317939608</v>
      </c>
      <c r="AS5" s="116">
        <f>(AG5+AM5)/'H27印刷①'!C4*100</f>
        <v>19.834710743801654</v>
      </c>
      <c r="AT5" s="125">
        <f>(AH5+AN5)/'H27印刷①'!D4*100</f>
        <v>20.534861509073544</v>
      </c>
      <c r="AU5" s="63">
        <v>60</v>
      </c>
      <c r="AV5" s="64">
        <v>63</v>
      </c>
      <c r="AW5" s="62">
        <f aca="true" t="shared" si="2" ref="AW5:AW28">AU5+AV5</f>
        <v>123</v>
      </c>
      <c r="AX5" s="116">
        <f>AU5/'H27印刷①'!B4*100</f>
        <v>10.657193605683837</v>
      </c>
      <c r="AY5" s="116">
        <f>AV5/'H27印刷①'!C4*100</f>
        <v>13.016528925619836</v>
      </c>
      <c r="AZ5" s="116">
        <f>AW5/'H27印刷①'!D4*100</f>
        <v>11.74785100286533</v>
      </c>
      <c r="BA5" s="64">
        <v>6</v>
      </c>
      <c r="BB5" s="64">
        <v>1</v>
      </c>
      <c r="BC5" s="64">
        <v>7</v>
      </c>
      <c r="BD5" s="113">
        <f>BA5/'H27印刷①'!B4*100</f>
        <v>1.0657193605683837</v>
      </c>
      <c r="BE5" s="113">
        <f>BB5/'H27印刷①'!C4*100</f>
        <v>0.2066115702479339</v>
      </c>
      <c r="BF5" s="113">
        <f>BC5/'H27印刷①'!D4*100</f>
        <v>0.6685768863419294</v>
      </c>
      <c r="BG5" s="114">
        <f>(AU5+BA5)/'H27印刷①'!B4*100</f>
        <v>11.72291296625222</v>
      </c>
      <c r="BH5" s="114">
        <f>(AV5+BB5)/'H27印刷①'!C4*100</f>
        <v>13.223140495867769</v>
      </c>
      <c r="BI5" s="114">
        <f>(AW5+BC5)/'H27印刷①'!D4*100</f>
        <v>12.416427889207258</v>
      </c>
    </row>
    <row r="6" spans="1:61" ht="16.5" customHeight="1">
      <c r="A6" s="141" t="s">
        <v>31</v>
      </c>
      <c r="B6" s="133">
        <v>79</v>
      </c>
      <c r="C6" s="64">
        <v>77</v>
      </c>
      <c r="D6" s="64">
        <v>156</v>
      </c>
      <c r="E6" s="113">
        <f>B6/'H27印刷①'!B5*100</f>
        <v>12.079510703363914</v>
      </c>
      <c r="F6" s="113">
        <f>C6/'H27印刷①'!C5*100</f>
        <v>13.391304347826086</v>
      </c>
      <c r="G6" s="113">
        <f>D6/'H27印刷①'!D5*100</f>
        <v>12.693246541903989</v>
      </c>
      <c r="H6" s="64">
        <v>15</v>
      </c>
      <c r="I6" s="64">
        <v>7</v>
      </c>
      <c r="J6" s="64">
        <v>22</v>
      </c>
      <c r="K6" s="116">
        <f>H6/'H27印刷①'!B5*100</f>
        <v>2.293577981651376</v>
      </c>
      <c r="L6" s="116">
        <f>I6/'H27印刷①'!C5*100</f>
        <v>1.2173913043478262</v>
      </c>
      <c r="M6" s="116">
        <f>J6/'H27印刷①'!D5*100</f>
        <v>1.790073230268511</v>
      </c>
      <c r="N6" s="120">
        <f>(B6+H6)/'H27印刷①'!B5*100</f>
        <v>14.37308868501529</v>
      </c>
      <c r="O6" s="120">
        <f>(C6+I6)/'H27印刷①'!C5*100</f>
        <v>14.608695652173914</v>
      </c>
      <c r="P6" s="121">
        <f>(D6+J6)/'H27印刷①'!D5*100</f>
        <v>14.483319772172498</v>
      </c>
      <c r="Q6" s="65">
        <v>8</v>
      </c>
      <c r="R6" s="66">
        <v>4</v>
      </c>
      <c r="S6" s="58">
        <f t="shared" si="0"/>
        <v>12</v>
      </c>
      <c r="T6" s="114">
        <f>Q6/'H27印刷①'!B5*100</f>
        <v>1.2232415902140672</v>
      </c>
      <c r="U6" s="114">
        <f>R6/'H27印刷①'!C5*100</f>
        <v>0.6956521739130435</v>
      </c>
      <c r="V6" s="114">
        <f>S6/'H27印刷①'!D5*100</f>
        <v>0.9764035801464606</v>
      </c>
      <c r="W6" s="66">
        <v>0</v>
      </c>
      <c r="X6" s="66">
        <v>0</v>
      </c>
      <c r="Y6" s="64">
        <v>0</v>
      </c>
      <c r="Z6" s="114">
        <f>W6/'H27印刷①'!B5*100</f>
        <v>0</v>
      </c>
      <c r="AA6" s="114">
        <f>X6/'H27印刷①'!C5*100</f>
        <v>0</v>
      </c>
      <c r="AB6" s="114">
        <f>Y6/'H27印刷①'!D5*100</f>
        <v>0</v>
      </c>
      <c r="AC6" s="116">
        <f>(Q6+W6)/'H27印刷①'!B5*100</f>
        <v>1.2232415902140672</v>
      </c>
      <c r="AD6" s="116">
        <f>(R6+X6)/'H27印刷①'!C5*100</f>
        <v>0.6956521739130435</v>
      </c>
      <c r="AE6" s="125">
        <f>(S6+Y6)/'H27印刷①'!D5*100</f>
        <v>0.9764035801464606</v>
      </c>
      <c r="AF6" s="63">
        <v>129</v>
      </c>
      <c r="AG6" s="64">
        <v>85</v>
      </c>
      <c r="AH6" s="62">
        <f t="shared" si="1"/>
        <v>214</v>
      </c>
      <c r="AI6" s="116">
        <f>AF6/'H27印刷①'!B5*100</f>
        <v>19.724770642201836</v>
      </c>
      <c r="AJ6" s="116">
        <f>AG6/'H27印刷①'!C5*100</f>
        <v>14.782608695652174</v>
      </c>
      <c r="AK6" s="116">
        <f>AH6/'H27印刷①'!D5*100</f>
        <v>17.41253051261188</v>
      </c>
      <c r="AL6" s="64">
        <v>25</v>
      </c>
      <c r="AM6" s="64">
        <v>23</v>
      </c>
      <c r="AN6" s="64">
        <v>48</v>
      </c>
      <c r="AO6" s="116">
        <f>AL6/'H27印刷①'!B5*100</f>
        <v>3.82262996941896</v>
      </c>
      <c r="AP6" s="116">
        <f>AM6/'H27印刷①'!C5*100</f>
        <v>4</v>
      </c>
      <c r="AQ6" s="116">
        <f>AN6/'H27印刷①'!D5*100</f>
        <v>3.9056143205858422</v>
      </c>
      <c r="AR6" s="116">
        <f>(AF6+AL6)/'H27印刷①'!B5*100</f>
        <v>23.547400611620795</v>
      </c>
      <c r="AS6" s="116">
        <f>(AG6+AM6)/'H27印刷①'!C5*100</f>
        <v>18.782608695652172</v>
      </c>
      <c r="AT6" s="125">
        <f>(AH6+AN6)/'H27印刷①'!D5*100</f>
        <v>21.31814483319772</v>
      </c>
      <c r="AU6" s="63">
        <v>124</v>
      </c>
      <c r="AV6" s="64">
        <v>72</v>
      </c>
      <c r="AW6" s="62">
        <f t="shared" si="2"/>
        <v>196</v>
      </c>
      <c r="AX6" s="116">
        <f>AU6/'H27印刷①'!B5*100</f>
        <v>18.960244648318042</v>
      </c>
      <c r="AY6" s="116">
        <f>AV6/'H27印刷①'!C5*100</f>
        <v>12.521739130434783</v>
      </c>
      <c r="AZ6" s="116">
        <f>AW6/'H27印刷①'!D5*100</f>
        <v>15.947925142392188</v>
      </c>
      <c r="BA6" s="64">
        <v>21</v>
      </c>
      <c r="BB6" s="64">
        <v>7</v>
      </c>
      <c r="BC6" s="64">
        <v>28</v>
      </c>
      <c r="BD6" s="113">
        <f>BA6/'H27印刷①'!B5*100</f>
        <v>3.211009174311927</v>
      </c>
      <c r="BE6" s="113">
        <f>BB6/'H27印刷①'!C5*100</f>
        <v>1.2173913043478262</v>
      </c>
      <c r="BF6" s="113">
        <f>BC6/'H27印刷①'!D5*100</f>
        <v>2.2782750203417415</v>
      </c>
      <c r="BG6" s="114">
        <f>(AU6+BA6)/'H27印刷①'!B5*100</f>
        <v>22.171253822629968</v>
      </c>
      <c r="BH6" s="114">
        <f>(AV6+BB6)/'H27印刷①'!C5*100</f>
        <v>13.73913043478261</v>
      </c>
      <c r="BI6" s="114">
        <f>(AW6+BC6)/'H27印刷①'!D5*100</f>
        <v>18.22620016273393</v>
      </c>
    </row>
    <row r="7" spans="1:61" ht="16.5" customHeight="1">
      <c r="A7" s="141" t="s">
        <v>21</v>
      </c>
      <c r="B7" s="133">
        <v>83</v>
      </c>
      <c r="C7" s="64">
        <v>87</v>
      </c>
      <c r="D7" s="64">
        <v>170</v>
      </c>
      <c r="E7" s="113">
        <f>B7/'H27印刷①'!B6*100</f>
        <v>23.380281690140844</v>
      </c>
      <c r="F7" s="113">
        <f>C7/'H27印刷①'!C6*100</f>
        <v>25.970149253731346</v>
      </c>
      <c r="G7" s="113">
        <f>D7/'H27印刷①'!D6*100</f>
        <v>24.637681159420293</v>
      </c>
      <c r="H7" s="64">
        <v>9</v>
      </c>
      <c r="I7" s="64">
        <v>9</v>
      </c>
      <c r="J7" s="64">
        <v>18</v>
      </c>
      <c r="K7" s="116">
        <f>H7/'H27印刷①'!B6*100</f>
        <v>2.535211267605634</v>
      </c>
      <c r="L7" s="116">
        <f>I7/'H27印刷①'!C6*100</f>
        <v>2.6865671641791042</v>
      </c>
      <c r="M7" s="116">
        <f>J7/'H27印刷①'!D6*100</f>
        <v>2.608695652173913</v>
      </c>
      <c r="N7" s="120">
        <f>(B7+H7)/'H27印刷①'!B6*100</f>
        <v>25.915492957746476</v>
      </c>
      <c r="O7" s="120">
        <f>(C7+I7)/'H27印刷①'!C6*100</f>
        <v>28.65671641791045</v>
      </c>
      <c r="P7" s="121">
        <f>(D7+J7)/'H27印刷①'!D6*100</f>
        <v>27.246376811594203</v>
      </c>
      <c r="Q7" s="65">
        <v>5</v>
      </c>
      <c r="R7" s="66">
        <v>4</v>
      </c>
      <c r="S7" s="58">
        <f t="shared" si="0"/>
        <v>9</v>
      </c>
      <c r="T7" s="114">
        <f>Q7/'H27印刷①'!B6*100</f>
        <v>1.4084507042253522</v>
      </c>
      <c r="U7" s="114">
        <f>R7/'H27印刷①'!C6*100</f>
        <v>1.1940298507462688</v>
      </c>
      <c r="V7" s="114">
        <f>S7/'H27印刷①'!D6*100</f>
        <v>1.3043478260869565</v>
      </c>
      <c r="W7" s="66">
        <v>0</v>
      </c>
      <c r="X7" s="66">
        <v>0</v>
      </c>
      <c r="Y7" s="64">
        <v>0</v>
      </c>
      <c r="Z7" s="114">
        <f>W7/'H27印刷①'!B6*100</f>
        <v>0</v>
      </c>
      <c r="AA7" s="114">
        <f>X7/'H27印刷①'!C6*100</f>
        <v>0</v>
      </c>
      <c r="AB7" s="114">
        <f>Y7/'H27印刷①'!D6*100</f>
        <v>0</v>
      </c>
      <c r="AC7" s="116">
        <f>(Q7+W7)/'H27印刷①'!B6*100</f>
        <v>1.4084507042253522</v>
      </c>
      <c r="AD7" s="116">
        <f>(R7+X7)/'H27印刷①'!C6*100</f>
        <v>1.1940298507462688</v>
      </c>
      <c r="AE7" s="125">
        <f>(S7+Y7)/'H27印刷①'!D6*100</f>
        <v>1.3043478260869565</v>
      </c>
      <c r="AF7" s="63">
        <v>81</v>
      </c>
      <c r="AG7" s="64">
        <v>53</v>
      </c>
      <c r="AH7" s="62">
        <f t="shared" si="1"/>
        <v>134</v>
      </c>
      <c r="AI7" s="116">
        <f>AF7/'H27印刷①'!B6*100</f>
        <v>22.816901408450704</v>
      </c>
      <c r="AJ7" s="116">
        <f>AG7/'H27印刷①'!C6*100</f>
        <v>15.82089552238806</v>
      </c>
      <c r="AK7" s="116">
        <f>AH7/'H27印刷①'!D6*100</f>
        <v>19.420289855072465</v>
      </c>
      <c r="AL7" s="64">
        <v>4</v>
      </c>
      <c r="AM7" s="64">
        <v>0</v>
      </c>
      <c r="AN7" s="64">
        <v>4</v>
      </c>
      <c r="AO7" s="116">
        <f>AL7/'H27印刷①'!B6*100</f>
        <v>1.1267605633802817</v>
      </c>
      <c r="AP7" s="116">
        <f>AM7/'H27印刷①'!C6*100</f>
        <v>0</v>
      </c>
      <c r="AQ7" s="116">
        <f>AN7/'H27印刷①'!D6*100</f>
        <v>0.5797101449275363</v>
      </c>
      <c r="AR7" s="116">
        <f>(AF7+AL7)/'H27印刷①'!B6*100</f>
        <v>23.943661971830984</v>
      </c>
      <c r="AS7" s="116">
        <f>(AG7+AM7)/'H27印刷①'!C6*100</f>
        <v>15.82089552238806</v>
      </c>
      <c r="AT7" s="125">
        <f>(AH7+AN7)/'H27印刷①'!D6*100</f>
        <v>20</v>
      </c>
      <c r="AU7" s="63">
        <v>64</v>
      </c>
      <c r="AV7" s="64">
        <v>41</v>
      </c>
      <c r="AW7" s="62">
        <f t="shared" si="2"/>
        <v>105</v>
      </c>
      <c r="AX7" s="116">
        <f>AU7/'H27印刷①'!B6*100</f>
        <v>18.028169014084508</v>
      </c>
      <c r="AY7" s="116">
        <f>AV7/'H27印刷①'!C6*100</f>
        <v>12.238805970149254</v>
      </c>
      <c r="AZ7" s="116">
        <f>AW7/'H27印刷①'!D6*100</f>
        <v>15.217391304347828</v>
      </c>
      <c r="BA7" s="64">
        <v>3</v>
      </c>
      <c r="BB7" s="64">
        <v>3</v>
      </c>
      <c r="BC7" s="64">
        <v>6</v>
      </c>
      <c r="BD7" s="113">
        <f>BA7/'H27印刷①'!B6*100</f>
        <v>0.8450704225352111</v>
      </c>
      <c r="BE7" s="113">
        <f>BB7/'H27印刷①'!C6*100</f>
        <v>0.8955223880597015</v>
      </c>
      <c r="BF7" s="113">
        <f>BC7/'H27印刷①'!D6*100</f>
        <v>0.8695652173913043</v>
      </c>
      <c r="BG7" s="114">
        <f>(AU7+BA7)/'H27印刷①'!B6*100</f>
        <v>18.87323943661972</v>
      </c>
      <c r="BH7" s="114">
        <f>(AV7+BB7)/'H27印刷①'!C6*100</f>
        <v>13.134328358208954</v>
      </c>
      <c r="BI7" s="114">
        <f>(AW7+BC7)/'H27印刷①'!D6*100</f>
        <v>16.08695652173913</v>
      </c>
    </row>
    <row r="8" spans="1:61" ht="16.5" customHeight="1">
      <c r="A8" s="142" t="s">
        <v>22</v>
      </c>
      <c r="B8" s="133">
        <v>113</v>
      </c>
      <c r="C8" s="64">
        <v>110</v>
      </c>
      <c r="D8" s="64">
        <v>223</v>
      </c>
      <c r="E8" s="113">
        <f>B8/'H27印刷①'!B7*100</f>
        <v>20.925925925925924</v>
      </c>
      <c r="F8" s="113">
        <f>C8/'H27印刷①'!C7*100</f>
        <v>21.31782945736434</v>
      </c>
      <c r="G8" s="113">
        <f>D8/'H27印刷①'!D7*100</f>
        <v>21.117424242424242</v>
      </c>
      <c r="H8" s="64">
        <v>43</v>
      </c>
      <c r="I8" s="64">
        <v>25</v>
      </c>
      <c r="J8" s="64">
        <v>68</v>
      </c>
      <c r="K8" s="116">
        <f>H8/'H27印刷①'!B7*100</f>
        <v>7.962962962962964</v>
      </c>
      <c r="L8" s="116">
        <f>I8/'H27印刷①'!C7*100</f>
        <v>4.844961240310078</v>
      </c>
      <c r="M8" s="116">
        <f>J8/'H27印刷①'!D7*100</f>
        <v>6.4393939393939394</v>
      </c>
      <c r="N8" s="120">
        <f>(B8+H8)/'H27印刷①'!B7*100</f>
        <v>28.888888888888886</v>
      </c>
      <c r="O8" s="120">
        <f>(C8+I8)/'H27印刷①'!C7*100</f>
        <v>26.16279069767442</v>
      </c>
      <c r="P8" s="121">
        <f>(D8+J8)/'H27印刷①'!D7*100</f>
        <v>27.556818181818183</v>
      </c>
      <c r="Q8" s="65">
        <v>2</v>
      </c>
      <c r="R8" s="66">
        <v>2</v>
      </c>
      <c r="S8" s="58">
        <f t="shared" si="0"/>
        <v>4</v>
      </c>
      <c r="T8" s="114">
        <f>Q8/'H27印刷①'!B7*100</f>
        <v>0.3703703703703704</v>
      </c>
      <c r="U8" s="114">
        <f>R8/'H27印刷①'!C7*100</f>
        <v>0.3875968992248062</v>
      </c>
      <c r="V8" s="114">
        <f>S8/'H27印刷①'!D7*100</f>
        <v>0.3787878787878788</v>
      </c>
      <c r="W8" s="66">
        <v>0</v>
      </c>
      <c r="X8" s="66">
        <v>0</v>
      </c>
      <c r="Y8" s="64">
        <v>0</v>
      </c>
      <c r="Z8" s="114">
        <f>W8/'H27印刷①'!B7*100</f>
        <v>0</v>
      </c>
      <c r="AA8" s="114">
        <f>X8/'H27印刷①'!C7*100</f>
        <v>0</v>
      </c>
      <c r="AB8" s="114">
        <f>Y8/'H27印刷①'!D7*100</f>
        <v>0</v>
      </c>
      <c r="AC8" s="116">
        <f>(Q8+W8)/'H27印刷①'!B7*100</f>
        <v>0.3703703703703704</v>
      </c>
      <c r="AD8" s="116">
        <f>(R8+X8)/'H27印刷①'!C7*100</f>
        <v>0.3875968992248062</v>
      </c>
      <c r="AE8" s="125">
        <f>(S8+Y8)/'H27印刷①'!D7*100</f>
        <v>0.3787878787878788</v>
      </c>
      <c r="AF8" s="63">
        <v>81</v>
      </c>
      <c r="AG8" s="64">
        <v>67</v>
      </c>
      <c r="AH8" s="62">
        <f t="shared" si="1"/>
        <v>148</v>
      </c>
      <c r="AI8" s="116">
        <f>AF8/'H27印刷①'!B7*100</f>
        <v>15</v>
      </c>
      <c r="AJ8" s="116">
        <f>AG8/'H27印刷①'!C7*100</f>
        <v>12.984496124031008</v>
      </c>
      <c r="AK8" s="116">
        <f>AH8/'H27印刷①'!D7*100</f>
        <v>14.015151515151514</v>
      </c>
      <c r="AL8" s="64">
        <v>20</v>
      </c>
      <c r="AM8" s="64">
        <v>10</v>
      </c>
      <c r="AN8" s="64">
        <v>30</v>
      </c>
      <c r="AO8" s="116">
        <f>AL8/'H27印刷①'!B7*100</f>
        <v>3.7037037037037033</v>
      </c>
      <c r="AP8" s="116">
        <f>AM8/'H27印刷①'!C7*100</f>
        <v>1.937984496124031</v>
      </c>
      <c r="AQ8" s="116">
        <f>AN8/'H27印刷①'!D7*100</f>
        <v>2.840909090909091</v>
      </c>
      <c r="AR8" s="116">
        <f>(AF8+AL8)/'H27印刷①'!B7*100</f>
        <v>18.703703703703702</v>
      </c>
      <c r="AS8" s="116">
        <f>(AG8+AM8)/'H27印刷①'!C7*100</f>
        <v>14.922480620155037</v>
      </c>
      <c r="AT8" s="125">
        <f>(AH8+AN8)/'H27印刷①'!D7*100</f>
        <v>16.856060606060606</v>
      </c>
      <c r="AU8" s="63">
        <v>90</v>
      </c>
      <c r="AV8" s="64">
        <v>59</v>
      </c>
      <c r="AW8" s="62">
        <f t="shared" si="2"/>
        <v>149</v>
      </c>
      <c r="AX8" s="116">
        <f>AU8/'H27印刷①'!B7*100</f>
        <v>16.666666666666664</v>
      </c>
      <c r="AY8" s="116">
        <f>AV8/'H27印刷①'!C7*100</f>
        <v>11.434108527131782</v>
      </c>
      <c r="AZ8" s="116">
        <f>AW8/'H27印刷①'!D7*100</f>
        <v>14.109848484848486</v>
      </c>
      <c r="BA8" s="64">
        <v>13</v>
      </c>
      <c r="BB8" s="64">
        <v>4</v>
      </c>
      <c r="BC8" s="64">
        <v>17</v>
      </c>
      <c r="BD8" s="113">
        <f>BA8/'H27印刷①'!B7*100</f>
        <v>2.4074074074074074</v>
      </c>
      <c r="BE8" s="113">
        <f>BB8/'H27印刷①'!C7*100</f>
        <v>0.7751937984496124</v>
      </c>
      <c r="BF8" s="113">
        <f>BC8/'H27印刷①'!D7*100</f>
        <v>1.6098484848484849</v>
      </c>
      <c r="BG8" s="114">
        <f>(AU8+BA8)/'H27印刷①'!B7*100</f>
        <v>19.074074074074073</v>
      </c>
      <c r="BH8" s="114">
        <f>(AV8+BB8)/'H27印刷①'!C7*100</f>
        <v>12.209302325581394</v>
      </c>
      <c r="BI8" s="114">
        <f>(AW8+BC8)/'H27印刷①'!D7*100</f>
        <v>15.719696969696969</v>
      </c>
    </row>
    <row r="9" spans="1:61" ht="16.5" customHeight="1">
      <c r="A9" s="141" t="s">
        <v>23</v>
      </c>
      <c r="B9" s="133">
        <v>53</v>
      </c>
      <c r="C9" s="64">
        <v>44</v>
      </c>
      <c r="D9" s="64">
        <v>97</v>
      </c>
      <c r="E9" s="113">
        <f>B9/'H27印刷①'!B8*100</f>
        <v>13.184079601990051</v>
      </c>
      <c r="F9" s="113">
        <f>C9/'H27印刷①'!C8*100</f>
        <v>11</v>
      </c>
      <c r="G9" s="113">
        <f>D9/'H27印刷①'!D8*100</f>
        <v>12.094763092269327</v>
      </c>
      <c r="H9" s="64">
        <v>30</v>
      </c>
      <c r="I9" s="64">
        <v>45</v>
      </c>
      <c r="J9" s="64">
        <v>75</v>
      </c>
      <c r="K9" s="116">
        <f>H9/'H27印刷①'!B8*100</f>
        <v>7.462686567164178</v>
      </c>
      <c r="L9" s="116">
        <f>I9/'H27印刷①'!C8*100</f>
        <v>11.25</v>
      </c>
      <c r="M9" s="116">
        <f>J9/'H27印刷①'!D8*100</f>
        <v>9.351620947630924</v>
      </c>
      <c r="N9" s="120">
        <f>(B9+H9)/'H27印刷①'!B8*100</f>
        <v>20.64676616915423</v>
      </c>
      <c r="O9" s="120">
        <f>(C9+I9)/'H27印刷①'!C8*100</f>
        <v>22.25</v>
      </c>
      <c r="P9" s="121">
        <f>(D9+J9)/'H27印刷①'!D8*100</f>
        <v>21.44638403990025</v>
      </c>
      <c r="Q9" s="65">
        <v>17</v>
      </c>
      <c r="R9" s="66">
        <v>30</v>
      </c>
      <c r="S9" s="58">
        <f t="shared" si="0"/>
        <v>47</v>
      </c>
      <c r="T9" s="114">
        <f>Q9/'H27印刷①'!B8*100</f>
        <v>4.228855721393035</v>
      </c>
      <c r="U9" s="114">
        <f>R9/'H27印刷①'!C8*100</f>
        <v>7.5</v>
      </c>
      <c r="V9" s="114">
        <f>S9/'H27印刷①'!D8*100</f>
        <v>5.860349127182045</v>
      </c>
      <c r="W9" s="66">
        <v>0</v>
      </c>
      <c r="X9" s="66">
        <v>1</v>
      </c>
      <c r="Y9" s="64">
        <v>1</v>
      </c>
      <c r="Z9" s="114">
        <f>W9/'H27印刷①'!B8*100</f>
        <v>0</v>
      </c>
      <c r="AA9" s="114">
        <f>X9/'H27印刷①'!C8*100</f>
        <v>0.25</v>
      </c>
      <c r="AB9" s="114">
        <f>Y9/'H27印刷①'!D8*100</f>
        <v>0.12468827930174563</v>
      </c>
      <c r="AC9" s="116">
        <f>(Q9+W9)/'H27印刷①'!B8*100</f>
        <v>4.228855721393035</v>
      </c>
      <c r="AD9" s="116">
        <f>(R9+X9)/'H27印刷①'!C8*100</f>
        <v>7.75</v>
      </c>
      <c r="AE9" s="125">
        <f>(S9+Y9)/'H27印刷①'!D8*100</f>
        <v>5.985037406483791</v>
      </c>
      <c r="AF9" s="63">
        <v>64</v>
      </c>
      <c r="AG9" s="64">
        <v>55</v>
      </c>
      <c r="AH9" s="62">
        <f t="shared" si="1"/>
        <v>119</v>
      </c>
      <c r="AI9" s="116">
        <f>AF9/'H27印刷①'!B8*100</f>
        <v>15.92039800995025</v>
      </c>
      <c r="AJ9" s="116">
        <f>AG9/'H27印刷①'!C8*100</f>
        <v>13.750000000000002</v>
      </c>
      <c r="AK9" s="116">
        <f>AH9/'H27印刷①'!D8*100</f>
        <v>14.83790523690773</v>
      </c>
      <c r="AL9" s="64">
        <v>48</v>
      </c>
      <c r="AM9" s="64">
        <v>48</v>
      </c>
      <c r="AN9" s="64">
        <v>96</v>
      </c>
      <c r="AO9" s="116">
        <f>AL9/'H27印刷①'!B8*100</f>
        <v>11.940298507462686</v>
      </c>
      <c r="AP9" s="116">
        <f>AM9/'H27印刷①'!C8*100</f>
        <v>12</v>
      </c>
      <c r="AQ9" s="116">
        <f>AN9/'H27印刷①'!D8*100</f>
        <v>11.970074812967582</v>
      </c>
      <c r="AR9" s="116">
        <f>(AF9+AL9)/'H27印刷①'!B8*100</f>
        <v>27.860696517412936</v>
      </c>
      <c r="AS9" s="116">
        <f>(AG9+AM9)/'H27印刷①'!C8*100</f>
        <v>25.75</v>
      </c>
      <c r="AT9" s="125">
        <f>(AH9+AN9)/'H27印刷①'!D8*100</f>
        <v>26.80798004987531</v>
      </c>
      <c r="AU9" s="63">
        <v>103</v>
      </c>
      <c r="AV9" s="64">
        <v>94</v>
      </c>
      <c r="AW9" s="62">
        <f t="shared" si="2"/>
        <v>197</v>
      </c>
      <c r="AX9" s="116">
        <f>AU9/'H27印刷①'!B8*100</f>
        <v>25.621890547263682</v>
      </c>
      <c r="AY9" s="116">
        <f>AV9/'H27印刷①'!C8*100</f>
        <v>23.5</v>
      </c>
      <c r="AZ9" s="116">
        <f>AW9/'H27印刷①'!D8*100</f>
        <v>24.56359102244389</v>
      </c>
      <c r="BA9" s="64">
        <v>40</v>
      </c>
      <c r="BB9" s="64">
        <v>47</v>
      </c>
      <c r="BC9" s="64">
        <v>87</v>
      </c>
      <c r="BD9" s="113">
        <f>BA9/'H27印刷①'!B8*100</f>
        <v>9.950248756218906</v>
      </c>
      <c r="BE9" s="113">
        <f>BB9/'H27印刷①'!C8*100</f>
        <v>11.75</v>
      </c>
      <c r="BF9" s="113">
        <f>BC9/'H27印刷①'!D8*100</f>
        <v>10.847880299251871</v>
      </c>
      <c r="BG9" s="114">
        <f>(AU9+BA9)/'H27印刷①'!B8*100</f>
        <v>35.57213930348259</v>
      </c>
      <c r="BH9" s="114">
        <f>(AV9+BB9)/'H27印刷①'!C8*100</f>
        <v>35.25</v>
      </c>
      <c r="BI9" s="114">
        <f>(AW9+BC9)/'H27印刷①'!D8*100</f>
        <v>35.41147132169576</v>
      </c>
    </row>
    <row r="10" spans="1:61" ht="16.5" customHeight="1">
      <c r="A10" s="141" t="s">
        <v>32</v>
      </c>
      <c r="B10" s="133">
        <v>19</v>
      </c>
      <c r="C10" s="64">
        <v>26</v>
      </c>
      <c r="D10" s="64">
        <v>45</v>
      </c>
      <c r="E10" s="113">
        <f>B10/'H27印刷①'!B9*100</f>
        <v>6.312292358803987</v>
      </c>
      <c r="F10" s="113">
        <f>C10/'H27印刷①'!C9*100</f>
        <v>8.04953560371517</v>
      </c>
      <c r="G10" s="113">
        <f>D10/'H27印刷①'!D9*100</f>
        <v>7.211538461538461</v>
      </c>
      <c r="H10" s="64">
        <v>3</v>
      </c>
      <c r="I10" s="64">
        <v>7</v>
      </c>
      <c r="J10" s="64">
        <v>10</v>
      </c>
      <c r="K10" s="116">
        <f>H10/'H27印刷①'!B9*100</f>
        <v>0.9966777408637874</v>
      </c>
      <c r="L10" s="116">
        <f>I10/'H27印刷①'!C9*100</f>
        <v>2.1671826625387</v>
      </c>
      <c r="M10" s="116">
        <f>J10/'H27印刷①'!D9*100</f>
        <v>1.6025641025641024</v>
      </c>
      <c r="N10" s="120">
        <f>(B10+H10)/'H27印刷①'!B9*100</f>
        <v>7.308970099667775</v>
      </c>
      <c r="O10" s="120">
        <f>(C10+I10)/'H27印刷①'!C9*100</f>
        <v>10.21671826625387</v>
      </c>
      <c r="P10" s="121">
        <f>(D10+J10)/'H27印刷①'!D9*100</f>
        <v>8.814102564102564</v>
      </c>
      <c r="Q10" s="65">
        <v>1</v>
      </c>
      <c r="R10" s="66">
        <v>0</v>
      </c>
      <c r="S10" s="58">
        <f t="shared" si="0"/>
        <v>1</v>
      </c>
      <c r="T10" s="114">
        <f>Q10/'H27印刷①'!B9*100</f>
        <v>0.33222591362126247</v>
      </c>
      <c r="U10" s="114">
        <f>R10/'H27印刷①'!C9*100</f>
        <v>0</v>
      </c>
      <c r="V10" s="114">
        <f>S10/'H27印刷①'!D9*100</f>
        <v>0.16025641025641024</v>
      </c>
      <c r="W10" s="66">
        <v>0</v>
      </c>
      <c r="X10" s="66">
        <v>0</v>
      </c>
      <c r="Y10" s="64">
        <v>0</v>
      </c>
      <c r="Z10" s="114">
        <f>W10/'H27印刷①'!B9*100</f>
        <v>0</v>
      </c>
      <c r="AA10" s="114">
        <f>X10/'H27印刷①'!C9*100</f>
        <v>0</v>
      </c>
      <c r="AB10" s="114">
        <f>Y10/'H27印刷①'!D9*100</f>
        <v>0</v>
      </c>
      <c r="AC10" s="116">
        <f>(Q10+W10)/'H27印刷①'!B9*100</f>
        <v>0.33222591362126247</v>
      </c>
      <c r="AD10" s="116">
        <f>(R10+X10)/'H27印刷①'!C9*100</f>
        <v>0</v>
      </c>
      <c r="AE10" s="125">
        <f>(S10+Y10)/'H27印刷①'!D9*100</f>
        <v>0.16025641025641024</v>
      </c>
      <c r="AF10" s="63">
        <v>38</v>
      </c>
      <c r="AG10" s="64">
        <v>38</v>
      </c>
      <c r="AH10" s="62">
        <f t="shared" si="1"/>
        <v>76</v>
      </c>
      <c r="AI10" s="116">
        <f>AF10/'H27印刷①'!B9*100</f>
        <v>12.624584717607974</v>
      </c>
      <c r="AJ10" s="116">
        <f>AG10/'H27印刷①'!C9*100</f>
        <v>11.76470588235294</v>
      </c>
      <c r="AK10" s="116">
        <f>AH10/'H27印刷①'!D9*100</f>
        <v>12.179487179487179</v>
      </c>
      <c r="AL10" s="64">
        <v>13</v>
      </c>
      <c r="AM10" s="64">
        <v>14</v>
      </c>
      <c r="AN10" s="64">
        <v>27</v>
      </c>
      <c r="AO10" s="116">
        <f>AL10/'H27印刷①'!B9*100</f>
        <v>4.318936877076411</v>
      </c>
      <c r="AP10" s="116">
        <f>AM10/'H27印刷①'!C9*100</f>
        <v>4.3343653250774</v>
      </c>
      <c r="AQ10" s="116">
        <f>AN10/'H27印刷①'!D9*100</f>
        <v>4.326923076923077</v>
      </c>
      <c r="AR10" s="116">
        <f>(AF10+AL10)/'H27印刷①'!B9*100</f>
        <v>16.943521594684384</v>
      </c>
      <c r="AS10" s="116">
        <f>(AG10+AM10)/'H27印刷①'!C9*100</f>
        <v>16.09907120743034</v>
      </c>
      <c r="AT10" s="125">
        <f>(AH10+AN10)/'H27印刷①'!D9*100</f>
        <v>16.506410256410255</v>
      </c>
      <c r="AU10" s="63">
        <v>11</v>
      </c>
      <c r="AV10" s="64">
        <v>7</v>
      </c>
      <c r="AW10" s="62">
        <f t="shared" si="2"/>
        <v>18</v>
      </c>
      <c r="AX10" s="116">
        <f>AU10/'H27印刷①'!B9*100</f>
        <v>3.6544850498338874</v>
      </c>
      <c r="AY10" s="116">
        <f>AV10/'H27印刷①'!C9*100</f>
        <v>2.1671826625387</v>
      </c>
      <c r="AZ10" s="116">
        <f>AW10/'H27印刷①'!D9*100</f>
        <v>2.8846153846153846</v>
      </c>
      <c r="BA10" s="64">
        <v>3</v>
      </c>
      <c r="BB10" s="64">
        <v>2</v>
      </c>
      <c r="BC10" s="64">
        <v>5</v>
      </c>
      <c r="BD10" s="113">
        <f>BA10/'H27印刷①'!B9*100</f>
        <v>0.9966777408637874</v>
      </c>
      <c r="BE10" s="113">
        <f>BB10/'H27印刷①'!C9*100</f>
        <v>0.6191950464396285</v>
      </c>
      <c r="BF10" s="113">
        <f>BC10/'H27印刷①'!D9*100</f>
        <v>0.8012820512820512</v>
      </c>
      <c r="BG10" s="114">
        <f>(AU10+BA10)/'H27印刷①'!B9*100</f>
        <v>4.651162790697675</v>
      </c>
      <c r="BH10" s="114">
        <f>(AV10+BB10)/'H27印刷①'!C9*100</f>
        <v>2.786377708978328</v>
      </c>
      <c r="BI10" s="114">
        <f>(AW10+BC10)/'H27印刷①'!D9*100</f>
        <v>3.685897435897436</v>
      </c>
    </row>
    <row r="11" spans="1:61" ht="16.5" customHeight="1">
      <c r="A11" s="142" t="s">
        <v>33</v>
      </c>
      <c r="B11" s="133">
        <v>50</v>
      </c>
      <c r="C11" s="64">
        <v>56</v>
      </c>
      <c r="D11" s="64">
        <v>106</v>
      </c>
      <c r="E11" s="113">
        <f>B11/'H27印刷①'!B10*100</f>
        <v>10.799136069114471</v>
      </c>
      <c r="F11" s="113">
        <f>C11/'H27印刷①'!C10*100</f>
        <v>13.333333333333334</v>
      </c>
      <c r="G11" s="113">
        <f>D11/'H27印刷①'!D10*100</f>
        <v>12.004530011325027</v>
      </c>
      <c r="H11" s="64">
        <v>16</v>
      </c>
      <c r="I11" s="64">
        <v>14</v>
      </c>
      <c r="J11" s="64">
        <v>30</v>
      </c>
      <c r="K11" s="116">
        <f>H11/'H27印刷①'!B10*100</f>
        <v>3.455723542116631</v>
      </c>
      <c r="L11" s="116">
        <f>I11/'H27印刷①'!C10*100</f>
        <v>3.3333333333333335</v>
      </c>
      <c r="M11" s="116">
        <f>J11/'H27印刷①'!D10*100</f>
        <v>3.397508493771234</v>
      </c>
      <c r="N11" s="120">
        <f>(B11+H11)/'H27印刷①'!B10*100</f>
        <v>14.254859611231103</v>
      </c>
      <c r="O11" s="120">
        <f>(C11+I11)/'H27印刷①'!C10*100</f>
        <v>16.666666666666664</v>
      </c>
      <c r="P11" s="121">
        <f>(D11+J11)/'H27印刷①'!D10*100</f>
        <v>15.402038505096263</v>
      </c>
      <c r="Q11" s="65">
        <v>6</v>
      </c>
      <c r="R11" s="66">
        <v>6</v>
      </c>
      <c r="S11" s="58">
        <f t="shared" si="0"/>
        <v>12</v>
      </c>
      <c r="T11" s="114">
        <f>Q11/'H27印刷①'!B10*100</f>
        <v>1.2958963282937366</v>
      </c>
      <c r="U11" s="114">
        <f>R11/'H27印刷①'!C10*100</f>
        <v>1.4285714285714286</v>
      </c>
      <c r="V11" s="114">
        <f>S11/'H27印刷①'!D10*100</f>
        <v>1.3590033975084939</v>
      </c>
      <c r="W11" s="66">
        <v>0</v>
      </c>
      <c r="X11" s="66">
        <v>0</v>
      </c>
      <c r="Y11" s="64">
        <v>0</v>
      </c>
      <c r="Z11" s="114">
        <f>W11/'H27印刷①'!B10*100</f>
        <v>0</v>
      </c>
      <c r="AA11" s="114">
        <f>X11/'H27印刷①'!C10*100</f>
        <v>0</v>
      </c>
      <c r="AB11" s="114">
        <f>Y11/'H27印刷①'!D10*100</f>
        <v>0</v>
      </c>
      <c r="AC11" s="116">
        <f>(Q11+W11)/'H27印刷①'!B10*100</f>
        <v>1.2958963282937366</v>
      </c>
      <c r="AD11" s="116">
        <f>(R11+X11)/'H27印刷①'!C10*100</f>
        <v>1.4285714285714286</v>
      </c>
      <c r="AE11" s="125">
        <f>(S11+Y11)/'H27印刷①'!D10*100</f>
        <v>1.3590033975084939</v>
      </c>
      <c r="AF11" s="63">
        <v>112</v>
      </c>
      <c r="AG11" s="64">
        <v>56</v>
      </c>
      <c r="AH11" s="62">
        <f t="shared" si="1"/>
        <v>168</v>
      </c>
      <c r="AI11" s="116">
        <f>AF11/'H27印刷①'!B10*100</f>
        <v>24.190064794816415</v>
      </c>
      <c r="AJ11" s="116">
        <f>AG11/'H27印刷①'!C10*100</f>
        <v>13.333333333333334</v>
      </c>
      <c r="AK11" s="116">
        <f>AH11/'H27印刷①'!D10*100</f>
        <v>19.026047565118912</v>
      </c>
      <c r="AL11" s="64">
        <v>14</v>
      </c>
      <c r="AM11" s="64">
        <v>8</v>
      </c>
      <c r="AN11" s="64">
        <v>22</v>
      </c>
      <c r="AO11" s="116">
        <f>AL11/'H27印刷①'!B10*100</f>
        <v>3.023758099352052</v>
      </c>
      <c r="AP11" s="116">
        <f>AM11/'H27印刷①'!C10*100</f>
        <v>1.9047619047619049</v>
      </c>
      <c r="AQ11" s="116">
        <f>AN11/'H27印刷①'!D10*100</f>
        <v>2.491506228765572</v>
      </c>
      <c r="AR11" s="116">
        <f>(AF11+AL11)/'H27印刷①'!B10*100</f>
        <v>27.213822894168466</v>
      </c>
      <c r="AS11" s="116">
        <f>(AG11+AM11)/'H27印刷①'!C10*100</f>
        <v>15.238095238095239</v>
      </c>
      <c r="AT11" s="125">
        <f>(AH11+AN11)/'H27印刷①'!D10*100</f>
        <v>21.517553793884485</v>
      </c>
      <c r="AU11" s="63">
        <v>89</v>
      </c>
      <c r="AV11" s="64">
        <v>53</v>
      </c>
      <c r="AW11" s="62">
        <f t="shared" si="2"/>
        <v>142</v>
      </c>
      <c r="AX11" s="116">
        <f>AU11/'H27印刷①'!B10*100</f>
        <v>19.222462203023756</v>
      </c>
      <c r="AY11" s="116">
        <f>AV11/'H27印刷①'!C10*100</f>
        <v>12.619047619047619</v>
      </c>
      <c r="AZ11" s="116">
        <f>AW11/'H27印刷①'!D10*100</f>
        <v>16.08154020385051</v>
      </c>
      <c r="BA11" s="64">
        <v>36</v>
      </c>
      <c r="BB11" s="64">
        <v>16</v>
      </c>
      <c r="BC11" s="64">
        <v>52</v>
      </c>
      <c r="BD11" s="113">
        <f>BA11/'H27印刷①'!B10*100</f>
        <v>7.775377969762419</v>
      </c>
      <c r="BE11" s="113">
        <f>BB11/'H27印刷①'!C10*100</f>
        <v>3.8095238095238098</v>
      </c>
      <c r="BF11" s="113">
        <f>BC11/'H27印刷①'!D10*100</f>
        <v>5.889014722536806</v>
      </c>
      <c r="BG11" s="114">
        <f>(AU11+BA11)/'H27印刷①'!B10*100</f>
        <v>26.997840172786177</v>
      </c>
      <c r="BH11" s="114">
        <f>(AV11+BB11)/'H27印刷①'!C10*100</f>
        <v>16.428571428571427</v>
      </c>
      <c r="BI11" s="114">
        <f>(AW11+BC11)/'H27印刷①'!D10*100</f>
        <v>21.97055492638732</v>
      </c>
    </row>
    <row r="12" spans="1:61" ht="16.5" customHeight="1">
      <c r="A12" s="142" t="s">
        <v>34</v>
      </c>
      <c r="B12" s="133">
        <v>46</v>
      </c>
      <c r="C12" s="64">
        <v>56</v>
      </c>
      <c r="D12" s="64">
        <v>102</v>
      </c>
      <c r="E12" s="113">
        <f>B12/'H27印刷①'!B11*100</f>
        <v>20.62780269058296</v>
      </c>
      <c r="F12" s="113">
        <f>C12/'H27印刷①'!C11*100</f>
        <v>24.778761061946902</v>
      </c>
      <c r="G12" s="113">
        <f>D12/'H27印刷①'!D11*100</f>
        <v>22.717149220489976</v>
      </c>
      <c r="H12" s="64">
        <v>14</v>
      </c>
      <c r="I12" s="64">
        <v>18</v>
      </c>
      <c r="J12" s="64">
        <v>32</v>
      </c>
      <c r="K12" s="116">
        <f>H12/'H27印刷①'!B11*100</f>
        <v>6.278026905829597</v>
      </c>
      <c r="L12" s="116">
        <f>I12/'H27印刷①'!C11*100</f>
        <v>7.964601769911504</v>
      </c>
      <c r="M12" s="116">
        <f>J12/'H27印刷①'!D11*100</f>
        <v>7.126948775055679</v>
      </c>
      <c r="N12" s="120">
        <f>(B12+H12)/'H27印刷①'!B11*100</f>
        <v>26.905829596412556</v>
      </c>
      <c r="O12" s="120">
        <f>(C12+I12)/'H27印刷①'!C11*100</f>
        <v>32.743362831858406</v>
      </c>
      <c r="P12" s="121">
        <f>(D12+J12)/'H27印刷①'!D11*100</f>
        <v>29.84409799554566</v>
      </c>
      <c r="Q12" s="65">
        <v>1</v>
      </c>
      <c r="R12" s="66">
        <v>2</v>
      </c>
      <c r="S12" s="58">
        <f t="shared" si="0"/>
        <v>3</v>
      </c>
      <c r="T12" s="114">
        <f>Q12/'H27印刷①'!B11*100</f>
        <v>0.4484304932735426</v>
      </c>
      <c r="U12" s="114">
        <f>R12/'H27印刷①'!C11*100</f>
        <v>0.8849557522123894</v>
      </c>
      <c r="V12" s="114">
        <f>S12/'H27印刷①'!D11*100</f>
        <v>0.6681514476614699</v>
      </c>
      <c r="W12" s="66">
        <v>0</v>
      </c>
      <c r="X12" s="66">
        <v>0</v>
      </c>
      <c r="Y12" s="64">
        <v>0</v>
      </c>
      <c r="Z12" s="114">
        <f>W12/'H27印刷①'!B11*100</f>
        <v>0</v>
      </c>
      <c r="AA12" s="114">
        <f>X12/'H27印刷①'!C11*100</f>
        <v>0</v>
      </c>
      <c r="AB12" s="114">
        <f>Y12/'H27印刷①'!D11*100</f>
        <v>0</v>
      </c>
      <c r="AC12" s="116">
        <f>(Q12+W12)/'H27印刷①'!B11*100</f>
        <v>0.4484304932735426</v>
      </c>
      <c r="AD12" s="116">
        <f>(R12+X12)/'H27印刷①'!C11*100</f>
        <v>0.8849557522123894</v>
      </c>
      <c r="AE12" s="125">
        <f>(S12+Y12)/'H27印刷①'!D11*100</f>
        <v>0.6681514476614699</v>
      </c>
      <c r="AF12" s="63">
        <v>54</v>
      </c>
      <c r="AG12" s="64">
        <v>38</v>
      </c>
      <c r="AH12" s="62">
        <f t="shared" si="1"/>
        <v>92</v>
      </c>
      <c r="AI12" s="116">
        <f>AF12/'H27印刷①'!B11*100</f>
        <v>24.2152466367713</v>
      </c>
      <c r="AJ12" s="116">
        <f>AG12/'H27印刷①'!C11*100</f>
        <v>16.8141592920354</v>
      </c>
      <c r="AK12" s="116">
        <f>AH12/'H27印刷①'!D11*100</f>
        <v>20.489977728285076</v>
      </c>
      <c r="AL12" s="64">
        <v>10</v>
      </c>
      <c r="AM12" s="64">
        <v>2</v>
      </c>
      <c r="AN12" s="64">
        <v>12</v>
      </c>
      <c r="AO12" s="116">
        <f>AL12/'H27印刷①'!B11*100</f>
        <v>4.484304932735426</v>
      </c>
      <c r="AP12" s="116">
        <f>AM12/'H27印刷①'!C11*100</f>
        <v>0.8849557522123894</v>
      </c>
      <c r="AQ12" s="116">
        <f>AN12/'H27印刷①'!D11*100</f>
        <v>2.6726057906458798</v>
      </c>
      <c r="AR12" s="116">
        <f>(AF12+AL12)/'H27印刷①'!B11*100</f>
        <v>28.699551569506728</v>
      </c>
      <c r="AS12" s="116">
        <f>(AG12+AM12)/'H27印刷①'!C11*100</f>
        <v>17.699115044247787</v>
      </c>
      <c r="AT12" s="125">
        <f>(AH12+AN12)/'H27印刷①'!D11*100</f>
        <v>23.16258351893096</v>
      </c>
      <c r="AU12" s="63">
        <v>77</v>
      </c>
      <c r="AV12" s="64">
        <v>47</v>
      </c>
      <c r="AW12" s="62">
        <f t="shared" si="2"/>
        <v>124</v>
      </c>
      <c r="AX12" s="116">
        <f>AU12/'H27印刷①'!B11*100</f>
        <v>34.52914798206278</v>
      </c>
      <c r="AY12" s="116">
        <f>AV12/'H27印刷①'!C11*100</f>
        <v>20.79646017699115</v>
      </c>
      <c r="AZ12" s="116">
        <f>AW12/'H27印刷①'!D11*100</f>
        <v>27.616926503340757</v>
      </c>
      <c r="BA12" s="64">
        <v>9</v>
      </c>
      <c r="BB12" s="64">
        <v>2</v>
      </c>
      <c r="BC12" s="64">
        <v>11</v>
      </c>
      <c r="BD12" s="113">
        <f>BA12/'H27印刷①'!B11*100</f>
        <v>4.0358744394618835</v>
      </c>
      <c r="BE12" s="113">
        <f>BB12/'H27印刷①'!C11*100</f>
        <v>0.8849557522123894</v>
      </c>
      <c r="BF12" s="113">
        <f>BC12/'H27印刷①'!D11*100</f>
        <v>2.4498886414253898</v>
      </c>
      <c r="BG12" s="114">
        <f>(AU12+BA12)/'H27印刷①'!B11*100</f>
        <v>38.56502242152467</v>
      </c>
      <c r="BH12" s="114">
        <f>(AV12+BB12)/'H27印刷①'!C11*100</f>
        <v>21.68141592920354</v>
      </c>
      <c r="BI12" s="114">
        <f>(AW12+BC12)/'H27印刷①'!D11*100</f>
        <v>30.066815144766146</v>
      </c>
    </row>
    <row r="13" spans="1:61" ht="16.5" customHeight="1">
      <c r="A13" s="142" t="s">
        <v>35</v>
      </c>
      <c r="B13" s="133">
        <v>44</v>
      </c>
      <c r="C13" s="64">
        <v>42</v>
      </c>
      <c r="D13" s="64">
        <v>86</v>
      </c>
      <c r="E13" s="113">
        <f>B13/'H27印刷①'!B12*100</f>
        <v>14.057507987220447</v>
      </c>
      <c r="F13" s="113">
        <f>C13/'H27印刷①'!C12*100</f>
        <v>17.073170731707318</v>
      </c>
      <c r="G13" s="113">
        <f>D13/'H27印刷①'!D12*100</f>
        <v>15.384615384615385</v>
      </c>
      <c r="H13" s="64">
        <v>39</v>
      </c>
      <c r="I13" s="64">
        <v>34</v>
      </c>
      <c r="J13" s="64">
        <v>73</v>
      </c>
      <c r="K13" s="116">
        <f>H13/'H27印刷①'!B12*100</f>
        <v>12.460063897763577</v>
      </c>
      <c r="L13" s="116">
        <f>I13/'H27印刷①'!C12*100</f>
        <v>13.821138211382115</v>
      </c>
      <c r="M13" s="116">
        <f>J13/'H27印刷①'!D12*100</f>
        <v>13.059033989266547</v>
      </c>
      <c r="N13" s="120">
        <f>(B13+H13)/'H27印刷①'!B12*100</f>
        <v>26.517571884984026</v>
      </c>
      <c r="O13" s="120">
        <f>(C13+I13)/'H27印刷①'!C12*100</f>
        <v>30.89430894308943</v>
      </c>
      <c r="P13" s="121">
        <f>(D13+J13)/'H27印刷①'!D12*100</f>
        <v>28.44364937388193</v>
      </c>
      <c r="Q13" s="65">
        <v>0</v>
      </c>
      <c r="R13" s="66">
        <v>0</v>
      </c>
      <c r="S13" s="58">
        <f t="shared" si="0"/>
        <v>0</v>
      </c>
      <c r="T13" s="114">
        <f>Q13/'H27印刷①'!B12*100</f>
        <v>0</v>
      </c>
      <c r="U13" s="114">
        <f>R13/'H27印刷①'!C12*100</f>
        <v>0</v>
      </c>
      <c r="V13" s="114">
        <f>S13/'H27印刷①'!D12*100</f>
        <v>0</v>
      </c>
      <c r="W13" s="66">
        <v>0</v>
      </c>
      <c r="X13" s="66">
        <v>0</v>
      </c>
      <c r="Y13" s="64">
        <v>0</v>
      </c>
      <c r="Z13" s="114">
        <f>W13/'H27印刷①'!B12*100</f>
        <v>0</v>
      </c>
      <c r="AA13" s="114">
        <f>X13/'H27印刷①'!C12*100</f>
        <v>0</v>
      </c>
      <c r="AB13" s="114">
        <f>Y13/'H27印刷①'!D12*100</f>
        <v>0</v>
      </c>
      <c r="AC13" s="116">
        <f>(Q13+W13)/'H27印刷①'!B12*100</f>
        <v>0</v>
      </c>
      <c r="AD13" s="116">
        <f>(R13+X13)/'H27印刷①'!C12*100</f>
        <v>0</v>
      </c>
      <c r="AE13" s="125">
        <f>(S13+Y13)/'H27印刷①'!D12*100</f>
        <v>0</v>
      </c>
      <c r="AF13" s="63">
        <v>22</v>
      </c>
      <c r="AG13" s="64">
        <v>11</v>
      </c>
      <c r="AH13" s="62">
        <f t="shared" si="1"/>
        <v>33</v>
      </c>
      <c r="AI13" s="116">
        <f>AF13/'H27印刷①'!B12*100</f>
        <v>7.0287539936102235</v>
      </c>
      <c r="AJ13" s="116">
        <f>AG13/'H27印刷①'!C12*100</f>
        <v>4.471544715447155</v>
      </c>
      <c r="AK13" s="116">
        <f>AH13/'H27印刷①'!D12*100</f>
        <v>5.903398926654741</v>
      </c>
      <c r="AL13" s="64">
        <v>26</v>
      </c>
      <c r="AM13" s="64">
        <v>21</v>
      </c>
      <c r="AN13" s="64">
        <v>47</v>
      </c>
      <c r="AO13" s="116">
        <f>AL13/'H27印刷①'!B12*100</f>
        <v>8.30670926517572</v>
      </c>
      <c r="AP13" s="116">
        <f>AM13/'H27印刷①'!C12*100</f>
        <v>8.536585365853659</v>
      </c>
      <c r="AQ13" s="116">
        <f>AN13/'H27印刷①'!D12*100</f>
        <v>8.407871198568873</v>
      </c>
      <c r="AR13" s="116">
        <f>(AF13+AL13)/'H27印刷①'!B12*100</f>
        <v>15.335463258785943</v>
      </c>
      <c r="AS13" s="116">
        <f>(AG13+AM13)/'H27印刷①'!C12*100</f>
        <v>13.008130081300814</v>
      </c>
      <c r="AT13" s="125">
        <f>(AH13+AN13)/'H27印刷①'!D12*100</f>
        <v>14.311270125223613</v>
      </c>
      <c r="AU13" s="63">
        <v>14</v>
      </c>
      <c r="AV13" s="64">
        <v>10</v>
      </c>
      <c r="AW13" s="62">
        <f t="shared" si="2"/>
        <v>24</v>
      </c>
      <c r="AX13" s="116">
        <f>AU13/'H27印刷①'!B12*100</f>
        <v>4.472843450479233</v>
      </c>
      <c r="AY13" s="116">
        <f>AV13/'H27印刷①'!C12*100</f>
        <v>4.0650406504065035</v>
      </c>
      <c r="AZ13" s="116">
        <f>AW13/'H27印刷①'!D12*100</f>
        <v>4.293381037567084</v>
      </c>
      <c r="BA13" s="64">
        <v>28</v>
      </c>
      <c r="BB13" s="64">
        <v>7</v>
      </c>
      <c r="BC13" s="64">
        <v>35</v>
      </c>
      <c r="BD13" s="113">
        <f>BA13/'H27印刷①'!B12*100</f>
        <v>8.945686900958465</v>
      </c>
      <c r="BE13" s="113">
        <f>BB13/'H27印刷①'!C12*100</f>
        <v>2.8455284552845526</v>
      </c>
      <c r="BF13" s="113">
        <f>BC13/'H27印刷①'!D12*100</f>
        <v>6.261180679785331</v>
      </c>
      <c r="BG13" s="114">
        <f>(AU13+BA13)/'H27印刷①'!B12*100</f>
        <v>13.418530351437699</v>
      </c>
      <c r="BH13" s="114">
        <f>(AV13+BB13)/'H27印刷①'!C12*100</f>
        <v>6.910569105691057</v>
      </c>
      <c r="BI13" s="114">
        <f>(AW13+BC13)/'H27印刷①'!D12*100</f>
        <v>10.554561717352415</v>
      </c>
    </row>
    <row r="14" spans="1:61" ht="16.5" customHeight="1">
      <c r="A14" s="142" t="s">
        <v>36</v>
      </c>
      <c r="B14" s="133">
        <v>16</v>
      </c>
      <c r="C14" s="64">
        <v>12</v>
      </c>
      <c r="D14" s="64">
        <v>28</v>
      </c>
      <c r="E14" s="113">
        <f>B14/'H27印刷①'!B13*100</f>
        <v>6.666666666666667</v>
      </c>
      <c r="F14" s="113">
        <f>C14/'H27印刷①'!C13*100</f>
        <v>5.47945205479452</v>
      </c>
      <c r="G14" s="113">
        <f>D14/'H27印刷①'!D13*100</f>
        <v>6.1002178649237475</v>
      </c>
      <c r="H14" s="64">
        <v>6</v>
      </c>
      <c r="I14" s="64">
        <v>4</v>
      </c>
      <c r="J14" s="64">
        <v>10</v>
      </c>
      <c r="K14" s="116">
        <f>H14/'H27印刷①'!B13*100</f>
        <v>2.5</v>
      </c>
      <c r="L14" s="116">
        <f>I14/'H27印刷①'!C13*100</f>
        <v>1.82648401826484</v>
      </c>
      <c r="M14" s="116">
        <f>J14/'H27印刷①'!D13*100</f>
        <v>2.178649237472767</v>
      </c>
      <c r="N14" s="120">
        <f>(B14+H14)/'H27印刷①'!B13*100</f>
        <v>9.166666666666666</v>
      </c>
      <c r="O14" s="120">
        <f>(C14+I14)/'H27印刷①'!C13*100</f>
        <v>7.30593607305936</v>
      </c>
      <c r="P14" s="121">
        <f>(D14+J14)/'H27印刷①'!D13*100</f>
        <v>8.278867102396514</v>
      </c>
      <c r="Q14" s="65">
        <v>2</v>
      </c>
      <c r="R14" s="66">
        <v>0</v>
      </c>
      <c r="S14" s="58">
        <f t="shared" si="0"/>
        <v>2</v>
      </c>
      <c r="T14" s="114">
        <f>Q14/'H27印刷①'!B13*100</f>
        <v>0.8333333333333334</v>
      </c>
      <c r="U14" s="114">
        <f>R14/'H27印刷①'!C13*100</f>
        <v>0</v>
      </c>
      <c r="V14" s="114">
        <f>S14/'H27印刷①'!D13*100</f>
        <v>0.4357298474945534</v>
      </c>
      <c r="W14" s="66">
        <v>1</v>
      </c>
      <c r="X14" s="66">
        <v>1</v>
      </c>
      <c r="Y14" s="64">
        <v>2</v>
      </c>
      <c r="Z14" s="114">
        <f>W14/'H27印刷①'!B13*100</f>
        <v>0.4166666666666667</v>
      </c>
      <c r="AA14" s="114">
        <f>X14/'H27印刷①'!C13*100</f>
        <v>0.45662100456621</v>
      </c>
      <c r="AB14" s="114">
        <f>Y14/'H27印刷①'!D13*100</f>
        <v>0.4357298474945534</v>
      </c>
      <c r="AC14" s="116">
        <f>(Q14+W14)/'H27印刷①'!B13*100</f>
        <v>1.25</v>
      </c>
      <c r="AD14" s="116">
        <f>(R14+X14)/'H27印刷①'!C13*100</f>
        <v>0.45662100456621</v>
      </c>
      <c r="AE14" s="125">
        <f>(S14+Y14)/'H27印刷①'!D13*100</f>
        <v>0.8714596949891068</v>
      </c>
      <c r="AF14" s="63">
        <v>65</v>
      </c>
      <c r="AG14" s="64">
        <v>40</v>
      </c>
      <c r="AH14" s="62">
        <f t="shared" si="1"/>
        <v>105</v>
      </c>
      <c r="AI14" s="116">
        <f>AF14/'H27印刷①'!B13*100</f>
        <v>27.083333333333332</v>
      </c>
      <c r="AJ14" s="116">
        <f>AG14/'H27印刷①'!C13*100</f>
        <v>18.2648401826484</v>
      </c>
      <c r="AK14" s="116">
        <f>AH14/'H27印刷①'!D13*100</f>
        <v>22.875816993464053</v>
      </c>
      <c r="AL14" s="64">
        <v>3</v>
      </c>
      <c r="AM14" s="64">
        <v>1</v>
      </c>
      <c r="AN14" s="64">
        <v>4</v>
      </c>
      <c r="AO14" s="116">
        <f>AL14/'H27印刷①'!B13*100</f>
        <v>1.25</v>
      </c>
      <c r="AP14" s="116">
        <f>AM14/'H27印刷①'!C13*100</f>
        <v>0.45662100456621</v>
      </c>
      <c r="AQ14" s="116">
        <f>AN14/'H27印刷①'!D13*100</f>
        <v>0.8714596949891068</v>
      </c>
      <c r="AR14" s="116">
        <f>(AF14+AL14)/'H27印刷①'!B13*100</f>
        <v>28.333333333333332</v>
      </c>
      <c r="AS14" s="116">
        <f>(AG14+AM14)/'H27印刷①'!C13*100</f>
        <v>18.72146118721461</v>
      </c>
      <c r="AT14" s="125">
        <f>(AH14+AN14)/'H27印刷①'!D13*100</f>
        <v>23.74727668845316</v>
      </c>
      <c r="AU14" s="63">
        <v>57</v>
      </c>
      <c r="AV14" s="64">
        <v>39</v>
      </c>
      <c r="AW14" s="62">
        <f t="shared" si="2"/>
        <v>96</v>
      </c>
      <c r="AX14" s="116">
        <f>AU14/'H27印刷①'!B13*100</f>
        <v>23.75</v>
      </c>
      <c r="AY14" s="116">
        <f>AV14/'H27印刷①'!C13*100</f>
        <v>17.80821917808219</v>
      </c>
      <c r="AZ14" s="116">
        <f>AW14/'H27印刷①'!D13*100</f>
        <v>20.915032679738562</v>
      </c>
      <c r="BA14" s="64">
        <v>8</v>
      </c>
      <c r="BB14" s="64">
        <v>5</v>
      </c>
      <c r="BC14" s="64">
        <v>13</v>
      </c>
      <c r="BD14" s="113">
        <f>BA14/'H27印刷①'!B13*100</f>
        <v>3.3333333333333335</v>
      </c>
      <c r="BE14" s="113">
        <f>BB14/'H27印刷①'!C13*100</f>
        <v>2.28310502283105</v>
      </c>
      <c r="BF14" s="113">
        <f>BC14/'H27印刷①'!D13*100</f>
        <v>2.832244008714597</v>
      </c>
      <c r="BG14" s="114">
        <f>(AU14+BA14)/'H27印刷①'!B13*100</f>
        <v>27.083333333333332</v>
      </c>
      <c r="BH14" s="114">
        <f>(AV14+BB14)/'H27印刷①'!C13*100</f>
        <v>20.091324200913242</v>
      </c>
      <c r="BI14" s="114">
        <f>(AW14+BC14)/'H27印刷①'!D13*100</f>
        <v>23.74727668845316</v>
      </c>
    </row>
    <row r="15" spans="1:61" ht="16.5" customHeight="1">
      <c r="A15" s="141" t="s">
        <v>37</v>
      </c>
      <c r="B15" s="133">
        <v>128</v>
      </c>
      <c r="C15" s="64">
        <v>133</v>
      </c>
      <c r="D15" s="64">
        <v>261</v>
      </c>
      <c r="E15" s="113">
        <f>B15/'H27印刷①'!B14*100</f>
        <v>23.146473779385172</v>
      </c>
      <c r="F15" s="113">
        <f>C15/'H27印刷①'!C14*100</f>
        <v>25.576923076923073</v>
      </c>
      <c r="G15" s="113">
        <f>D15/'H27印刷①'!D14*100</f>
        <v>24.324324324324326</v>
      </c>
      <c r="H15" s="64">
        <v>61</v>
      </c>
      <c r="I15" s="64">
        <v>55</v>
      </c>
      <c r="J15" s="64">
        <v>116</v>
      </c>
      <c r="K15" s="116">
        <f>H15/'H27印刷①'!B14*100</f>
        <v>11.030741410488245</v>
      </c>
      <c r="L15" s="116">
        <f>I15/'H27印刷①'!C14*100</f>
        <v>10.576923076923077</v>
      </c>
      <c r="M15" s="116">
        <f>J15/'H27印刷①'!D14*100</f>
        <v>10.81081081081081</v>
      </c>
      <c r="N15" s="120">
        <f>(B15+H15)/'H27印刷①'!B14*100</f>
        <v>34.177215189873415</v>
      </c>
      <c r="O15" s="120">
        <f>(C15+I15)/'H27印刷①'!C14*100</f>
        <v>36.15384615384615</v>
      </c>
      <c r="P15" s="121">
        <f>(D15+J15)/'H27印刷①'!D14*100</f>
        <v>35.13513513513514</v>
      </c>
      <c r="Q15" s="65">
        <v>25</v>
      </c>
      <c r="R15" s="66">
        <v>20</v>
      </c>
      <c r="S15" s="58">
        <f t="shared" si="0"/>
        <v>45</v>
      </c>
      <c r="T15" s="114">
        <f>Q15/'H27印刷①'!B14*100</f>
        <v>4.520795660036167</v>
      </c>
      <c r="U15" s="114">
        <f>R15/'H27印刷①'!C14*100</f>
        <v>3.8461538461538463</v>
      </c>
      <c r="V15" s="114">
        <f>S15/'H27印刷①'!D14*100</f>
        <v>4.193849021435228</v>
      </c>
      <c r="W15" s="66">
        <v>2</v>
      </c>
      <c r="X15" s="66">
        <v>7</v>
      </c>
      <c r="Y15" s="64">
        <v>9</v>
      </c>
      <c r="Z15" s="114">
        <f>W15/'H27印刷①'!B14*100</f>
        <v>0.3616636528028933</v>
      </c>
      <c r="AA15" s="114">
        <f>X15/'H27印刷①'!C14*100</f>
        <v>1.3461538461538463</v>
      </c>
      <c r="AB15" s="114">
        <f>Y15/'H27印刷①'!D14*100</f>
        <v>0.8387698042870456</v>
      </c>
      <c r="AC15" s="116">
        <f>(Q15+W15)/'H27印刷①'!B14*100</f>
        <v>4.882459312839059</v>
      </c>
      <c r="AD15" s="116">
        <f>(R15+X15)/'H27印刷①'!C14*100</f>
        <v>5.1923076923076925</v>
      </c>
      <c r="AE15" s="125">
        <f>(S15+Y15)/'H27印刷①'!D14*100</f>
        <v>5.032618825722274</v>
      </c>
      <c r="AF15" s="63">
        <v>127</v>
      </c>
      <c r="AG15" s="64">
        <v>53</v>
      </c>
      <c r="AH15" s="62">
        <f t="shared" si="1"/>
        <v>180</v>
      </c>
      <c r="AI15" s="116">
        <f>AF15/'H27印刷①'!B14*100</f>
        <v>22.965641952983727</v>
      </c>
      <c r="AJ15" s="116">
        <f>AG15/'H27印刷①'!C14*100</f>
        <v>10.192307692307692</v>
      </c>
      <c r="AK15" s="116">
        <f>AH15/'H27印刷①'!D14*100</f>
        <v>16.775396085740912</v>
      </c>
      <c r="AL15" s="64">
        <v>33</v>
      </c>
      <c r="AM15" s="64">
        <v>16</v>
      </c>
      <c r="AN15" s="64">
        <v>49</v>
      </c>
      <c r="AO15" s="116">
        <f>AL15/'H27印刷①'!B14*100</f>
        <v>5.967450271247739</v>
      </c>
      <c r="AP15" s="116">
        <f>AM15/'H27印刷①'!C14*100</f>
        <v>3.076923076923077</v>
      </c>
      <c r="AQ15" s="116">
        <f>AN15/'H27印刷①'!D14*100</f>
        <v>4.566635601118359</v>
      </c>
      <c r="AR15" s="116">
        <f>(AF15+AL15)/'H27印刷①'!B14*100</f>
        <v>28.933092224231466</v>
      </c>
      <c r="AS15" s="116">
        <f>(AG15+AM15)/'H27印刷①'!C14*100</f>
        <v>13.26923076923077</v>
      </c>
      <c r="AT15" s="125">
        <f>(AH15+AN15)/'H27印刷①'!D14*100</f>
        <v>21.342031686859272</v>
      </c>
      <c r="AU15" s="63">
        <v>135</v>
      </c>
      <c r="AV15" s="64">
        <v>76</v>
      </c>
      <c r="AW15" s="62">
        <f t="shared" si="2"/>
        <v>211</v>
      </c>
      <c r="AX15" s="116">
        <f>AU15/'H27印刷①'!B14*100</f>
        <v>24.412296564195298</v>
      </c>
      <c r="AY15" s="116">
        <f>AV15/'H27印刷①'!C14*100</f>
        <v>14.615384615384617</v>
      </c>
      <c r="AZ15" s="116">
        <f>AW15/'H27印刷①'!D14*100</f>
        <v>19.664492078285182</v>
      </c>
      <c r="BA15" s="64">
        <v>29</v>
      </c>
      <c r="BB15" s="64">
        <v>12</v>
      </c>
      <c r="BC15" s="64">
        <v>41</v>
      </c>
      <c r="BD15" s="113">
        <f>BA15/'H27印刷①'!B14*100</f>
        <v>5.244122965641953</v>
      </c>
      <c r="BE15" s="113">
        <f>BB15/'H27印刷①'!C14*100</f>
        <v>2.307692307692308</v>
      </c>
      <c r="BF15" s="113">
        <f>BC15/'H27印刷①'!D14*100</f>
        <v>3.8210624417520966</v>
      </c>
      <c r="BG15" s="114">
        <f>(AU15+BA15)/'H27印刷①'!B14*100</f>
        <v>29.65641952983725</v>
      </c>
      <c r="BH15" s="114">
        <f>(AV15+BB15)/'H27印刷①'!C14*100</f>
        <v>16.923076923076923</v>
      </c>
      <c r="BI15" s="114">
        <f>(AW15+BC15)/'H27印刷①'!D14*100</f>
        <v>23.485554520037276</v>
      </c>
    </row>
    <row r="16" spans="1:61" ht="16.5" customHeight="1">
      <c r="A16" s="141" t="s">
        <v>38</v>
      </c>
      <c r="B16" s="133">
        <v>61</v>
      </c>
      <c r="C16" s="64">
        <v>49</v>
      </c>
      <c r="D16" s="64">
        <v>110</v>
      </c>
      <c r="E16" s="113">
        <f>B16/'H27印刷①'!B15*100</f>
        <v>27.232142857142854</v>
      </c>
      <c r="F16" s="113">
        <f>C16/'H27印刷①'!C15*100</f>
        <v>25</v>
      </c>
      <c r="G16" s="113">
        <f>D16/'H27印刷①'!D15*100</f>
        <v>26.190476190476193</v>
      </c>
      <c r="H16" s="64">
        <v>4</v>
      </c>
      <c r="I16" s="64">
        <v>3</v>
      </c>
      <c r="J16" s="64">
        <v>7</v>
      </c>
      <c r="K16" s="116">
        <f>H16/'H27印刷①'!B15*100</f>
        <v>1.7857142857142856</v>
      </c>
      <c r="L16" s="116">
        <f>I16/'H27印刷①'!C15*100</f>
        <v>1.530612244897959</v>
      </c>
      <c r="M16" s="116">
        <f>J16/'H27印刷①'!D15*100</f>
        <v>1.6666666666666667</v>
      </c>
      <c r="N16" s="120">
        <f>(B16+H16)/'H27印刷①'!B15*100</f>
        <v>29.017857142857146</v>
      </c>
      <c r="O16" s="120">
        <f>(C16+I16)/'H27印刷①'!C15*100</f>
        <v>26.53061224489796</v>
      </c>
      <c r="P16" s="121">
        <f>(D16+J16)/'H27印刷①'!D15*100</f>
        <v>27.857142857142858</v>
      </c>
      <c r="Q16" s="65">
        <v>2</v>
      </c>
      <c r="R16" s="66">
        <v>6</v>
      </c>
      <c r="S16" s="58">
        <f t="shared" si="0"/>
        <v>8</v>
      </c>
      <c r="T16" s="114">
        <f>Q16/'H27印刷①'!B15*100</f>
        <v>0.8928571428571428</v>
      </c>
      <c r="U16" s="114">
        <f>R16/'H27印刷①'!C15*100</f>
        <v>3.061224489795918</v>
      </c>
      <c r="V16" s="114">
        <f>S16/'H27印刷①'!D15*100</f>
        <v>1.9047619047619049</v>
      </c>
      <c r="W16" s="66">
        <v>0</v>
      </c>
      <c r="X16" s="66">
        <v>2</v>
      </c>
      <c r="Y16" s="64">
        <v>2</v>
      </c>
      <c r="Z16" s="114">
        <f>W16/'H27印刷①'!B15*100</f>
        <v>0</v>
      </c>
      <c r="AA16" s="114">
        <f>X16/'H27印刷①'!C15*100</f>
        <v>1.0204081632653061</v>
      </c>
      <c r="AB16" s="114">
        <f>Y16/'H27印刷①'!D15*100</f>
        <v>0.4761904761904762</v>
      </c>
      <c r="AC16" s="116">
        <f>(Q16+W16)/'H27印刷①'!B15*100</f>
        <v>0.8928571428571428</v>
      </c>
      <c r="AD16" s="116">
        <f>(R16+X16)/'H27印刷①'!C15*100</f>
        <v>4.081632653061225</v>
      </c>
      <c r="AE16" s="125">
        <f>(S16+Y16)/'H27印刷①'!D15*100</f>
        <v>2.380952380952381</v>
      </c>
      <c r="AF16" s="63">
        <v>93</v>
      </c>
      <c r="AG16" s="64">
        <v>63</v>
      </c>
      <c r="AH16" s="62">
        <f t="shared" si="1"/>
        <v>156</v>
      </c>
      <c r="AI16" s="116">
        <f>AF16/'H27印刷①'!B15*100</f>
        <v>41.517857142857146</v>
      </c>
      <c r="AJ16" s="116">
        <f>AG16/'H27印刷①'!C15*100</f>
        <v>32.142857142857146</v>
      </c>
      <c r="AK16" s="116">
        <f>AH16/'H27印刷①'!D15*100</f>
        <v>37.142857142857146</v>
      </c>
      <c r="AL16" s="64">
        <v>10</v>
      </c>
      <c r="AM16" s="64">
        <v>6</v>
      </c>
      <c r="AN16" s="64">
        <v>16</v>
      </c>
      <c r="AO16" s="116">
        <f>AL16/'H27印刷①'!B15*100</f>
        <v>4.464285714285714</v>
      </c>
      <c r="AP16" s="116">
        <f>AM16/'H27印刷①'!C15*100</f>
        <v>3.061224489795918</v>
      </c>
      <c r="AQ16" s="116">
        <f>AN16/'H27印刷①'!D15*100</f>
        <v>3.8095238095238098</v>
      </c>
      <c r="AR16" s="116">
        <f>(AF16+AL16)/'H27印刷①'!B15*100</f>
        <v>45.982142857142854</v>
      </c>
      <c r="AS16" s="116">
        <f>(AG16+AM16)/'H27印刷①'!C15*100</f>
        <v>35.204081632653065</v>
      </c>
      <c r="AT16" s="125">
        <f>(AH16+AN16)/'H27印刷①'!D15*100</f>
        <v>40.95238095238095</v>
      </c>
      <c r="AU16" s="63">
        <v>80</v>
      </c>
      <c r="AV16" s="64">
        <v>47</v>
      </c>
      <c r="AW16" s="62">
        <f t="shared" si="2"/>
        <v>127</v>
      </c>
      <c r="AX16" s="116">
        <f>AU16/'H27印刷①'!B15*100</f>
        <v>35.714285714285715</v>
      </c>
      <c r="AY16" s="116">
        <f>AV16/'H27印刷①'!C15*100</f>
        <v>23.97959183673469</v>
      </c>
      <c r="AZ16" s="116">
        <f>AW16/'H27印刷①'!D15*100</f>
        <v>30.238095238095237</v>
      </c>
      <c r="BA16" s="64">
        <v>5</v>
      </c>
      <c r="BB16" s="64">
        <v>3</v>
      </c>
      <c r="BC16" s="64">
        <v>8</v>
      </c>
      <c r="BD16" s="113">
        <f>BA16/'H27印刷①'!B15*100</f>
        <v>2.232142857142857</v>
      </c>
      <c r="BE16" s="113">
        <f>BB16/'H27印刷①'!C15*100</f>
        <v>1.530612244897959</v>
      </c>
      <c r="BF16" s="113">
        <f>BC16/'H27印刷①'!D15*100</f>
        <v>1.9047619047619049</v>
      </c>
      <c r="BG16" s="114">
        <f>(AU16+BA16)/'H27印刷①'!B15*100</f>
        <v>37.94642857142857</v>
      </c>
      <c r="BH16" s="114">
        <f>(AV16+BB16)/'H27印刷①'!C15*100</f>
        <v>25.510204081632654</v>
      </c>
      <c r="BI16" s="114">
        <f>(AW16+BC16)/'H27印刷①'!D15*100</f>
        <v>32.142857142857146</v>
      </c>
    </row>
    <row r="17" spans="1:61" s="3" customFormat="1" ht="16.5" customHeight="1">
      <c r="A17" s="141" t="s">
        <v>24</v>
      </c>
      <c r="B17" s="133">
        <v>21</v>
      </c>
      <c r="C17" s="64">
        <v>33</v>
      </c>
      <c r="D17" s="64">
        <v>54</v>
      </c>
      <c r="E17" s="113">
        <f>B17/'H27印刷①'!B16*100</f>
        <v>19.81132075471698</v>
      </c>
      <c r="F17" s="113">
        <f>C17/'H27印刷①'!C16*100</f>
        <v>36.26373626373626</v>
      </c>
      <c r="G17" s="113">
        <f>D17/'H27印刷①'!D16*100</f>
        <v>27.411167512690355</v>
      </c>
      <c r="H17" s="64">
        <v>5</v>
      </c>
      <c r="I17" s="64">
        <v>1</v>
      </c>
      <c r="J17" s="64">
        <v>6</v>
      </c>
      <c r="K17" s="116">
        <f>H17/'H27印刷①'!B16*100</f>
        <v>4.716981132075472</v>
      </c>
      <c r="L17" s="116">
        <f>I17/'H27印刷①'!C16*100</f>
        <v>1.098901098901099</v>
      </c>
      <c r="M17" s="116">
        <f>J17/'H27印刷①'!D16*100</f>
        <v>3.0456852791878175</v>
      </c>
      <c r="N17" s="120">
        <f>(B17+H17)/'H27印刷①'!B16*100</f>
        <v>24.528301886792452</v>
      </c>
      <c r="O17" s="120">
        <f>(C17+I17)/'H27印刷①'!C16*100</f>
        <v>37.362637362637365</v>
      </c>
      <c r="P17" s="121">
        <f>(D17+J17)/'H27印刷①'!D16*100</f>
        <v>30.456852791878177</v>
      </c>
      <c r="Q17" s="65">
        <v>0</v>
      </c>
      <c r="R17" s="66">
        <v>1</v>
      </c>
      <c r="S17" s="58">
        <f t="shared" si="0"/>
        <v>1</v>
      </c>
      <c r="T17" s="114">
        <f>Q17/'H27印刷①'!B16*100</f>
        <v>0</v>
      </c>
      <c r="U17" s="114">
        <f>R17/'H27印刷①'!C16*100</f>
        <v>1.098901098901099</v>
      </c>
      <c r="V17" s="114">
        <f>S17/'H27印刷①'!D16*100</f>
        <v>0.5076142131979695</v>
      </c>
      <c r="W17" s="66">
        <v>0</v>
      </c>
      <c r="X17" s="66">
        <v>0</v>
      </c>
      <c r="Y17" s="64">
        <v>0</v>
      </c>
      <c r="Z17" s="114">
        <f>W17/'H27印刷①'!B16*100</f>
        <v>0</v>
      </c>
      <c r="AA17" s="114">
        <f>X17/'H27印刷①'!C16*100</f>
        <v>0</v>
      </c>
      <c r="AB17" s="114">
        <f>Y17/'H27印刷①'!D16*100</f>
        <v>0</v>
      </c>
      <c r="AC17" s="116">
        <f>(Q17+W17)/'H27印刷①'!B16*100</f>
        <v>0</v>
      </c>
      <c r="AD17" s="116">
        <f>(R17+X17)/'H27印刷①'!C16*100</f>
        <v>1.098901098901099</v>
      </c>
      <c r="AE17" s="125">
        <f>(S17+Y17)/'H27印刷①'!D16*100</f>
        <v>0.5076142131979695</v>
      </c>
      <c r="AF17" s="63">
        <v>22</v>
      </c>
      <c r="AG17" s="64">
        <v>6</v>
      </c>
      <c r="AH17" s="62">
        <f t="shared" si="1"/>
        <v>28</v>
      </c>
      <c r="AI17" s="116">
        <f>AF17/'H27印刷①'!B16*100</f>
        <v>20.754716981132077</v>
      </c>
      <c r="AJ17" s="116">
        <f>AG17/'H27印刷①'!C16*100</f>
        <v>6.593406593406594</v>
      </c>
      <c r="AK17" s="116">
        <f>AH17/'H27印刷①'!D16*100</f>
        <v>14.213197969543149</v>
      </c>
      <c r="AL17" s="64">
        <v>5</v>
      </c>
      <c r="AM17" s="64">
        <v>1</v>
      </c>
      <c r="AN17" s="64">
        <v>6</v>
      </c>
      <c r="AO17" s="116">
        <f>AL17/'H27印刷①'!B16*100</f>
        <v>4.716981132075472</v>
      </c>
      <c r="AP17" s="116">
        <f>AM17/'H27印刷①'!C16*100</f>
        <v>1.098901098901099</v>
      </c>
      <c r="AQ17" s="116">
        <f>AN17/'H27印刷①'!D16*100</f>
        <v>3.0456852791878175</v>
      </c>
      <c r="AR17" s="116">
        <f>(AF17+AL17)/'H27印刷①'!B16*100</f>
        <v>25.471698113207548</v>
      </c>
      <c r="AS17" s="116">
        <f>(AG17+AM17)/'H27印刷①'!C16*100</f>
        <v>7.6923076923076925</v>
      </c>
      <c r="AT17" s="125">
        <f>(AH17+AN17)/'H27印刷①'!D16*100</f>
        <v>17.258883248730964</v>
      </c>
      <c r="AU17" s="63">
        <v>27</v>
      </c>
      <c r="AV17" s="64">
        <v>5</v>
      </c>
      <c r="AW17" s="62">
        <f t="shared" si="2"/>
        <v>32</v>
      </c>
      <c r="AX17" s="116">
        <f>AU17/'H27印刷①'!B16*100</f>
        <v>25.471698113207548</v>
      </c>
      <c r="AY17" s="116">
        <f>AV17/'H27印刷①'!C16*100</f>
        <v>5.4945054945054945</v>
      </c>
      <c r="AZ17" s="116">
        <f>AW17/'H27印刷①'!D16*100</f>
        <v>16.243654822335024</v>
      </c>
      <c r="BA17" s="64">
        <v>5</v>
      </c>
      <c r="BB17" s="64">
        <v>2</v>
      </c>
      <c r="BC17" s="64">
        <v>7</v>
      </c>
      <c r="BD17" s="113">
        <f>BA17/'H27印刷①'!B16*100</f>
        <v>4.716981132075472</v>
      </c>
      <c r="BE17" s="113">
        <f>BB17/'H27印刷①'!C16*100</f>
        <v>2.197802197802198</v>
      </c>
      <c r="BF17" s="113">
        <f>BC17/'H27印刷①'!D16*100</f>
        <v>3.5532994923857872</v>
      </c>
      <c r="BG17" s="114">
        <f>(AU17+BA17)/'H27印刷①'!B16*100</f>
        <v>30.18867924528302</v>
      </c>
      <c r="BH17" s="114">
        <f>(AV17+BB17)/'H27印刷①'!C16*100</f>
        <v>7.6923076923076925</v>
      </c>
      <c r="BI17" s="114">
        <f>(AW17+BC17)/'H27印刷①'!D16*100</f>
        <v>19.796954314720814</v>
      </c>
    </row>
    <row r="18" spans="1:61" s="3" customFormat="1" ht="16.5" customHeight="1">
      <c r="A18" s="141" t="s">
        <v>25</v>
      </c>
      <c r="B18" s="133">
        <v>3</v>
      </c>
      <c r="C18" s="64">
        <v>4</v>
      </c>
      <c r="D18" s="64">
        <v>7</v>
      </c>
      <c r="E18" s="113">
        <f>B18/'H27印刷①'!B17*100</f>
        <v>5.263157894736842</v>
      </c>
      <c r="F18" s="113">
        <f>C18/'H27印刷①'!C17*100</f>
        <v>6.557377049180328</v>
      </c>
      <c r="G18" s="113">
        <f>D18/'H27印刷①'!D17*100</f>
        <v>5.932203389830509</v>
      </c>
      <c r="H18" s="64">
        <v>0</v>
      </c>
      <c r="I18" s="64">
        <v>0</v>
      </c>
      <c r="J18" s="64">
        <v>0</v>
      </c>
      <c r="K18" s="116">
        <f>H18/'H27印刷①'!B17*100</f>
        <v>0</v>
      </c>
      <c r="L18" s="116">
        <f>I18/'H27印刷①'!C17*100</f>
        <v>0</v>
      </c>
      <c r="M18" s="116">
        <f>J18/'H27印刷①'!D17*100</f>
        <v>0</v>
      </c>
      <c r="N18" s="120">
        <f>(B18+H18)/'H27印刷①'!B17*100</f>
        <v>5.263157894736842</v>
      </c>
      <c r="O18" s="120">
        <f>(C18+I18)/'H27印刷①'!C17*100</f>
        <v>6.557377049180328</v>
      </c>
      <c r="P18" s="121">
        <f>(D18+J18)/'H27印刷①'!D17*100</f>
        <v>5.932203389830509</v>
      </c>
      <c r="Q18" s="65">
        <v>0</v>
      </c>
      <c r="R18" s="66">
        <v>0</v>
      </c>
      <c r="S18" s="58">
        <f t="shared" si="0"/>
        <v>0</v>
      </c>
      <c r="T18" s="114">
        <f>Q18/'H27印刷①'!B17*100</f>
        <v>0</v>
      </c>
      <c r="U18" s="114">
        <f>R18/'H27印刷①'!C17*100</f>
        <v>0</v>
      </c>
      <c r="V18" s="114">
        <f>S18/'H27印刷①'!D17*100</f>
        <v>0</v>
      </c>
      <c r="W18" s="66">
        <v>0</v>
      </c>
      <c r="X18" s="66">
        <v>0</v>
      </c>
      <c r="Y18" s="64">
        <v>0</v>
      </c>
      <c r="Z18" s="114">
        <f>W18/'H27印刷①'!B17*100</f>
        <v>0</v>
      </c>
      <c r="AA18" s="114">
        <f>X18/'H27印刷①'!C17*100</f>
        <v>0</v>
      </c>
      <c r="AB18" s="114">
        <f>Y18/'H27印刷①'!D17*100</f>
        <v>0</v>
      </c>
      <c r="AC18" s="116">
        <f>(Q18+W18)/'H27印刷①'!B17*100</f>
        <v>0</v>
      </c>
      <c r="AD18" s="116">
        <f>(R18+X18)/'H27印刷①'!C17*100</f>
        <v>0</v>
      </c>
      <c r="AE18" s="125">
        <f>(S18+Y18)/'H27印刷①'!D17*100</f>
        <v>0</v>
      </c>
      <c r="AF18" s="63">
        <v>7</v>
      </c>
      <c r="AG18" s="64">
        <v>1</v>
      </c>
      <c r="AH18" s="62">
        <f t="shared" si="1"/>
        <v>8</v>
      </c>
      <c r="AI18" s="116">
        <f>AF18/'H27印刷①'!B17*100</f>
        <v>12.280701754385964</v>
      </c>
      <c r="AJ18" s="116">
        <f>AG18/'H27印刷①'!C17*100</f>
        <v>1.639344262295082</v>
      </c>
      <c r="AK18" s="116">
        <f>AH18/'H27印刷①'!D17*100</f>
        <v>6.779661016949152</v>
      </c>
      <c r="AL18" s="64">
        <v>2</v>
      </c>
      <c r="AM18" s="64">
        <v>0</v>
      </c>
      <c r="AN18" s="64">
        <v>2</v>
      </c>
      <c r="AO18" s="116">
        <f>AL18/'H27印刷①'!B17*100</f>
        <v>3.508771929824561</v>
      </c>
      <c r="AP18" s="116">
        <f>AM18/'H27印刷①'!C17*100</f>
        <v>0</v>
      </c>
      <c r="AQ18" s="116">
        <f>AN18/'H27印刷①'!D17*100</f>
        <v>1.694915254237288</v>
      </c>
      <c r="AR18" s="116">
        <f>(AF18+AL18)/'H27印刷①'!B17*100</f>
        <v>15.789473684210526</v>
      </c>
      <c r="AS18" s="116">
        <f>(AG18+AM18)/'H27印刷①'!C17*100</f>
        <v>1.639344262295082</v>
      </c>
      <c r="AT18" s="125">
        <f>(AH18+AN18)/'H27印刷①'!D17*100</f>
        <v>8.47457627118644</v>
      </c>
      <c r="AU18" s="63">
        <v>12</v>
      </c>
      <c r="AV18" s="64">
        <v>4</v>
      </c>
      <c r="AW18" s="62">
        <f t="shared" si="2"/>
        <v>16</v>
      </c>
      <c r="AX18" s="116">
        <f>AU18/'H27印刷①'!B17*100</f>
        <v>21.052631578947366</v>
      </c>
      <c r="AY18" s="116">
        <f>AV18/'H27印刷①'!C17*100</f>
        <v>6.557377049180328</v>
      </c>
      <c r="AZ18" s="116">
        <f>AW18/'H27印刷①'!D17*100</f>
        <v>13.559322033898304</v>
      </c>
      <c r="BA18" s="64">
        <v>2</v>
      </c>
      <c r="BB18" s="64">
        <v>0</v>
      </c>
      <c r="BC18" s="64">
        <v>2</v>
      </c>
      <c r="BD18" s="113">
        <f>BA18/'H27印刷①'!B17*100</f>
        <v>3.508771929824561</v>
      </c>
      <c r="BE18" s="113">
        <f>BB18/'H27印刷①'!C17*100</f>
        <v>0</v>
      </c>
      <c r="BF18" s="113">
        <f>BC18/'H27印刷①'!D17*100</f>
        <v>1.694915254237288</v>
      </c>
      <c r="BG18" s="114">
        <f>(AU18+BA18)/'H27印刷①'!B17*100</f>
        <v>24.561403508771928</v>
      </c>
      <c r="BH18" s="114">
        <f>(AV18+BB18)/'H27印刷①'!C17*100</f>
        <v>6.557377049180328</v>
      </c>
      <c r="BI18" s="114">
        <f>(AW18+BC18)/'H27印刷①'!D17*100</f>
        <v>15.254237288135593</v>
      </c>
    </row>
    <row r="19" spans="1:61" s="3" customFormat="1" ht="16.5" customHeight="1">
      <c r="A19" s="141" t="s">
        <v>39</v>
      </c>
      <c r="B19" s="133">
        <v>11</v>
      </c>
      <c r="C19" s="64">
        <v>25</v>
      </c>
      <c r="D19" s="64">
        <v>36</v>
      </c>
      <c r="E19" s="113">
        <f>B19/'H27印刷①'!B18*100</f>
        <v>11.11111111111111</v>
      </c>
      <c r="F19" s="113">
        <f>C19/'H27印刷①'!C18*100</f>
        <v>24.752475247524753</v>
      </c>
      <c r="G19" s="113">
        <f>D19/'H27印刷①'!D18*100</f>
        <v>18</v>
      </c>
      <c r="H19" s="64">
        <v>10</v>
      </c>
      <c r="I19" s="64">
        <v>8</v>
      </c>
      <c r="J19" s="64">
        <v>18</v>
      </c>
      <c r="K19" s="116">
        <f>H19/'H27印刷①'!B18*100</f>
        <v>10.1010101010101</v>
      </c>
      <c r="L19" s="116">
        <f>I19/'H27印刷①'!C18*100</f>
        <v>7.920792079207921</v>
      </c>
      <c r="M19" s="116">
        <f>J19/'H27印刷①'!D18*100</f>
        <v>9</v>
      </c>
      <c r="N19" s="120">
        <f>(B19+H19)/'H27印刷①'!B18*100</f>
        <v>21.21212121212121</v>
      </c>
      <c r="O19" s="120">
        <f>(C19+I19)/'H27印刷①'!C18*100</f>
        <v>32.67326732673268</v>
      </c>
      <c r="P19" s="121">
        <f>(D19+J19)/'H27印刷①'!D18*100</f>
        <v>27</v>
      </c>
      <c r="Q19" s="65">
        <v>5</v>
      </c>
      <c r="R19" s="66">
        <v>10</v>
      </c>
      <c r="S19" s="58">
        <f t="shared" si="0"/>
        <v>15</v>
      </c>
      <c r="T19" s="114">
        <f>Q19/'H27印刷①'!B18*100</f>
        <v>5.05050505050505</v>
      </c>
      <c r="U19" s="114">
        <f>R19/'H27印刷①'!C18*100</f>
        <v>9.900990099009901</v>
      </c>
      <c r="V19" s="114">
        <f>S19/'H27印刷①'!D18*100</f>
        <v>7.5</v>
      </c>
      <c r="W19" s="66">
        <v>0</v>
      </c>
      <c r="X19" s="66">
        <v>1</v>
      </c>
      <c r="Y19" s="64">
        <v>1</v>
      </c>
      <c r="Z19" s="114">
        <f>W19/'H27印刷①'!B18*100</f>
        <v>0</v>
      </c>
      <c r="AA19" s="114">
        <f>X19/'H27印刷①'!C18*100</f>
        <v>0.9900990099009901</v>
      </c>
      <c r="AB19" s="114">
        <f>Y19/'H27印刷①'!D18*100</f>
        <v>0.5</v>
      </c>
      <c r="AC19" s="116">
        <f>(Q19+W19)/'H27印刷①'!B18*100</f>
        <v>5.05050505050505</v>
      </c>
      <c r="AD19" s="116">
        <f>(R19+X19)/'H27印刷①'!C18*100</f>
        <v>10.891089108910892</v>
      </c>
      <c r="AE19" s="125">
        <f>(S19+Y19)/'H27印刷①'!D18*100</f>
        <v>8</v>
      </c>
      <c r="AF19" s="63">
        <v>30</v>
      </c>
      <c r="AG19" s="64">
        <v>33</v>
      </c>
      <c r="AH19" s="62">
        <f t="shared" si="1"/>
        <v>63</v>
      </c>
      <c r="AI19" s="116">
        <f>AF19/'H27印刷①'!B18*100</f>
        <v>30.303030303030305</v>
      </c>
      <c r="AJ19" s="116">
        <f>AG19/'H27印刷①'!C18*100</f>
        <v>32.67326732673268</v>
      </c>
      <c r="AK19" s="116">
        <f>AH19/'H27印刷①'!D18*100</f>
        <v>31.5</v>
      </c>
      <c r="AL19" s="64">
        <v>6</v>
      </c>
      <c r="AM19" s="64">
        <v>1</v>
      </c>
      <c r="AN19" s="64">
        <v>7</v>
      </c>
      <c r="AO19" s="116">
        <f>AL19/'H27印刷①'!B18*100</f>
        <v>6.0606060606060606</v>
      </c>
      <c r="AP19" s="116">
        <f>AM19/'H27印刷①'!C18*100</f>
        <v>0.9900990099009901</v>
      </c>
      <c r="AQ19" s="116">
        <f>AN19/'H27印刷①'!D18*100</f>
        <v>3.5000000000000004</v>
      </c>
      <c r="AR19" s="116">
        <f>(AF19+AL19)/'H27印刷①'!B18*100</f>
        <v>36.36363636363637</v>
      </c>
      <c r="AS19" s="116">
        <f>(AG19+AM19)/'H27印刷①'!C18*100</f>
        <v>33.663366336633665</v>
      </c>
      <c r="AT19" s="125">
        <f>(AH19+AN19)/'H27印刷①'!D18*100</f>
        <v>35</v>
      </c>
      <c r="AU19" s="63">
        <v>32</v>
      </c>
      <c r="AV19" s="64">
        <v>19</v>
      </c>
      <c r="AW19" s="62">
        <f t="shared" si="2"/>
        <v>51</v>
      </c>
      <c r="AX19" s="116">
        <f>AU19/'H27印刷①'!B18*100</f>
        <v>32.323232323232325</v>
      </c>
      <c r="AY19" s="116">
        <f>AV19/'H27印刷①'!C18*100</f>
        <v>18.81188118811881</v>
      </c>
      <c r="AZ19" s="116">
        <f>AW19/'H27印刷①'!D18*100</f>
        <v>25.5</v>
      </c>
      <c r="BA19" s="64">
        <v>1</v>
      </c>
      <c r="BB19" s="64">
        <v>3</v>
      </c>
      <c r="BC19" s="64">
        <v>4</v>
      </c>
      <c r="BD19" s="113">
        <f>BA19/'H27印刷①'!B18*100</f>
        <v>1.0101010101010102</v>
      </c>
      <c r="BE19" s="113">
        <f>BB19/'H27印刷①'!C18*100</f>
        <v>2.9702970297029703</v>
      </c>
      <c r="BF19" s="113">
        <f>BC19/'H27印刷①'!D18*100</f>
        <v>2</v>
      </c>
      <c r="BG19" s="114">
        <f>(AU19+BA19)/'H27印刷①'!B18*100</f>
        <v>33.33333333333333</v>
      </c>
      <c r="BH19" s="114">
        <f>(AV19+BB19)/'H27印刷①'!C18*100</f>
        <v>21.782178217821784</v>
      </c>
      <c r="BI19" s="114">
        <f>(AW19+BC19)/'H27印刷①'!D18*100</f>
        <v>27.500000000000004</v>
      </c>
    </row>
    <row r="20" spans="1:61" s="3" customFormat="1" ht="16.5" customHeight="1">
      <c r="A20" s="141" t="s">
        <v>26</v>
      </c>
      <c r="B20" s="133">
        <v>2</v>
      </c>
      <c r="C20" s="64">
        <v>0</v>
      </c>
      <c r="D20" s="64">
        <v>2</v>
      </c>
      <c r="E20" s="113">
        <f>B20/'H27印刷①'!B19*100</f>
        <v>4.761904761904762</v>
      </c>
      <c r="F20" s="113">
        <f>C20/'H27印刷①'!C19*100</f>
        <v>0</v>
      </c>
      <c r="G20" s="113">
        <f>D20/'H27印刷①'!D19*100</f>
        <v>2.73972602739726</v>
      </c>
      <c r="H20" s="64">
        <v>0</v>
      </c>
      <c r="I20" s="64">
        <v>0</v>
      </c>
      <c r="J20" s="64">
        <v>0</v>
      </c>
      <c r="K20" s="116">
        <f>H20/'H27印刷①'!B19*100</f>
        <v>0</v>
      </c>
      <c r="L20" s="116">
        <f>I20/'H27印刷①'!C19*100</f>
        <v>0</v>
      </c>
      <c r="M20" s="116">
        <f>J20/'H27印刷①'!D19*100</f>
        <v>0</v>
      </c>
      <c r="N20" s="120">
        <f>(B20+H20)/'H27印刷①'!B19*100</f>
        <v>4.761904761904762</v>
      </c>
      <c r="O20" s="120">
        <f>(C20+I20)/'H27印刷①'!C19*100</f>
        <v>0</v>
      </c>
      <c r="P20" s="121">
        <f>(D20+J20)/'H27印刷①'!D19*100</f>
        <v>2.73972602739726</v>
      </c>
      <c r="Q20" s="65">
        <v>0</v>
      </c>
      <c r="R20" s="66">
        <v>0</v>
      </c>
      <c r="S20" s="58">
        <f t="shared" si="0"/>
        <v>0</v>
      </c>
      <c r="T20" s="114">
        <f>Q20/'H27印刷①'!B19*100</f>
        <v>0</v>
      </c>
      <c r="U20" s="114">
        <f>R20/'H27印刷①'!C19*100</f>
        <v>0</v>
      </c>
      <c r="V20" s="114">
        <f>S20/'H27印刷①'!D19*100</f>
        <v>0</v>
      </c>
      <c r="W20" s="66">
        <v>0</v>
      </c>
      <c r="X20" s="66">
        <v>0</v>
      </c>
      <c r="Y20" s="64">
        <v>0</v>
      </c>
      <c r="Z20" s="114">
        <f>W20/'H27印刷①'!B19*100</f>
        <v>0</v>
      </c>
      <c r="AA20" s="114">
        <f>X20/'H27印刷①'!C19*100</f>
        <v>0</v>
      </c>
      <c r="AB20" s="114">
        <f>Y20/'H27印刷①'!D19*100</f>
        <v>0</v>
      </c>
      <c r="AC20" s="116">
        <f>(Q20+W20)/'H27印刷①'!B19*100</f>
        <v>0</v>
      </c>
      <c r="AD20" s="116">
        <f>(R20+X20)/'H27印刷①'!C19*100</f>
        <v>0</v>
      </c>
      <c r="AE20" s="125">
        <f>(S20+Y20)/'H27印刷①'!D19*100</f>
        <v>0</v>
      </c>
      <c r="AF20" s="63">
        <v>14</v>
      </c>
      <c r="AG20" s="64">
        <v>9</v>
      </c>
      <c r="AH20" s="62">
        <f t="shared" si="1"/>
        <v>23</v>
      </c>
      <c r="AI20" s="116">
        <f>AF20/'H27印刷①'!B19*100</f>
        <v>33.33333333333333</v>
      </c>
      <c r="AJ20" s="116">
        <f>AG20/'H27印刷①'!C19*100</f>
        <v>29.03225806451613</v>
      </c>
      <c r="AK20" s="116">
        <f>AH20/'H27印刷①'!D19*100</f>
        <v>31.506849315068493</v>
      </c>
      <c r="AL20" s="64">
        <v>12</v>
      </c>
      <c r="AM20" s="64">
        <v>4</v>
      </c>
      <c r="AN20" s="64">
        <v>16</v>
      </c>
      <c r="AO20" s="116">
        <f>AL20/'H27印刷①'!B19*100</f>
        <v>28.57142857142857</v>
      </c>
      <c r="AP20" s="116">
        <f>AM20/'H27印刷①'!C19*100</f>
        <v>12.903225806451612</v>
      </c>
      <c r="AQ20" s="116">
        <f>AN20/'H27印刷①'!D19*100</f>
        <v>21.91780821917808</v>
      </c>
      <c r="AR20" s="116">
        <f>(AF20+AL20)/'H27印刷①'!B19*100</f>
        <v>61.904761904761905</v>
      </c>
      <c r="AS20" s="116">
        <f>(AG20+AM20)/'H27印刷①'!C19*100</f>
        <v>41.935483870967744</v>
      </c>
      <c r="AT20" s="125">
        <f>(AH20+AN20)/'H27印刷①'!D19*100</f>
        <v>53.42465753424658</v>
      </c>
      <c r="AU20" s="63">
        <v>20</v>
      </c>
      <c r="AV20" s="64">
        <v>6</v>
      </c>
      <c r="AW20" s="62">
        <f t="shared" si="2"/>
        <v>26</v>
      </c>
      <c r="AX20" s="116">
        <f>AU20/'H27印刷①'!B19*100</f>
        <v>47.61904761904761</v>
      </c>
      <c r="AY20" s="116">
        <f>AV20/'H27印刷①'!C19*100</f>
        <v>19.35483870967742</v>
      </c>
      <c r="AZ20" s="116">
        <f>AW20/'H27印刷①'!D19*100</f>
        <v>35.61643835616438</v>
      </c>
      <c r="BA20" s="64">
        <v>3</v>
      </c>
      <c r="BB20" s="64">
        <v>1</v>
      </c>
      <c r="BC20" s="64">
        <v>4</v>
      </c>
      <c r="BD20" s="113">
        <f>BA20/'H27印刷①'!B19*100</f>
        <v>7.142857142857142</v>
      </c>
      <c r="BE20" s="113">
        <f>BB20/'H27印刷①'!C19*100</f>
        <v>3.225806451612903</v>
      </c>
      <c r="BF20" s="113">
        <f>BC20/'H27印刷①'!D19*100</f>
        <v>5.47945205479452</v>
      </c>
      <c r="BG20" s="114">
        <f>(AU20+BA20)/'H27印刷①'!B19*100</f>
        <v>54.761904761904766</v>
      </c>
      <c r="BH20" s="114">
        <f>(AV20+BB20)/'H27印刷①'!C19*100</f>
        <v>22.58064516129032</v>
      </c>
      <c r="BI20" s="114">
        <f>(AW20+BC20)/'H27印刷①'!D19*100</f>
        <v>41.0958904109589</v>
      </c>
    </row>
    <row r="21" spans="1:61" s="3" customFormat="1" ht="16.5" customHeight="1">
      <c r="A21" s="142" t="s">
        <v>27</v>
      </c>
      <c r="B21" s="133">
        <v>0</v>
      </c>
      <c r="C21" s="64">
        <v>3</v>
      </c>
      <c r="D21" s="64">
        <v>3</v>
      </c>
      <c r="E21" s="113">
        <f>B21/'H27印刷①'!B20*100</f>
        <v>0</v>
      </c>
      <c r="F21" s="113">
        <f>C21/'H27印刷①'!C20*100</f>
        <v>12</v>
      </c>
      <c r="G21" s="113">
        <f>D21/'H27印刷①'!D20*100</f>
        <v>4.761904761904762</v>
      </c>
      <c r="H21" s="64">
        <v>0</v>
      </c>
      <c r="I21" s="64">
        <v>0</v>
      </c>
      <c r="J21" s="64">
        <v>0</v>
      </c>
      <c r="K21" s="116">
        <f>H21/'H27印刷①'!B20*100</f>
        <v>0</v>
      </c>
      <c r="L21" s="116">
        <f>I21/'H27印刷①'!C20*100</f>
        <v>0</v>
      </c>
      <c r="M21" s="116">
        <f>J21/'H27印刷①'!D20*100</f>
        <v>0</v>
      </c>
      <c r="N21" s="120">
        <f>(B21+H21)/'H27印刷①'!B20*100</f>
        <v>0</v>
      </c>
      <c r="O21" s="120">
        <f>(C21+I21)/'H27印刷①'!C20*100</f>
        <v>12</v>
      </c>
      <c r="P21" s="121">
        <f>(D21+J21)/'H27印刷①'!D20*100</f>
        <v>4.761904761904762</v>
      </c>
      <c r="Q21" s="65">
        <v>0</v>
      </c>
      <c r="R21" s="66">
        <v>0</v>
      </c>
      <c r="S21" s="58">
        <f t="shared" si="0"/>
        <v>0</v>
      </c>
      <c r="T21" s="114">
        <f>Q21/'H27印刷①'!B20*100</f>
        <v>0</v>
      </c>
      <c r="U21" s="114">
        <f>R21/'H27印刷①'!C20*100</f>
        <v>0</v>
      </c>
      <c r="V21" s="114">
        <f>S21/'H27印刷①'!D20*100</f>
        <v>0</v>
      </c>
      <c r="W21" s="66">
        <v>0</v>
      </c>
      <c r="X21" s="66">
        <v>0</v>
      </c>
      <c r="Y21" s="64">
        <v>0</v>
      </c>
      <c r="Z21" s="114">
        <f>W21/'H27印刷①'!B20*100</f>
        <v>0</v>
      </c>
      <c r="AA21" s="114">
        <f>X21/'H27印刷①'!C20*100</f>
        <v>0</v>
      </c>
      <c r="AB21" s="114">
        <f>Y21/'H27印刷①'!D20*100</f>
        <v>0</v>
      </c>
      <c r="AC21" s="116">
        <f>(Q21+W21)/'H27印刷①'!B20*100</f>
        <v>0</v>
      </c>
      <c r="AD21" s="116">
        <f>(R21+X21)/'H27印刷①'!C20*100</f>
        <v>0</v>
      </c>
      <c r="AE21" s="125">
        <f>(S21+Y21)/'H27印刷①'!D20*100</f>
        <v>0</v>
      </c>
      <c r="AF21" s="63">
        <v>14</v>
      </c>
      <c r="AG21" s="64">
        <v>5</v>
      </c>
      <c r="AH21" s="62">
        <f t="shared" si="1"/>
        <v>19</v>
      </c>
      <c r="AI21" s="116">
        <f>AF21/'H27印刷①'!B20*100</f>
        <v>36.84210526315789</v>
      </c>
      <c r="AJ21" s="116">
        <f>AG21/'H27印刷①'!C20*100</f>
        <v>20</v>
      </c>
      <c r="AK21" s="116">
        <f>AH21/'H27印刷①'!D20*100</f>
        <v>30.158730158730158</v>
      </c>
      <c r="AL21" s="64">
        <v>0</v>
      </c>
      <c r="AM21" s="64">
        <v>0</v>
      </c>
      <c r="AN21" s="64">
        <v>0</v>
      </c>
      <c r="AO21" s="116">
        <f>AL21/'H27印刷①'!B20*100</f>
        <v>0</v>
      </c>
      <c r="AP21" s="116">
        <f>AM21/'H27印刷①'!C20*100</f>
        <v>0</v>
      </c>
      <c r="AQ21" s="116">
        <f>AN21/'H27印刷①'!D20*100</f>
        <v>0</v>
      </c>
      <c r="AR21" s="116">
        <f>(AF21+AL21)/'H27印刷①'!B20*100</f>
        <v>36.84210526315789</v>
      </c>
      <c r="AS21" s="116">
        <f>(AG21+AM21)/'H27印刷①'!C20*100</f>
        <v>20</v>
      </c>
      <c r="AT21" s="125">
        <f>(AH21+AN21)/'H27印刷①'!D20*100</f>
        <v>30.158730158730158</v>
      </c>
      <c r="AU21" s="63">
        <v>10</v>
      </c>
      <c r="AV21" s="64">
        <v>4</v>
      </c>
      <c r="AW21" s="62">
        <f t="shared" si="2"/>
        <v>14</v>
      </c>
      <c r="AX21" s="116">
        <f>AU21/'H27印刷①'!B20*100</f>
        <v>26.31578947368421</v>
      </c>
      <c r="AY21" s="116">
        <f>AV21/'H27印刷①'!C20*100</f>
        <v>16</v>
      </c>
      <c r="AZ21" s="116">
        <f>AW21/'H27印刷①'!D20*100</f>
        <v>22.22222222222222</v>
      </c>
      <c r="BA21" s="64">
        <v>0</v>
      </c>
      <c r="BB21" s="64">
        <v>0</v>
      </c>
      <c r="BC21" s="64">
        <v>0</v>
      </c>
      <c r="BD21" s="113">
        <f>BA21/'H27印刷①'!B20*100</f>
        <v>0</v>
      </c>
      <c r="BE21" s="113">
        <f>BB21/'H27印刷①'!C20*100</f>
        <v>0</v>
      </c>
      <c r="BF21" s="113">
        <f>BC21/'H27印刷①'!D20*100</f>
        <v>0</v>
      </c>
      <c r="BG21" s="114">
        <f>(AU21+BA21)/'H27印刷①'!B20*100</f>
        <v>26.31578947368421</v>
      </c>
      <c r="BH21" s="114">
        <f>(AV21+BB21)/'H27印刷①'!C20*100</f>
        <v>16</v>
      </c>
      <c r="BI21" s="114">
        <f>(AW21+BC21)/'H27印刷①'!D20*100</f>
        <v>22.22222222222222</v>
      </c>
    </row>
    <row r="22" spans="1:61" s="3" customFormat="1" ht="16.5" customHeight="1">
      <c r="A22" s="143" t="s">
        <v>28</v>
      </c>
      <c r="B22" s="181">
        <v>1</v>
      </c>
      <c r="C22" s="182">
        <v>1</v>
      </c>
      <c r="D22" s="182">
        <v>2</v>
      </c>
      <c r="E22" s="177">
        <f>B22/'H27印刷①'!B21*100</f>
        <v>3.7037037037037033</v>
      </c>
      <c r="F22" s="177">
        <f>C22/'H27印刷①'!C21*100</f>
        <v>2.941176470588235</v>
      </c>
      <c r="G22" s="177">
        <f>D22/'H27印刷①'!D21*100</f>
        <v>3.278688524590164</v>
      </c>
      <c r="H22" s="182">
        <v>1</v>
      </c>
      <c r="I22" s="182">
        <v>0</v>
      </c>
      <c r="J22" s="182">
        <v>1</v>
      </c>
      <c r="K22" s="183">
        <f>H22/'H27印刷①'!B21*100</f>
        <v>3.7037037037037033</v>
      </c>
      <c r="L22" s="183">
        <f>I22/'H27印刷①'!C21*100</f>
        <v>0</v>
      </c>
      <c r="M22" s="183">
        <f>J22/'H27印刷①'!D21*100</f>
        <v>1.639344262295082</v>
      </c>
      <c r="N22" s="179">
        <f>(B22+H22)/'H27印刷①'!B21*100</f>
        <v>7.4074074074074066</v>
      </c>
      <c r="O22" s="179">
        <f>(C22+I22)/'H27印刷①'!C21*100</f>
        <v>2.941176470588235</v>
      </c>
      <c r="P22" s="180">
        <f>(D22+J22)/'H27印刷①'!D21*100</f>
        <v>4.918032786885246</v>
      </c>
      <c r="Q22" s="67">
        <v>0</v>
      </c>
      <c r="R22" s="187">
        <v>0</v>
      </c>
      <c r="S22" s="176">
        <f t="shared" si="0"/>
        <v>0</v>
      </c>
      <c r="T22" s="188">
        <f>Q22/'H27印刷①'!B21*100</f>
        <v>0</v>
      </c>
      <c r="U22" s="188">
        <f>R22/'H27印刷①'!C21*100</f>
        <v>0</v>
      </c>
      <c r="V22" s="188">
        <f>S22/'H27印刷①'!D21*100</f>
        <v>0</v>
      </c>
      <c r="W22" s="187">
        <v>0</v>
      </c>
      <c r="X22" s="187">
        <v>0</v>
      </c>
      <c r="Y22" s="182">
        <v>0</v>
      </c>
      <c r="Z22" s="188">
        <f>W22/'H27印刷①'!B21*100</f>
        <v>0</v>
      </c>
      <c r="AA22" s="188">
        <f>X22/'H27印刷①'!C21*100</f>
        <v>0</v>
      </c>
      <c r="AB22" s="188">
        <f>Y22/'H27印刷①'!D21*100</f>
        <v>0</v>
      </c>
      <c r="AC22" s="183">
        <f>(Q22+W22)/'H27印刷①'!B21*100</f>
        <v>0</v>
      </c>
      <c r="AD22" s="117">
        <f>(R22+X22)/'H27印刷①'!C21*100</f>
        <v>0</v>
      </c>
      <c r="AE22" s="126">
        <f>(S22+Y22)/'H27印刷①'!D21*100</f>
        <v>0</v>
      </c>
      <c r="AF22" s="197">
        <v>2</v>
      </c>
      <c r="AG22" s="182">
        <v>2</v>
      </c>
      <c r="AH22" s="196">
        <f t="shared" si="1"/>
        <v>4</v>
      </c>
      <c r="AI22" s="117">
        <f>AF22/'H27印刷①'!B21*100</f>
        <v>7.4074074074074066</v>
      </c>
      <c r="AJ22" s="117">
        <f>AG22/'H27印刷①'!C21*100</f>
        <v>5.88235294117647</v>
      </c>
      <c r="AK22" s="117">
        <f>AH22/'H27印刷①'!D21*100</f>
        <v>6.557377049180328</v>
      </c>
      <c r="AL22" s="182">
        <v>4</v>
      </c>
      <c r="AM22" s="182">
        <v>0</v>
      </c>
      <c r="AN22" s="182">
        <v>4</v>
      </c>
      <c r="AO22" s="117">
        <f>AL22/'H27印刷①'!B21*100</f>
        <v>14.814814814814813</v>
      </c>
      <c r="AP22" s="117">
        <f>AM22/'H27印刷①'!C21*100</f>
        <v>0</v>
      </c>
      <c r="AQ22" s="117">
        <f>AN22/'H27印刷①'!D21*100</f>
        <v>6.557377049180328</v>
      </c>
      <c r="AR22" s="117">
        <f>(AF22+AL22)/'H27印刷①'!B21*100</f>
        <v>22.22222222222222</v>
      </c>
      <c r="AS22" s="117">
        <f>(AG22+AM22)/'H27印刷①'!C21*100</f>
        <v>5.88235294117647</v>
      </c>
      <c r="AT22" s="126">
        <f>(AH22+AN22)/'H27印刷①'!D21*100</f>
        <v>13.114754098360656</v>
      </c>
      <c r="AU22" s="197">
        <v>6</v>
      </c>
      <c r="AV22" s="182">
        <v>4</v>
      </c>
      <c r="AW22" s="196">
        <f t="shared" si="2"/>
        <v>10</v>
      </c>
      <c r="AX22" s="183">
        <f>AU22/'H27印刷①'!B21*100</f>
        <v>22.22222222222222</v>
      </c>
      <c r="AY22" s="183">
        <f>AV22/'H27印刷①'!C21*100</f>
        <v>11.76470588235294</v>
      </c>
      <c r="AZ22" s="183">
        <f>AW22/'H27印刷①'!D21*100</f>
        <v>16.39344262295082</v>
      </c>
      <c r="BA22" s="182">
        <v>0</v>
      </c>
      <c r="BB22" s="182">
        <v>0</v>
      </c>
      <c r="BC22" s="182">
        <v>0</v>
      </c>
      <c r="BD22" s="177">
        <f>BA22/'H27印刷①'!B21*100</f>
        <v>0</v>
      </c>
      <c r="BE22" s="177">
        <f>BB22/'H27印刷①'!C21*100</f>
        <v>0</v>
      </c>
      <c r="BF22" s="177">
        <f>BC22/'H27印刷①'!D21*100</f>
        <v>0</v>
      </c>
      <c r="BG22" s="188">
        <f>(AU22+BA22)/'H27印刷①'!B21*100</f>
        <v>22.22222222222222</v>
      </c>
      <c r="BH22" s="188">
        <f>(AV22+BB22)/'H27印刷①'!C21*100</f>
        <v>11.76470588235294</v>
      </c>
      <c r="BI22" s="188">
        <f>(AW22+BC22)/'H27印刷①'!D21*100</f>
        <v>16.39344262295082</v>
      </c>
    </row>
    <row r="23" spans="1:61" s="3" customFormat="1" ht="16.5" customHeight="1">
      <c r="A23" s="8" t="s">
        <v>46</v>
      </c>
      <c r="B23" s="43">
        <f>SUM(B4:B22)</f>
        <v>1168</v>
      </c>
      <c r="C23" s="44">
        <f>SUM(C4:C22)</f>
        <v>1239</v>
      </c>
      <c r="D23" s="44">
        <f>SUM(D4:D22)</f>
        <v>2407</v>
      </c>
      <c r="E23" s="184">
        <f>B23/'H27印刷①'!B22*100</f>
        <v>17.579771222155326</v>
      </c>
      <c r="F23" s="184">
        <f>C23/'H27印刷①'!C22*100</f>
        <v>19.71674092934437</v>
      </c>
      <c r="G23" s="184">
        <f>D23/'H27印刷①'!D22*100</f>
        <v>18.618502475247524</v>
      </c>
      <c r="H23" s="44">
        <f>SUM(H4:H22)</f>
        <v>316</v>
      </c>
      <c r="I23" s="44">
        <f>SUM(I4:I22)</f>
        <v>293</v>
      </c>
      <c r="J23" s="44">
        <f>SUM(J4:J22)</f>
        <v>609</v>
      </c>
      <c r="K23" s="110">
        <f>H23/'H27印刷①'!B22*100</f>
        <v>4.7561709813365445</v>
      </c>
      <c r="L23" s="110">
        <f>I23/'H27印刷①'!C22*100</f>
        <v>4.662635264162954</v>
      </c>
      <c r="M23" s="110">
        <f>J23/'H27印刷①'!D22*100</f>
        <v>4.710705445544554</v>
      </c>
      <c r="N23" s="122">
        <f>(B23+H23)/'H27印刷①'!B22*100</f>
        <v>22.335942203491875</v>
      </c>
      <c r="O23" s="122">
        <f>(C23+I23)/'H27印刷①'!C22*100</f>
        <v>24.379376193507323</v>
      </c>
      <c r="P23" s="123">
        <f>(D23+J23)/'H27印刷①'!D22*100</f>
        <v>23.32920792079208</v>
      </c>
      <c r="Q23" s="68">
        <f>SUM(Q4:Q22)</f>
        <v>114</v>
      </c>
      <c r="R23" s="68">
        <f>SUM(R4:R22)</f>
        <v>136</v>
      </c>
      <c r="S23" s="186">
        <f t="shared" si="0"/>
        <v>250</v>
      </c>
      <c r="T23" s="110">
        <f>Q23/'H27印刷①'!B22*100</f>
        <v>1.715833835039133</v>
      </c>
      <c r="U23" s="110">
        <f>R23/'H27印刷①'!C22*100</f>
        <v>2.1642266072565244</v>
      </c>
      <c r="V23" s="110">
        <f>S23/'H27印刷①'!D22*100</f>
        <v>1.9337871287128712</v>
      </c>
      <c r="W23" s="69">
        <v>9</v>
      </c>
      <c r="X23" s="69">
        <v>19</v>
      </c>
      <c r="Y23" s="44">
        <v>28</v>
      </c>
      <c r="Z23" s="110">
        <f>W23/'H27印刷①'!B22*100</f>
        <v>0.13546056592414207</v>
      </c>
      <c r="AA23" s="110">
        <f>X23/'H27印刷①'!C22*100</f>
        <v>0.302355187778485</v>
      </c>
      <c r="AB23" s="110">
        <f>Y23/'H27印刷①'!D22*100</f>
        <v>0.2165841584158416</v>
      </c>
      <c r="AC23" s="110">
        <f>(Q23+W23)/'H27印刷①'!B22*100</f>
        <v>1.8512944009632752</v>
      </c>
      <c r="AD23" s="178">
        <f>(R23+X23)/'H27印刷①'!C22*100</f>
        <v>2.4665817950350095</v>
      </c>
      <c r="AE23" s="111">
        <f>(S23+Y23)/'H27印刷①'!D22*100</f>
        <v>2.1503712871287126</v>
      </c>
      <c r="AF23" s="43">
        <v>1252</v>
      </c>
      <c r="AG23" s="44">
        <v>819</v>
      </c>
      <c r="AH23" s="198">
        <f t="shared" si="1"/>
        <v>2071</v>
      </c>
      <c r="AI23" s="110">
        <f>AF23/'H27印刷①'!B22*100</f>
        <v>18.84406983744732</v>
      </c>
      <c r="AJ23" s="110">
        <f>AG23/'H27印刷①'!C22*100</f>
        <v>13.033099936346277</v>
      </c>
      <c r="AK23" s="110">
        <f>AH23/'H27印刷①'!D22*100</f>
        <v>16.019492574257427</v>
      </c>
      <c r="AL23" s="44">
        <v>310</v>
      </c>
      <c r="AM23" s="44">
        <v>193</v>
      </c>
      <c r="AN23" s="44">
        <v>503</v>
      </c>
      <c r="AO23" s="110">
        <f>AL23/'H27印刷①'!B22*100</f>
        <v>4.665863937387116</v>
      </c>
      <c r="AP23" s="110">
        <f>AM23/'H27印刷①'!C22*100</f>
        <v>3.0712921705919793</v>
      </c>
      <c r="AQ23" s="110">
        <f>AN23/'H27印刷①'!D22*100</f>
        <v>3.890779702970297</v>
      </c>
      <c r="AR23" s="110">
        <f>(AF23+AL23)/'H27印刷①'!B22*100</f>
        <v>23.509933774834437</v>
      </c>
      <c r="AS23" s="110">
        <f>(AG23+AM23)/'H27印刷①'!C22*100</f>
        <v>16.104392106938256</v>
      </c>
      <c r="AT23" s="111">
        <f>(AH23+AN23)/'H27印刷①'!D22*100</f>
        <v>19.910272277227723</v>
      </c>
      <c r="AU23" s="43">
        <v>1300</v>
      </c>
      <c r="AV23" s="44">
        <v>816</v>
      </c>
      <c r="AW23" s="198">
        <f t="shared" si="2"/>
        <v>2116</v>
      </c>
      <c r="AX23" s="110">
        <f>AU23/'H27印刷①'!B22*100</f>
        <v>19.566526189042747</v>
      </c>
      <c r="AY23" s="110">
        <f>AV23/'H27印刷①'!C22*100</f>
        <v>12.985359643539146</v>
      </c>
      <c r="AZ23" s="110">
        <f>AW23/'H27印刷①'!D22*100</f>
        <v>16.367574257425744</v>
      </c>
      <c r="BA23" s="44">
        <v>279</v>
      </c>
      <c r="BB23" s="44">
        <v>143</v>
      </c>
      <c r="BC23" s="44">
        <v>422</v>
      </c>
      <c r="BD23" s="184">
        <f>BA23/'H27印刷①'!B22*100</f>
        <v>4.199277543648405</v>
      </c>
      <c r="BE23" s="184">
        <f>BB23/'H27印刷①'!C22*100</f>
        <v>2.2756206238064927</v>
      </c>
      <c r="BF23" s="184">
        <f>BC23/'H27印刷①'!D22*100</f>
        <v>3.264232673267327</v>
      </c>
      <c r="BG23" s="110">
        <f>(AU23+BA23)/'H27印刷①'!B22*100</f>
        <v>23.765803732691147</v>
      </c>
      <c r="BH23" s="110">
        <f>(AV23+BB23)/'H27印刷①'!C22*100</f>
        <v>15.260980267345639</v>
      </c>
      <c r="BI23" s="110">
        <f>(AW23+BC23)/'H27印刷①'!D22*100</f>
        <v>19.63180693069307</v>
      </c>
    </row>
    <row r="24" spans="1:61" s="3" customFormat="1" ht="16.5" customHeight="1">
      <c r="A24" s="4" t="s">
        <v>29</v>
      </c>
      <c r="B24" s="185">
        <v>26</v>
      </c>
      <c r="C24" s="186">
        <v>37</v>
      </c>
      <c r="D24" s="186">
        <v>63</v>
      </c>
      <c r="E24" s="184">
        <f>B24/'H27印刷①'!B23*100</f>
        <v>45.614035087719294</v>
      </c>
      <c r="F24" s="184">
        <f>C24/'H27印刷①'!C23*100</f>
        <v>62.71186440677966</v>
      </c>
      <c r="G24" s="184">
        <f>D24/'H27印刷①'!D23*100</f>
        <v>54.310344827586206</v>
      </c>
      <c r="H24" s="186">
        <v>3</v>
      </c>
      <c r="I24" s="186">
        <v>5</v>
      </c>
      <c r="J24" s="186">
        <v>8</v>
      </c>
      <c r="K24" s="110">
        <f>H24/'H27印刷①'!B23*100</f>
        <v>5.263157894736842</v>
      </c>
      <c r="L24" s="110">
        <f>I24/'H27印刷①'!C23*100</f>
        <v>8.47457627118644</v>
      </c>
      <c r="M24" s="110">
        <f>J24/'H27印刷①'!D23*100</f>
        <v>6.896551724137931</v>
      </c>
      <c r="N24" s="122">
        <f>(B24+H24)/'H27印刷①'!B23*100</f>
        <v>50.877192982456144</v>
      </c>
      <c r="O24" s="122">
        <f>(C24+I24)/'H27印刷①'!C23*100</f>
        <v>71.1864406779661</v>
      </c>
      <c r="P24" s="123">
        <f>(D24+J24)/'H27印刷①'!D23*100</f>
        <v>61.206896551724135</v>
      </c>
      <c r="Q24" s="71">
        <v>7</v>
      </c>
      <c r="R24" s="192">
        <v>9</v>
      </c>
      <c r="S24" s="186">
        <f t="shared" si="0"/>
        <v>16</v>
      </c>
      <c r="T24" s="110">
        <f>Q24/'H27印刷①'!B23*100</f>
        <v>12.280701754385964</v>
      </c>
      <c r="U24" s="110">
        <f>R24/'H27印刷①'!C23*100</f>
        <v>15.254237288135593</v>
      </c>
      <c r="V24" s="110">
        <f>S24/'H27印刷①'!D23*100</f>
        <v>13.793103448275861</v>
      </c>
      <c r="W24" s="192">
        <v>0</v>
      </c>
      <c r="X24" s="192">
        <v>0</v>
      </c>
      <c r="Y24" s="186">
        <v>0</v>
      </c>
      <c r="Z24" s="110">
        <f>W24/'H27印刷①'!B23*100</f>
        <v>0</v>
      </c>
      <c r="AA24" s="110">
        <f>X24/'H27印刷①'!C23*100</f>
        <v>0</v>
      </c>
      <c r="AB24" s="110">
        <f>Y24/'H27印刷①'!D23*100</f>
        <v>0</v>
      </c>
      <c r="AC24" s="110">
        <f>(Q24+W24)/'H27印刷①'!B23*100</f>
        <v>12.280701754385964</v>
      </c>
      <c r="AD24" s="110">
        <f>(R24+X24)/'H27印刷①'!C23*100</f>
        <v>15.254237288135593</v>
      </c>
      <c r="AE24" s="111">
        <f>(S24+Y24)/'H27印刷①'!D23*100</f>
        <v>13.793103448275861</v>
      </c>
      <c r="AF24" s="185">
        <v>3</v>
      </c>
      <c r="AG24" s="186">
        <v>3</v>
      </c>
      <c r="AH24" s="199">
        <f t="shared" si="1"/>
        <v>6</v>
      </c>
      <c r="AI24" s="110">
        <f>AF24/'H27印刷①'!B23*100</f>
        <v>5.263157894736842</v>
      </c>
      <c r="AJ24" s="110">
        <f>AG24/'H27印刷①'!C23*100</f>
        <v>5.084745762711865</v>
      </c>
      <c r="AK24" s="110">
        <f>AH24/'H27印刷①'!D23*100</f>
        <v>5.172413793103448</v>
      </c>
      <c r="AL24" s="186">
        <v>1</v>
      </c>
      <c r="AM24" s="186">
        <v>0</v>
      </c>
      <c r="AN24" s="186">
        <v>1</v>
      </c>
      <c r="AO24" s="110">
        <f>AL24/'H27印刷①'!B23*100</f>
        <v>1.7543859649122806</v>
      </c>
      <c r="AP24" s="110">
        <f>AM24/'H27印刷①'!C23*100</f>
        <v>0</v>
      </c>
      <c r="AQ24" s="110">
        <f>AN24/'H27印刷①'!D23*100</f>
        <v>0.8620689655172413</v>
      </c>
      <c r="AR24" s="110">
        <f>(AF24+AL24)/'H27印刷①'!B23*100</f>
        <v>7.017543859649122</v>
      </c>
      <c r="AS24" s="110">
        <f>(AG24+AM24)/'H27印刷①'!C23*100</f>
        <v>5.084745762711865</v>
      </c>
      <c r="AT24" s="111">
        <f>(AH24+AN24)/'H27印刷①'!D23*100</f>
        <v>6.0344827586206895</v>
      </c>
      <c r="AU24" s="185">
        <v>17</v>
      </c>
      <c r="AV24" s="186">
        <v>7</v>
      </c>
      <c r="AW24" s="198">
        <f t="shared" si="2"/>
        <v>24</v>
      </c>
      <c r="AX24" s="110">
        <f>AU24/'H27印刷①'!B23*100</f>
        <v>29.82456140350877</v>
      </c>
      <c r="AY24" s="110">
        <f>AV24/'H27印刷①'!C23*100</f>
        <v>11.864406779661017</v>
      </c>
      <c r="AZ24" s="110">
        <f>AW24/'H27印刷①'!D23*100</f>
        <v>20.689655172413794</v>
      </c>
      <c r="BA24" s="186">
        <v>4</v>
      </c>
      <c r="BB24" s="186">
        <v>1</v>
      </c>
      <c r="BC24" s="186">
        <v>5</v>
      </c>
      <c r="BD24" s="184">
        <f>BA24/'H27印刷①'!B23*100</f>
        <v>7.017543859649122</v>
      </c>
      <c r="BE24" s="184">
        <f>BB24/'H27印刷①'!C23*100</f>
        <v>1.694915254237288</v>
      </c>
      <c r="BF24" s="184">
        <f>BC24/'H27印刷①'!D23*100</f>
        <v>4.310344827586207</v>
      </c>
      <c r="BG24" s="110">
        <f>(AU24+BA24)/'H27印刷①'!B23*100</f>
        <v>36.84210526315789</v>
      </c>
      <c r="BH24" s="110">
        <f>(AV24+BB24)/'H27印刷①'!C23*100</f>
        <v>13.559322033898304</v>
      </c>
      <c r="BI24" s="110">
        <f>(AW24+BC24)/'H27印刷①'!D23*100</f>
        <v>25</v>
      </c>
    </row>
    <row r="25" spans="1:61" s="3" customFormat="1" ht="16.5" customHeight="1">
      <c r="A25" s="4" t="s">
        <v>40</v>
      </c>
      <c r="B25" s="185">
        <v>10</v>
      </c>
      <c r="C25" s="186">
        <v>23</v>
      </c>
      <c r="D25" s="186">
        <v>33</v>
      </c>
      <c r="E25" s="184">
        <f>B25/'H27印刷①'!B24*100</f>
        <v>10.204081632653061</v>
      </c>
      <c r="F25" s="184">
        <f>C25/'H27印刷①'!C24*100</f>
        <v>16.78832116788321</v>
      </c>
      <c r="G25" s="184">
        <f>D25/'H27印刷①'!D24*100</f>
        <v>14.042553191489363</v>
      </c>
      <c r="H25" s="186">
        <v>1</v>
      </c>
      <c r="I25" s="186">
        <v>2</v>
      </c>
      <c r="J25" s="186">
        <v>3</v>
      </c>
      <c r="K25" s="110">
        <f>H25/'H27印刷①'!B24*100</f>
        <v>1.0204081632653061</v>
      </c>
      <c r="L25" s="110">
        <f>I25/'H27印刷①'!C24*100</f>
        <v>1.4598540145985401</v>
      </c>
      <c r="M25" s="110">
        <f>J25/'H27印刷①'!D24*100</f>
        <v>1.276595744680851</v>
      </c>
      <c r="N25" s="122">
        <f>(B25+H25)/'H27印刷①'!B25*100</f>
        <v>3.5031847133757963</v>
      </c>
      <c r="O25" s="122">
        <f>(C25+I25)/'H27印刷①'!C25*100</f>
        <v>8.361204013377927</v>
      </c>
      <c r="P25" s="123">
        <f>(D25+J25)/'H27印刷①'!D25*100</f>
        <v>5.872756933115824</v>
      </c>
      <c r="Q25" s="71">
        <v>1</v>
      </c>
      <c r="R25" s="192">
        <v>1</v>
      </c>
      <c r="S25" s="186">
        <f t="shared" si="0"/>
        <v>2</v>
      </c>
      <c r="T25" s="110">
        <f>Q25/'H27印刷①'!B24*100</f>
        <v>1.0204081632653061</v>
      </c>
      <c r="U25" s="110">
        <f>R25/'H27印刷①'!C24*100</f>
        <v>0.7299270072992701</v>
      </c>
      <c r="V25" s="110">
        <f>S25/'H27印刷①'!D24*100</f>
        <v>0.851063829787234</v>
      </c>
      <c r="W25" s="192">
        <v>0</v>
      </c>
      <c r="X25" s="192">
        <v>0</v>
      </c>
      <c r="Y25" s="192">
        <v>0</v>
      </c>
      <c r="Z25" s="110">
        <f>W25/'H27印刷①'!B24*100</f>
        <v>0</v>
      </c>
      <c r="AA25" s="110">
        <f>X25/'H27印刷①'!C24*100</f>
        <v>0</v>
      </c>
      <c r="AB25" s="110">
        <f>Y25/'H27印刷①'!D24*100</f>
        <v>0</v>
      </c>
      <c r="AC25" s="110">
        <f>(Q25+W25)/'H27印刷①'!B25*100</f>
        <v>0.3184713375796179</v>
      </c>
      <c r="AD25" s="110">
        <f>(R25+X25)/'H27印刷①'!C25*100</f>
        <v>0.33444816053511706</v>
      </c>
      <c r="AE25" s="189">
        <f>(S25+Y25)/'H27印刷①'!D25*100</f>
        <v>0.3262642740619902</v>
      </c>
      <c r="AF25" s="185">
        <v>12</v>
      </c>
      <c r="AG25" s="186">
        <v>9</v>
      </c>
      <c r="AH25" s="199">
        <f t="shared" si="1"/>
        <v>21</v>
      </c>
      <c r="AI25" s="110">
        <f>AF25/'H27印刷①'!B24*100</f>
        <v>12.244897959183673</v>
      </c>
      <c r="AJ25" s="110">
        <f>AG25/'H27印刷①'!C24*100</f>
        <v>6.569343065693431</v>
      </c>
      <c r="AK25" s="110">
        <f>AH25/'H27印刷①'!D24*100</f>
        <v>8.936170212765958</v>
      </c>
      <c r="AL25" s="186">
        <v>3</v>
      </c>
      <c r="AM25" s="186">
        <v>0</v>
      </c>
      <c r="AN25" s="186">
        <v>3</v>
      </c>
      <c r="AO25" s="110">
        <f>AL25/'H27印刷①'!B24*100</f>
        <v>3.061224489795918</v>
      </c>
      <c r="AP25" s="110">
        <f>AM25/'H27印刷①'!C24*100</f>
        <v>0</v>
      </c>
      <c r="AQ25" s="110">
        <f>AN25/'H27印刷①'!D24*100</f>
        <v>1.276595744680851</v>
      </c>
      <c r="AR25" s="110">
        <f>(AF25+AL25)/'H27印刷①'!B24*100</f>
        <v>15.306122448979592</v>
      </c>
      <c r="AS25" s="110">
        <f>(AG25+AM25)/'H27印刷①'!C24*100</f>
        <v>6.569343065693431</v>
      </c>
      <c r="AT25" s="111">
        <f>(AH25+AN25)/'H27印刷①'!D24*100</f>
        <v>10.212765957446807</v>
      </c>
      <c r="AU25" s="185">
        <v>12</v>
      </c>
      <c r="AV25" s="186">
        <v>9</v>
      </c>
      <c r="AW25" s="198">
        <f t="shared" si="2"/>
        <v>21</v>
      </c>
      <c r="AX25" s="110">
        <f>AU25/'H27印刷①'!B24*100</f>
        <v>12.244897959183673</v>
      </c>
      <c r="AY25" s="110">
        <f>AV25/'H27印刷①'!C24*100</f>
        <v>6.569343065693431</v>
      </c>
      <c r="AZ25" s="110">
        <f>AW25/'H27印刷①'!D24*100</f>
        <v>8.936170212765958</v>
      </c>
      <c r="BA25" s="186">
        <v>4</v>
      </c>
      <c r="BB25" s="186">
        <v>0</v>
      </c>
      <c r="BC25" s="186">
        <v>4</v>
      </c>
      <c r="BD25" s="184">
        <f>BA25/'H27印刷①'!B24*100</f>
        <v>4.081632653061225</v>
      </c>
      <c r="BE25" s="184">
        <f>BB25/'H27印刷①'!C24*100</f>
        <v>0</v>
      </c>
      <c r="BF25" s="184">
        <f>BC25/'H27印刷①'!D24*100</f>
        <v>1.702127659574468</v>
      </c>
      <c r="BG25" s="110">
        <f>(AU25+BA25)/'H27印刷①'!B24*100</f>
        <v>16.3265306122449</v>
      </c>
      <c r="BH25" s="110">
        <f>(AV25+BB25)/'H27印刷①'!C24*100</f>
        <v>6.569343065693431</v>
      </c>
      <c r="BI25" s="110">
        <f>(AW25+BC25)/'H27印刷①'!D24*100</f>
        <v>10.638297872340425</v>
      </c>
    </row>
    <row r="26" spans="1:61" s="3" customFormat="1" ht="16.5" customHeight="1">
      <c r="A26" s="4" t="s">
        <v>41</v>
      </c>
      <c r="B26" s="185">
        <v>42</v>
      </c>
      <c r="C26" s="186">
        <v>51</v>
      </c>
      <c r="D26" s="186">
        <v>93</v>
      </c>
      <c r="E26" s="184">
        <f>B26/'H27印刷①'!B25*100</f>
        <v>13.375796178343949</v>
      </c>
      <c r="F26" s="184">
        <f>C26/'H27印刷①'!C25*100</f>
        <v>17.05685618729097</v>
      </c>
      <c r="G26" s="184">
        <f>D26/'H27印刷①'!D25*100</f>
        <v>15.171288743882544</v>
      </c>
      <c r="H26" s="186">
        <v>26</v>
      </c>
      <c r="I26" s="186">
        <v>10</v>
      </c>
      <c r="J26" s="186">
        <v>36</v>
      </c>
      <c r="K26" s="110">
        <f>H26/'H27印刷①'!B25*100</f>
        <v>8.280254777070063</v>
      </c>
      <c r="L26" s="110">
        <f>I26/'H27印刷①'!C25*100</f>
        <v>3.3444816053511706</v>
      </c>
      <c r="M26" s="110">
        <f>J26/'H27印刷①'!D25*100</f>
        <v>5.872756933115824</v>
      </c>
      <c r="N26" s="122">
        <f>(B26+H26)/'H27印刷①'!B26*100</f>
        <v>62.38532110091744</v>
      </c>
      <c r="O26" s="122">
        <f>(C26+I26)/'H27印刷①'!C26*100</f>
        <v>112.96296296296295</v>
      </c>
      <c r="P26" s="123">
        <f>(D26+J26)/'H27印刷①'!D26*100</f>
        <v>79.14110429447852</v>
      </c>
      <c r="Q26" s="190">
        <v>14</v>
      </c>
      <c r="R26" s="192">
        <v>18</v>
      </c>
      <c r="S26" s="186">
        <f t="shared" si="0"/>
        <v>32</v>
      </c>
      <c r="T26" s="110">
        <f>Q26/'H27印刷①'!B25*100</f>
        <v>4.45859872611465</v>
      </c>
      <c r="U26" s="110">
        <f>R26/'H27印刷①'!C25*100</f>
        <v>6.0200668896321075</v>
      </c>
      <c r="V26" s="110">
        <f>S26/'H27印刷①'!D25*100</f>
        <v>5.220228384991843</v>
      </c>
      <c r="W26" s="192">
        <v>3</v>
      </c>
      <c r="X26" s="192">
        <v>1</v>
      </c>
      <c r="Y26" s="186">
        <v>4</v>
      </c>
      <c r="Z26" s="110">
        <f>W26/'H27印刷①'!B25*100</f>
        <v>0.9554140127388535</v>
      </c>
      <c r="AA26" s="110">
        <f>X26/'H27印刷①'!C25*100</f>
        <v>0.33444816053511706</v>
      </c>
      <c r="AB26" s="110">
        <f>Y26/'H27印刷①'!D25*100</f>
        <v>0.6525285481239804</v>
      </c>
      <c r="AC26" s="110">
        <f>(Q26+W26)/'H27印刷①'!B26*100</f>
        <v>15.59633027522936</v>
      </c>
      <c r="AD26" s="110">
        <f>(R26+X26)/'H27印刷①'!C26*100</f>
        <v>35.18518518518518</v>
      </c>
      <c r="AE26" s="111">
        <f>(S26+Y26)/'H27印刷①'!D26*100</f>
        <v>22.085889570552148</v>
      </c>
      <c r="AF26" s="185">
        <v>52</v>
      </c>
      <c r="AG26" s="186">
        <v>33</v>
      </c>
      <c r="AH26" s="199">
        <f t="shared" si="1"/>
        <v>85</v>
      </c>
      <c r="AI26" s="110">
        <f>AF26/'H27印刷①'!B25*100</f>
        <v>16.560509554140125</v>
      </c>
      <c r="AJ26" s="110">
        <f>AG26/'H27印刷①'!C25*100</f>
        <v>11.036789297658862</v>
      </c>
      <c r="AK26" s="110">
        <f>AH26/'H27印刷①'!D25*100</f>
        <v>13.866231647634583</v>
      </c>
      <c r="AL26" s="186">
        <v>7</v>
      </c>
      <c r="AM26" s="186">
        <v>3</v>
      </c>
      <c r="AN26" s="186">
        <v>10</v>
      </c>
      <c r="AO26" s="110">
        <f>AL26/'H27印刷①'!B25*100</f>
        <v>2.229299363057325</v>
      </c>
      <c r="AP26" s="110">
        <f>AM26/'H27印刷①'!C25*100</f>
        <v>1.0033444816053512</v>
      </c>
      <c r="AQ26" s="110">
        <f>AN26/'H27印刷①'!D25*100</f>
        <v>1.631321370309951</v>
      </c>
      <c r="AR26" s="110">
        <f>(AF26+AL26)/'H27印刷①'!B25*100</f>
        <v>18.789808917197455</v>
      </c>
      <c r="AS26" s="110">
        <f>(AG26+AM26)/'H27印刷①'!C25*100</f>
        <v>12.040133779264215</v>
      </c>
      <c r="AT26" s="111">
        <f>(AH26+AN26)/'H27印刷①'!D25*100</f>
        <v>15.497553017944535</v>
      </c>
      <c r="AU26" s="185">
        <v>42</v>
      </c>
      <c r="AV26" s="186">
        <v>19</v>
      </c>
      <c r="AW26" s="198">
        <f t="shared" si="2"/>
        <v>61</v>
      </c>
      <c r="AX26" s="110">
        <f>AU26/'H27印刷①'!B25*100</f>
        <v>13.375796178343949</v>
      </c>
      <c r="AY26" s="110">
        <f>AV26/'H27印刷①'!C25*100</f>
        <v>6.354515050167224</v>
      </c>
      <c r="AZ26" s="110">
        <f>AW26/'H27印刷①'!D25*100</f>
        <v>9.9510603588907</v>
      </c>
      <c r="BA26" s="186">
        <v>7</v>
      </c>
      <c r="BB26" s="186">
        <v>1</v>
      </c>
      <c r="BC26" s="186">
        <v>8</v>
      </c>
      <c r="BD26" s="184">
        <f>BA26/'H27印刷①'!B25*100</f>
        <v>2.229299363057325</v>
      </c>
      <c r="BE26" s="184">
        <f>BB26/'H27印刷①'!C25*100</f>
        <v>0.33444816053511706</v>
      </c>
      <c r="BF26" s="184">
        <f>BC26/'H27印刷①'!D25*100</f>
        <v>1.3050570962479608</v>
      </c>
      <c r="BG26" s="110">
        <f>(AU26+BA26)/'H27印刷①'!B25*100</f>
        <v>15.605095541401273</v>
      </c>
      <c r="BH26" s="110">
        <f>(AV26+BB26)/'H27印刷①'!C25*100</f>
        <v>6.688963210702341</v>
      </c>
      <c r="BI26" s="110">
        <f>(AW26+BC26)/'H27印刷①'!D25*100</f>
        <v>11.256117455138662</v>
      </c>
    </row>
    <row r="27" spans="1:61" s="3" customFormat="1" ht="16.5" customHeight="1">
      <c r="A27" s="4" t="s">
        <v>48</v>
      </c>
      <c r="B27" s="185">
        <v>13</v>
      </c>
      <c r="C27" s="186">
        <v>5</v>
      </c>
      <c r="D27" s="186">
        <v>18</v>
      </c>
      <c r="E27" s="184">
        <f>B27/'H27印刷①'!B26*100</f>
        <v>11.926605504587156</v>
      </c>
      <c r="F27" s="184">
        <f>C27/'H27印刷①'!C26*100</f>
        <v>9.25925925925926</v>
      </c>
      <c r="G27" s="184">
        <f>D27/'H27印刷①'!D26*100</f>
        <v>11.042944785276074</v>
      </c>
      <c r="H27" s="186">
        <v>18</v>
      </c>
      <c r="I27" s="186">
        <v>3</v>
      </c>
      <c r="J27" s="186">
        <v>21</v>
      </c>
      <c r="K27" s="110">
        <f>H27/'H27印刷①'!B26*100</f>
        <v>16.51376146788991</v>
      </c>
      <c r="L27" s="110">
        <f>I27/'H27印刷①'!C26*100</f>
        <v>5.555555555555555</v>
      </c>
      <c r="M27" s="110">
        <f>J27/'H27印刷①'!D26*100</f>
        <v>12.883435582822086</v>
      </c>
      <c r="N27" s="122">
        <f>(B27+H27)/'H27印刷①'!B27*100</f>
        <v>0.4292439767377458</v>
      </c>
      <c r="O27" s="122">
        <f>(C27+I27)/'H27印刷①'!C27*100</f>
        <v>0.11707888189667788</v>
      </c>
      <c r="P27" s="123">
        <f>(D27+J27)/'H27印刷①'!D27*100</f>
        <v>0.2774813233724653</v>
      </c>
      <c r="Q27" s="193">
        <v>1</v>
      </c>
      <c r="R27" s="192">
        <v>0</v>
      </c>
      <c r="S27" s="186">
        <f t="shared" si="0"/>
        <v>1</v>
      </c>
      <c r="T27" s="110">
        <f>Q27/'H27印刷①'!B26*100</f>
        <v>0.9174311926605505</v>
      </c>
      <c r="U27" s="110">
        <f>R27/'H27印刷①'!C26*100</f>
        <v>0</v>
      </c>
      <c r="V27" s="110">
        <f>S27/'H27印刷①'!D26*100</f>
        <v>0.6134969325153374</v>
      </c>
      <c r="W27" s="192">
        <v>0</v>
      </c>
      <c r="X27" s="192">
        <v>0</v>
      </c>
      <c r="Y27" s="186">
        <v>0</v>
      </c>
      <c r="Z27" s="110">
        <f>W27/'H27印刷①'!B26*100</f>
        <v>0</v>
      </c>
      <c r="AA27" s="110">
        <f>X27/'H27印刷①'!C26*100</f>
        <v>0</v>
      </c>
      <c r="AB27" s="110">
        <f>Y27/'H27印刷①'!D26*100</f>
        <v>0</v>
      </c>
      <c r="AC27" s="110">
        <f>(Q27+W27)/'H27印刷①'!B27*100</f>
        <v>0.013846579894765992</v>
      </c>
      <c r="AD27" s="110">
        <f>(R27+X27)/'H27印刷①'!C27*100</f>
        <v>0</v>
      </c>
      <c r="AE27" s="191">
        <f>(S27+Y27)/'H27印刷①'!D27*100</f>
        <v>0.007114905727499111</v>
      </c>
      <c r="AF27" s="185">
        <v>22</v>
      </c>
      <c r="AG27" s="186">
        <v>6</v>
      </c>
      <c r="AH27" s="199">
        <f t="shared" si="1"/>
        <v>28</v>
      </c>
      <c r="AI27" s="110">
        <f>AF27/'H27印刷①'!B26*100</f>
        <v>20.18348623853211</v>
      </c>
      <c r="AJ27" s="110">
        <f>AG27/'H27印刷①'!C26*100</f>
        <v>11.11111111111111</v>
      </c>
      <c r="AK27" s="110">
        <f>AH27/'H27印刷①'!D26*100</f>
        <v>17.177914110429448</v>
      </c>
      <c r="AL27" s="186">
        <v>15</v>
      </c>
      <c r="AM27" s="186">
        <v>6</v>
      </c>
      <c r="AN27" s="186">
        <v>21</v>
      </c>
      <c r="AO27" s="110">
        <f>AL27/'H27印刷①'!B26*100</f>
        <v>13.761467889908257</v>
      </c>
      <c r="AP27" s="110">
        <f>AM27/'H27印刷①'!C26*100</f>
        <v>11.11111111111111</v>
      </c>
      <c r="AQ27" s="110">
        <f>AN27/'H27印刷①'!D26*100</f>
        <v>12.883435582822086</v>
      </c>
      <c r="AR27" s="110">
        <f>(AF27+AL27)/'H27印刷①'!B26*100</f>
        <v>33.94495412844037</v>
      </c>
      <c r="AS27" s="110">
        <f>(AG27+AM27)/'H27印刷①'!C26*100</f>
        <v>22.22222222222222</v>
      </c>
      <c r="AT27" s="111">
        <f>(AH27+AN27)/'H27印刷①'!D26*100</f>
        <v>30.061349693251532</v>
      </c>
      <c r="AU27" s="185">
        <v>16</v>
      </c>
      <c r="AV27" s="186">
        <v>8</v>
      </c>
      <c r="AW27" s="198">
        <f t="shared" si="2"/>
        <v>24</v>
      </c>
      <c r="AX27" s="110">
        <f>AU27/'H27印刷①'!B26*100</f>
        <v>14.678899082568808</v>
      </c>
      <c r="AY27" s="110">
        <f>AV27/'H27印刷①'!C26*100</f>
        <v>14.814814814814813</v>
      </c>
      <c r="AZ27" s="110">
        <f>AW27/'H27印刷①'!D26*100</f>
        <v>14.723926380368098</v>
      </c>
      <c r="BA27" s="186">
        <v>5</v>
      </c>
      <c r="BB27" s="186">
        <v>3</v>
      </c>
      <c r="BC27" s="186">
        <v>8</v>
      </c>
      <c r="BD27" s="184">
        <f>BA27/'H27印刷①'!B26*100</f>
        <v>4.587155963302752</v>
      </c>
      <c r="BE27" s="184">
        <f>BB27/'H27印刷①'!C26*100</f>
        <v>5.555555555555555</v>
      </c>
      <c r="BF27" s="184">
        <f>BC27/'H27印刷①'!D26*100</f>
        <v>4.9079754601226995</v>
      </c>
      <c r="BG27" s="110">
        <f>(AU27+BA27)/'H27印刷①'!B26*100</f>
        <v>19.26605504587156</v>
      </c>
      <c r="BH27" s="110">
        <f>(AV27+BB27)/'H27印刷①'!C26*100</f>
        <v>20.37037037037037</v>
      </c>
      <c r="BI27" s="110">
        <f>(AW27+BC27)/'H27印刷①'!D26*100</f>
        <v>19.631901840490798</v>
      </c>
    </row>
    <row r="28" spans="1:61" s="3" customFormat="1" ht="16.5" customHeight="1">
      <c r="A28" s="8" t="s">
        <v>43</v>
      </c>
      <c r="B28" s="43">
        <f>SUM(B23:B27)</f>
        <v>1259</v>
      </c>
      <c r="C28" s="44">
        <f>SUM(C23:C27)</f>
        <v>1355</v>
      </c>
      <c r="D28" s="44">
        <f>SUM(D23:D27)</f>
        <v>2614</v>
      </c>
      <c r="E28" s="184">
        <f>B28/'H27印刷①'!B27*100</f>
        <v>17.432844087510386</v>
      </c>
      <c r="F28" s="184">
        <f>C28/'H27印刷①'!C27*100</f>
        <v>19.830235621249816</v>
      </c>
      <c r="G28" s="184">
        <f>D28/'H27印刷①'!D27*100</f>
        <v>18.598363571682675</v>
      </c>
      <c r="H28" s="44">
        <f>SUM(H23:H27)</f>
        <v>364</v>
      </c>
      <c r="I28" s="44">
        <f>SUM(I23:I27)</f>
        <v>313</v>
      </c>
      <c r="J28" s="44">
        <f>SUM(J23:J27)</f>
        <v>677</v>
      </c>
      <c r="K28" s="110">
        <f>H28/'H27印刷①'!B27*100</f>
        <v>5.040155081694821</v>
      </c>
      <c r="L28" s="110">
        <f>I28/'H27印刷①'!C27*100</f>
        <v>4.580711254207523</v>
      </c>
      <c r="M28" s="110">
        <f>J28/'H27印刷①'!D27*100</f>
        <v>4.8167911775168974</v>
      </c>
      <c r="N28" s="122">
        <f>(B28+H28)/'H27印刷①'!B27*100</f>
        <v>22.472999169205206</v>
      </c>
      <c r="O28" s="122">
        <f>(C28+I28)/'H27印刷①'!C27*100</f>
        <v>24.41094687545734</v>
      </c>
      <c r="P28" s="194">
        <f>(D28+J28)/'H27印刷①'!D27*100</f>
        <v>23.415154749199573</v>
      </c>
      <c r="Q28" s="195">
        <f>SUM(Q23:Q27)</f>
        <v>137</v>
      </c>
      <c r="R28" s="68">
        <f>SUM(R23:R27)</f>
        <v>164</v>
      </c>
      <c r="S28" s="186">
        <f>SUM(Q28:R28)</f>
        <v>301</v>
      </c>
      <c r="T28" s="110">
        <f>Q28/'H27印刷①'!B27*100</f>
        <v>1.896981445582941</v>
      </c>
      <c r="U28" s="110">
        <f>R28/'H27印刷①'!C27*100</f>
        <v>2.400117078881897</v>
      </c>
      <c r="V28" s="110">
        <f>S28/'H27印刷①'!D27*100</f>
        <v>2.1415866239772323</v>
      </c>
      <c r="W28" s="69">
        <v>12</v>
      </c>
      <c r="X28" s="69">
        <v>20</v>
      </c>
      <c r="Y28" s="44">
        <v>32</v>
      </c>
      <c r="Z28" s="110">
        <f>W28/'H27印刷①'!B27*100</f>
        <v>0.16615895873719191</v>
      </c>
      <c r="AA28" s="110">
        <f>X28/'H27印刷①'!C27*100</f>
        <v>0.2926972047416947</v>
      </c>
      <c r="AB28" s="110">
        <f>Y28/'H27印刷①'!D27*100</f>
        <v>0.22767698327997155</v>
      </c>
      <c r="AC28" s="110">
        <f>(Q28+W28)/'H27印刷①'!B27*100</f>
        <v>2.063140404320133</v>
      </c>
      <c r="AD28" s="110">
        <f>(R28+X28)/'H27印刷①'!C27*100</f>
        <v>2.692814283623591</v>
      </c>
      <c r="AE28" s="111">
        <f>(S28+Y28)/'H27印刷①'!D27*100</f>
        <v>2.3692636072572038</v>
      </c>
      <c r="AF28" s="43">
        <v>1341</v>
      </c>
      <c r="AG28" s="44">
        <v>870</v>
      </c>
      <c r="AH28" s="198">
        <f t="shared" si="1"/>
        <v>2211</v>
      </c>
      <c r="AI28" s="110">
        <f>AF28/'H27印刷①'!B27*100</f>
        <v>18.568263638881195</v>
      </c>
      <c r="AJ28" s="110">
        <f>AG28/'H27印刷①'!C27*100</f>
        <v>12.73232840626372</v>
      </c>
      <c r="AK28" s="110">
        <f>AH28/'H27印刷①'!D27*100</f>
        <v>15.731056563500534</v>
      </c>
      <c r="AL28" s="44">
        <v>336</v>
      </c>
      <c r="AM28" s="44">
        <v>202</v>
      </c>
      <c r="AN28" s="44">
        <v>538</v>
      </c>
      <c r="AO28" s="110">
        <f>AL28/'H27印刷①'!B27*100</f>
        <v>4.652450844641374</v>
      </c>
      <c r="AP28" s="110">
        <f>AM28/'H27印刷①'!C27*100</f>
        <v>2.956241767891117</v>
      </c>
      <c r="AQ28" s="110">
        <f>AN28/'H27印刷①'!D27*100</f>
        <v>3.8278192813945213</v>
      </c>
      <c r="AR28" s="110">
        <f>(AF28+AL28)/'H27印刷①'!B27*100</f>
        <v>23.22071448352257</v>
      </c>
      <c r="AS28" s="110">
        <f>(AG28+AM28)/'H27印刷①'!C27*100</f>
        <v>15.688570174154837</v>
      </c>
      <c r="AT28" s="111">
        <f>(AH28+AN28)/'H27印刷①'!D27*100</f>
        <v>19.558875844895056</v>
      </c>
      <c r="AU28" s="43">
        <v>1387</v>
      </c>
      <c r="AV28" s="44">
        <v>859</v>
      </c>
      <c r="AW28" s="198">
        <f t="shared" si="2"/>
        <v>2246</v>
      </c>
      <c r="AX28" s="110">
        <f>AU28/'H27印刷①'!B27*100</f>
        <v>19.20520631404043</v>
      </c>
      <c r="AY28" s="110">
        <f>AV28/'H27印刷①'!C27*100</f>
        <v>12.571344943655788</v>
      </c>
      <c r="AZ28" s="110">
        <f>AW28/'H27印刷①'!D27*100</f>
        <v>15.980078263963001</v>
      </c>
      <c r="BA28" s="44">
        <v>299</v>
      </c>
      <c r="BB28" s="44">
        <v>148</v>
      </c>
      <c r="BC28" s="44">
        <v>447</v>
      </c>
      <c r="BD28" s="184">
        <f>BA28/'H27印刷①'!B27*100</f>
        <v>4.140127388535031</v>
      </c>
      <c r="BE28" s="184">
        <f>BB28/'H27印刷①'!C27*100</f>
        <v>2.165959315088541</v>
      </c>
      <c r="BF28" s="184">
        <f>BC28/'H27印刷①'!D27*100</f>
        <v>3.1803628601921026</v>
      </c>
      <c r="BG28" s="110">
        <f>(AU28+BA28)/'H27印刷①'!B27*100</f>
        <v>23.345333702575463</v>
      </c>
      <c r="BH28" s="110">
        <f>(AV28+BB28)/'H27印刷①'!C27*100</f>
        <v>14.737304258744329</v>
      </c>
      <c r="BI28" s="110">
        <f>(AW28+BC28)/'H27印刷①'!D27*100</f>
        <v>19.160441124155106</v>
      </c>
    </row>
    <row r="29" ht="9" customHeight="1">
      <c r="AB29" s="124"/>
    </row>
  </sheetData>
  <sheetProtection/>
  <mergeCells count="20">
    <mergeCell ref="AU1:BI1"/>
    <mergeCell ref="A1:A3"/>
    <mergeCell ref="B2:D2"/>
    <mergeCell ref="B1:P1"/>
    <mergeCell ref="Q1:AE1"/>
    <mergeCell ref="AF1:AT1"/>
    <mergeCell ref="W2:Y2"/>
    <mergeCell ref="Z2:AB2"/>
    <mergeCell ref="E2:G2"/>
    <mergeCell ref="H2:J2"/>
    <mergeCell ref="K2:M2"/>
    <mergeCell ref="N2:P2"/>
    <mergeCell ref="AO2:AQ2"/>
    <mergeCell ref="AR2:AT2"/>
    <mergeCell ref="AC2:AE2"/>
    <mergeCell ref="AF2:AH2"/>
    <mergeCell ref="AI2:AK2"/>
    <mergeCell ref="AL2:AN2"/>
    <mergeCell ref="Q2:S2"/>
    <mergeCell ref="T2:V2"/>
  </mergeCells>
  <printOptions/>
  <pageMargins left="0.7874015748031497" right="0.7874015748031497" top="1.8503937007874016" bottom="0.984251968503937" header="1.4960629921259843" footer="0.5118110236220472"/>
  <pageSetup fitToHeight="1" fitToWidth="1" horizontalDpi="600" verticalDpi="600" orientation="landscape" paperSize="9" scale="81" r:id="rId1"/>
  <headerFooter alignWithMargins="0">
    <oddHeader>&amp;L&amp;14平成27年度　中学校3年生歯科健康診査集計結果
</oddHeader>
  </headerFooter>
  <ignoredErrors>
    <ignoredError sqref="AS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2016-02-02T06:53:13Z</cp:lastPrinted>
  <dcterms:created xsi:type="dcterms:W3CDTF">2002-05-14T00:48:31Z</dcterms:created>
  <dcterms:modified xsi:type="dcterms:W3CDTF">2016-02-02T06:53:13Z</dcterms:modified>
  <cp:category/>
  <cp:version/>
  <cp:contentType/>
  <cp:contentStatus/>
</cp:coreProperties>
</file>