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6945" windowHeight="3615" tabRatio="474" activeTab="0"/>
  </bookViews>
  <sheets>
    <sheet name="旧市町村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<sst xmlns="http://schemas.openxmlformats.org/spreadsheetml/2006/main" count="130" uniqueCount="95">
  <si>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</si>
  <si>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</si>
  <si>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</si>
  <si>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</si>
  <si>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</si>
  <si>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</si>
  <si>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</si>
  <si>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</si>
  <si>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</si>
  <si>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</si>
  <si>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</si>
  <si>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</si>
  <si>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</si>
  <si>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</si>
  <si>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</si>
  <si>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</si>
  <si>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</si>
  <si>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</si>
  <si>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</si>
  <si>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</si>
  <si>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</si>
  <si>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</si>
  <si>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</si>
  <si>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</si>
  <si>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</si>
  <si>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</si>
  <si>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</si>
  <si>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</si>
  <si>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</si>
  <si>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</si>
  <si>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</si>
  <si>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</si>
  <si>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</si>
  <si>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</si>
  <si>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</si>
  <si>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</si>
  <si>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</si>
  <si>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日野町</t>
  </si>
  <si>
    <t>竜王町</t>
  </si>
  <si>
    <t>彦根市</t>
  </si>
  <si>
    <t>豊郷町</t>
  </si>
  <si>
    <t>甲良町</t>
  </si>
  <si>
    <t>多賀町</t>
  </si>
  <si>
    <t>保健所別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</si>
  <si>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</si>
  <si>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</si>
  <si>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</si>
  <si>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</si>
  <si>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</si>
  <si>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</si>
  <si>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</si>
  <si>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</si>
  <si>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</si>
  <si>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</si>
  <si>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</si>
  <si>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</si>
  <si>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</si>
  <si>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愛荘町</t>
  </si>
  <si>
    <t>長浜市</t>
  </si>
  <si>
    <t>米原市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</si>
  <si>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</si>
  <si>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</si>
  <si>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</si>
  <si>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</si>
  <si>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</si>
  <si>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</si>
  <si>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</si>
  <si>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</si>
  <si>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</si>
  <si>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</si>
  <si>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甲賀</t>
  </si>
  <si>
    <t>東近江</t>
  </si>
  <si>
    <t>高島</t>
  </si>
  <si>
    <t>栗東市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</si>
  <si>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</si>
  <si>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</si>
  <si>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</si>
  <si>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</si>
  <si>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</si>
  <si>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</si>
  <si>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</si>
  <si>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保健所</t>
  </si>
  <si>
    <t>旧愛知川町</t>
  </si>
  <si>
    <t>旧秦荘町</t>
  </si>
  <si>
    <t>大津市</t>
  </si>
  <si>
    <t>旧びわ町</t>
  </si>
  <si>
    <t>旧浅井町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</si>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</sst>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  <numFmt numFmtId="190" formatCode="0.0_ ;[Red]\-0.0\ "/>
    <numFmt numFmtId="191" formatCode="#,##0.00_ ;[Red]\-#,##0.00\ "/>
    <numFmt numFmtId="192" formatCode="0.0_ "/>
    <numFmt numFmtId="193" formatCode="0.00_ 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0" xfId="0" applyFont="1" applyBorder="1" applyAlignment="1">
      <alignment horizontal="center" textRotation="255" wrapText="1"/>
    </xf>
    <xf numFmtId="176" fontId="8" fillId="0" borderId="10" xfId="0" applyNumberFormat="1" applyFont="1" applyBorder="1" applyAlignment="1">
      <alignment horizontal="center" textRotation="255" wrapText="1"/>
    </xf>
    <xf numFmtId="2" fontId="8" fillId="0" borderId="10" xfId="0" applyNumberFormat="1" applyFont="1" applyBorder="1" applyAlignment="1">
      <alignment horizontal="center" textRotation="255" wrapText="1"/>
    </xf>
    <xf numFmtId="0" fontId="8" fillId="0" borderId="10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16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49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18" xfId="0" applyNumberFormat="1" applyFont="1" applyFill="1" applyBorder="1" applyAlignment="1">
      <alignment horizontal="right" vertical="center" wrapText="1"/>
    </xf>
    <xf numFmtId="38" fontId="8" fillId="0" borderId="11" xfId="0" applyNumberFormat="1" applyFont="1" applyFill="1" applyBorder="1" applyAlignment="1">
      <alignment horizontal="right" vertical="center" wrapText="1"/>
    </xf>
    <xf numFmtId="38" fontId="8" fillId="0" borderId="19" xfId="49" applyFont="1" applyFill="1" applyBorder="1" applyAlignment="1">
      <alignment horizontal="right" vertical="center"/>
    </xf>
    <xf numFmtId="38" fontId="8" fillId="0" borderId="20" xfId="49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22" xfId="0" applyNumberFormat="1" applyFont="1" applyBorder="1" applyAlignment="1">
      <alignment horizontal="right" vertical="center" shrinkToFit="1"/>
    </xf>
    <xf numFmtId="186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right" vertical="center"/>
    </xf>
    <xf numFmtId="40" fontId="7" fillId="0" borderId="10" xfId="0" applyNumberFormat="1" applyFont="1" applyFill="1" applyBorder="1" applyAlignment="1">
      <alignment horizontal="right" vertical="center" wrapText="1"/>
    </xf>
    <xf numFmtId="186" fontId="7" fillId="0" borderId="19" xfId="0" applyNumberFormat="1" applyFont="1" applyFill="1" applyBorder="1" applyAlignment="1">
      <alignment horizontal="right" vertical="center" wrapText="1"/>
    </xf>
    <xf numFmtId="188" fontId="7" fillId="0" borderId="19" xfId="0" applyNumberFormat="1" applyFont="1" applyFill="1" applyBorder="1" applyAlignment="1">
      <alignment horizontal="right" vertical="center" wrapText="1"/>
    </xf>
    <xf numFmtId="38" fontId="7" fillId="0" borderId="19" xfId="49" applyFont="1" applyFill="1" applyBorder="1" applyAlignment="1">
      <alignment horizontal="right" vertical="center"/>
    </xf>
    <xf numFmtId="40" fontId="7" fillId="0" borderId="19" xfId="0" applyNumberFormat="1" applyFont="1" applyFill="1" applyBorder="1" applyAlignment="1">
      <alignment horizontal="right" vertical="center" wrapText="1"/>
    </xf>
    <xf numFmtId="176" fontId="13" fillId="0" borderId="10" xfId="0" applyNumberFormat="1" applyFont="1" applyBorder="1" applyAlignment="1">
      <alignment horizontal="center" textRotation="255" wrapText="1"/>
    </xf>
    <xf numFmtId="176" fontId="12" fillId="0" borderId="10" xfId="0" applyNumberFormat="1" applyFont="1" applyBorder="1" applyAlignment="1">
      <alignment horizontal="center" textRotation="255" wrapText="1"/>
    </xf>
    <xf numFmtId="0" fontId="12" fillId="0" borderId="10" xfId="0" applyFont="1" applyBorder="1" applyAlignment="1">
      <alignment horizontal="center" textRotation="255" wrapText="1"/>
    </xf>
    <xf numFmtId="0" fontId="8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Continuous" vertical="center" wrapText="1"/>
    </xf>
    <xf numFmtId="2" fontId="6" fillId="0" borderId="18" xfId="0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" vertical="center" wrapText="1"/>
    </xf>
    <xf numFmtId="38" fontId="7" fillId="0" borderId="18" xfId="0" applyNumberFormat="1" applyFont="1" applyFill="1" applyBorder="1" applyAlignment="1">
      <alignment horizontal="right" vertical="center" wrapText="1"/>
    </xf>
    <xf numFmtId="38" fontId="8" fillId="0" borderId="23" xfId="0" applyNumberFormat="1" applyFont="1" applyFill="1" applyBorder="1" applyAlignment="1">
      <alignment horizontal="right" vertical="center" wrapText="1"/>
    </xf>
    <xf numFmtId="38" fontId="8" fillId="0" borderId="24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2" fontId="7" fillId="33" borderId="22" xfId="0" applyNumberFormat="1" applyFont="1" applyFill="1" applyBorder="1" applyAlignment="1">
      <alignment horizontal="right" vertical="center" wrapText="1"/>
    </xf>
    <xf numFmtId="191" fontId="7" fillId="0" borderId="18" xfId="0" applyNumberFormat="1" applyFont="1" applyFill="1" applyBorder="1" applyAlignment="1">
      <alignment horizontal="right" vertical="center" wrapText="1"/>
    </xf>
    <xf numFmtId="191" fontId="7" fillId="0" borderId="19" xfId="0" applyNumberFormat="1" applyFont="1" applyFill="1" applyBorder="1" applyAlignment="1">
      <alignment horizontal="right" vertical="center" wrapText="1"/>
    </xf>
    <xf numFmtId="186" fontId="7" fillId="0" borderId="18" xfId="0" applyNumberFormat="1" applyFont="1" applyFill="1" applyBorder="1" applyAlignment="1">
      <alignment horizontal="right" vertical="center" wrapText="1"/>
    </xf>
    <xf numFmtId="38" fontId="7" fillId="0" borderId="11" xfId="0" applyNumberFormat="1" applyFont="1" applyFill="1" applyBorder="1" applyAlignment="1">
      <alignment horizontal="right" vertical="center" wrapText="1"/>
    </xf>
    <xf numFmtId="38" fontId="7" fillId="0" borderId="20" xfId="0" applyNumberFormat="1" applyFont="1" applyBorder="1" applyAlignment="1">
      <alignment horizontal="right" vertical="center"/>
    </xf>
    <xf numFmtId="38" fontId="7" fillId="0" borderId="16" xfId="0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horizontal="right" vertical="center" shrinkToFit="1"/>
    </xf>
    <xf numFmtId="38" fontId="14" fillId="0" borderId="19" xfId="49" applyFont="1" applyFill="1" applyBorder="1" applyAlignment="1">
      <alignment horizontal="right" vertical="center"/>
    </xf>
    <xf numFmtId="38" fontId="7" fillId="33" borderId="22" xfId="49" applyNumberFormat="1" applyFont="1" applyFill="1" applyBorder="1" applyAlignment="1">
      <alignment horizontal="right" vertical="center" shrinkToFit="1"/>
    </xf>
    <xf numFmtId="186" fontId="7" fillId="33" borderId="22" xfId="49" applyNumberFormat="1" applyFont="1" applyFill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191" fontId="7" fillId="33" borderId="22" xfId="49" applyNumberFormat="1" applyFont="1" applyFill="1" applyBorder="1" applyAlignment="1">
      <alignment horizontal="right" vertical="center" shrinkToFit="1"/>
    </xf>
    <xf numFmtId="38" fontId="7" fillId="33" borderId="28" xfId="49" applyNumberFormat="1" applyFont="1" applyFill="1" applyBorder="1" applyAlignment="1">
      <alignment horizontal="right" vertical="center" shrinkToFit="1"/>
    </xf>
    <xf numFmtId="186" fontId="8" fillId="0" borderId="18" xfId="0" applyNumberFormat="1" applyFont="1" applyFill="1" applyBorder="1" applyAlignment="1">
      <alignment horizontal="right" vertical="center" wrapText="1"/>
    </xf>
    <xf numFmtId="188" fontId="8" fillId="0" borderId="18" xfId="0" applyNumberFormat="1" applyFont="1" applyFill="1" applyBorder="1" applyAlignment="1">
      <alignment horizontal="right" vertical="center" wrapText="1"/>
    </xf>
    <xf numFmtId="182" fontId="8" fillId="0" borderId="18" xfId="0" applyNumberFormat="1" applyFont="1" applyFill="1" applyBorder="1" applyAlignment="1">
      <alignment horizontal="right" vertical="center" wrapText="1"/>
    </xf>
    <xf numFmtId="40" fontId="8" fillId="0" borderId="18" xfId="0" applyNumberFormat="1" applyFont="1" applyFill="1" applyBorder="1" applyAlignment="1">
      <alignment horizontal="right" vertical="center" wrapText="1"/>
    </xf>
    <xf numFmtId="186" fontId="8" fillId="0" borderId="19" xfId="0" applyNumberFormat="1" applyFont="1" applyFill="1" applyBorder="1" applyAlignment="1">
      <alignment horizontal="right" vertical="center" wrapText="1"/>
    </xf>
    <xf numFmtId="188" fontId="8" fillId="0" borderId="19" xfId="0" applyNumberFormat="1" applyFont="1" applyFill="1" applyBorder="1" applyAlignment="1">
      <alignment horizontal="right" vertical="center" wrapText="1"/>
    </xf>
    <xf numFmtId="40" fontId="8" fillId="0" borderId="19" xfId="0" applyNumberFormat="1" applyFont="1" applyFill="1" applyBorder="1" applyAlignment="1">
      <alignment horizontal="right" vertical="center" wrapText="1"/>
    </xf>
    <xf numFmtId="38" fontId="8" fillId="0" borderId="19" xfId="0" applyNumberFormat="1" applyFont="1" applyFill="1" applyBorder="1" applyAlignment="1">
      <alignment horizontal="right" vertical="center" wrapText="1"/>
    </xf>
    <xf numFmtId="186" fontId="14" fillId="0" borderId="19" xfId="0" applyNumberFormat="1" applyFont="1" applyFill="1" applyBorder="1" applyAlignment="1">
      <alignment horizontal="right" vertical="center" wrapText="1"/>
    </xf>
    <xf numFmtId="40" fontId="14" fillId="0" borderId="19" xfId="0" applyNumberFormat="1" applyFont="1" applyFill="1" applyBorder="1" applyAlignment="1">
      <alignment horizontal="right" vertical="center" wrapText="1"/>
    </xf>
    <xf numFmtId="186" fontId="8" fillId="0" borderId="26" xfId="0" applyNumberFormat="1" applyFont="1" applyFill="1" applyBorder="1" applyAlignment="1">
      <alignment horizontal="right" vertical="center" wrapText="1"/>
    </xf>
    <xf numFmtId="188" fontId="8" fillId="0" borderId="26" xfId="0" applyNumberFormat="1" applyFont="1" applyFill="1" applyBorder="1" applyAlignment="1">
      <alignment horizontal="right" vertical="center" wrapText="1"/>
    </xf>
    <xf numFmtId="40" fontId="8" fillId="0" borderId="26" xfId="0" applyNumberFormat="1" applyFont="1" applyFill="1" applyBorder="1" applyAlignment="1">
      <alignment horizontal="right" vertical="center" wrapText="1"/>
    </xf>
    <xf numFmtId="38" fontId="8" fillId="0" borderId="24" xfId="0" applyNumberFormat="1" applyFont="1" applyFill="1" applyBorder="1" applyAlignment="1">
      <alignment horizontal="right" vertical="center" wrapText="1"/>
    </xf>
    <xf numFmtId="186" fontId="8" fillId="0" borderId="24" xfId="0" applyNumberFormat="1" applyFont="1" applyFill="1" applyBorder="1" applyAlignment="1">
      <alignment horizontal="right" vertical="center" wrapText="1"/>
    </xf>
    <xf numFmtId="188" fontId="8" fillId="0" borderId="24" xfId="0" applyNumberFormat="1" applyFont="1" applyFill="1" applyBorder="1" applyAlignment="1">
      <alignment horizontal="right" vertical="center" wrapText="1"/>
    </xf>
    <xf numFmtId="40" fontId="8" fillId="0" borderId="24" xfId="0" applyNumberFormat="1" applyFont="1" applyFill="1" applyBorder="1" applyAlignment="1">
      <alignment horizontal="right" vertical="center" wrapText="1"/>
    </xf>
    <xf numFmtId="182" fontId="8" fillId="0" borderId="19" xfId="0" applyNumberFormat="1" applyFont="1" applyFill="1" applyBorder="1" applyAlignment="1">
      <alignment horizontal="right" vertical="center" wrapText="1"/>
    </xf>
    <xf numFmtId="190" fontId="8" fillId="0" borderId="24" xfId="0" applyNumberFormat="1" applyFont="1" applyFill="1" applyBorder="1" applyAlignment="1">
      <alignment horizontal="right" vertical="center" wrapText="1"/>
    </xf>
    <xf numFmtId="190" fontId="8" fillId="0" borderId="19" xfId="0" applyNumberFormat="1" applyFont="1" applyFill="1" applyBorder="1" applyAlignment="1">
      <alignment horizontal="right" vertical="center" wrapText="1"/>
    </xf>
    <xf numFmtId="38" fontId="8" fillId="0" borderId="26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38" fontId="8" fillId="0" borderId="29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textRotation="255" wrapText="1"/>
    </xf>
    <xf numFmtId="0" fontId="8" fillId="0" borderId="33" xfId="0" applyFont="1" applyBorder="1" applyAlignment="1">
      <alignment horizontal="center" textRotation="255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8" fillId="0" borderId="37" xfId="0" applyFont="1" applyBorder="1" applyAlignment="1">
      <alignment horizontal="center" vertical="center" textRotation="255" shrinkToFit="1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PageLayoutView="0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31" sqref="AL30:AL31"/>
    </sheetView>
  </sheetViews>
  <sheetFormatPr defaultColWidth="3" defaultRowHeight="15"/>
  <cols>
    <col min="1" max="1" width="1.390625" style="1" customWidth="1"/>
    <col min="2" max="2" width="8.69921875" style="1" customWidth="1"/>
    <col min="3" max="3" width="4.8984375" style="1" customWidth="1"/>
    <col min="4" max="4" width="4.69921875" style="1" customWidth="1"/>
    <col min="5" max="6" width="4.5" style="1" customWidth="1"/>
    <col min="7" max="7" width="5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>
      <c r="B1" s="107" t="s">
        <v>4</v>
      </c>
      <c r="C1" s="109" t="s">
        <v>5</v>
      </c>
      <c r="D1" s="109" t="s">
        <v>6</v>
      </c>
      <c r="E1" s="109" t="s">
        <v>7</v>
      </c>
      <c r="F1" s="109" t="s">
        <v>8</v>
      </c>
      <c r="G1" s="109" t="s">
        <v>68</v>
      </c>
      <c r="H1" s="111" t="s">
        <v>0</v>
      </c>
      <c r="I1" s="112"/>
      <c r="J1" s="112"/>
      <c r="K1" s="112"/>
      <c r="L1" s="112"/>
      <c r="M1" s="112"/>
      <c r="N1" s="112"/>
      <c r="O1" s="112"/>
      <c r="P1" s="112"/>
      <c r="Q1" s="113"/>
      <c r="R1" s="54" t="s">
        <v>1</v>
      </c>
      <c r="S1" s="54"/>
      <c r="T1" s="54"/>
      <c r="U1" s="55"/>
      <c r="V1" s="114" t="s">
        <v>23</v>
      </c>
      <c r="W1" s="54" t="s">
        <v>2</v>
      </c>
      <c r="X1" s="54"/>
      <c r="Y1" s="54"/>
      <c r="Z1" s="54"/>
      <c r="AA1" s="54"/>
      <c r="AB1" s="54"/>
      <c r="AC1" s="54"/>
      <c r="AD1" s="118" t="s">
        <v>3</v>
      </c>
      <c r="AE1" s="119"/>
      <c r="AF1" s="120"/>
      <c r="AG1" s="116" t="s">
        <v>34</v>
      </c>
    </row>
    <row r="2" spans="2:33" s="2" customFormat="1" ht="47.25" customHeight="1">
      <c r="B2" s="108"/>
      <c r="C2" s="110"/>
      <c r="D2" s="110"/>
      <c r="E2" s="110"/>
      <c r="F2" s="110"/>
      <c r="G2" s="110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51" t="s">
        <v>18</v>
      </c>
      <c r="R2" s="52" t="s">
        <v>19</v>
      </c>
      <c r="S2" s="3" t="s">
        <v>20</v>
      </c>
      <c r="T2" s="3" t="s">
        <v>21</v>
      </c>
      <c r="U2" s="5" t="s">
        <v>22</v>
      </c>
      <c r="V2" s="115"/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117"/>
    </row>
    <row r="3" spans="2:35" s="24" customFormat="1" ht="9.75" customHeight="1">
      <c r="B3" s="26" t="s">
        <v>47</v>
      </c>
      <c r="C3" s="32">
        <v>3236</v>
      </c>
      <c r="D3" s="32">
        <v>2883</v>
      </c>
      <c r="E3" s="81">
        <v>89.1</v>
      </c>
      <c r="F3" s="32">
        <v>2862</v>
      </c>
      <c r="G3" s="82">
        <v>99.3</v>
      </c>
      <c r="H3" s="32">
        <v>2339</v>
      </c>
      <c r="I3" s="32">
        <v>374</v>
      </c>
      <c r="J3" s="32">
        <v>133</v>
      </c>
      <c r="K3" s="32">
        <v>4</v>
      </c>
      <c r="L3" s="32">
        <v>33</v>
      </c>
      <c r="M3" s="32">
        <v>0</v>
      </c>
      <c r="N3" s="32">
        <v>0</v>
      </c>
      <c r="O3" s="32">
        <v>544</v>
      </c>
      <c r="P3" s="83">
        <v>18.9</v>
      </c>
      <c r="Q3" s="32">
        <v>501</v>
      </c>
      <c r="R3" s="32">
        <v>1677</v>
      </c>
      <c r="S3" s="32">
        <v>247</v>
      </c>
      <c r="T3" s="32">
        <v>1924</v>
      </c>
      <c r="U3" s="84">
        <v>0.67</v>
      </c>
      <c r="V3" s="32">
        <v>3718</v>
      </c>
      <c r="W3" s="32">
        <v>157</v>
      </c>
      <c r="X3" s="32">
        <v>466</v>
      </c>
      <c r="Y3" s="32">
        <v>93</v>
      </c>
      <c r="Z3" s="32">
        <v>173</v>
      </c>
      <c r="AA3" s="32">
        <v>0</v>
      </c>
      <c r="AB3" s="32">
        <v>35</v>
      </c>
      <c r="AC3" s="58">
        <v>924</v>
      </c>
      <c r="AD3" s="32">
        <v>0</v>
      </c>
      <c r="AE3" s="32">
        <v>0</v>
      </c>
      <c r="AF3" s="32">
        <v>2883</v>
      </c>
      <c r="AG3" s="33">
        <v>0</v>
      </c>
      <c r="AI3" s="53"/>
    </row>
    <row r="4" spans="2:35" s="19" customFormat="1" ht="9.75" customHeight="1">
      <c r="B4" s="25" t="s">
        <v>35</v>
      </c>
      <c r="C4" s="34">
        <v>1421</v>
      </c>
      <c r="D4" s="34">
        <v>1334</v>
      </c>
      <c r="E4" s="85">
        <v>93.9</v>
      </c>
      <c r="F4" s="34">
        <v>1264</v>
      </c>
      <c r="G4" s="86">
        <v>94.8</v>
      </c>
      <c r="H4" s="34">
        <v>1095</v>
      </c>
      <c r="I4" s="34">
        <v>171</v>
      </c>
      <c r="J4" s="34">
        <v>56</v>
      </c>
      <c r="K4" s="34">
        <v>3</v>
      </c>
      <c r="L4" s="34">
        <v>9</v>
      </c>
      <c r="M4" s="34">
        <v>0</v>
      </c>
      <c r="N4" s="34">
        <v>0</v>
      </c>
      <c r="O4" s="34">
        <v>239</v>
      </c>
      <c r="P4" s="85">
        <v>17.9</v>
      </c>
      <c r="Q4" s="34">
        <v>198</v>
      </c>
      <c r="R4" s="34">
        <v>610</v>
      </c>
      <c r="S4" s="34">
        <v>162</v>
      </c>
      <c r="T4" s="34">
        <v>772</v>
      </c>
      <c r="U4" s="87">
        <v>0.58</v>
      </c>
      <c r="V4" s="34">
        <v>271</v>
      </c>
      <c r="W4" s="34">
        <v>61</v>
      </c>
      <c r="X4" s="34">
        <v>56</v>
      </c>
      <c r="Y4" s="34">
        <v>12</v>
      </c>
      <c r="Z4" s="34">
        <v>18</v>
      </c>
      <c r="AA4" s="34">
        <v>0</v>
      </c>
      <c r="AB4" s="34">
        <v>23</v>
      </c>
      <c r="AC4" s="88">
        <v>170</v>
      </c>
      <c r="AD4" s="34">
        <v>30</v>
      </c>
      <c r="AE4" s="34">
        <v>0</v>
      </c>
      <c r="AF4" s="34">
        <v>1304</v>
      </c>
      <c r="AG4" s="35">
        <v>0</v>
      </c>
      <c r="AI4" s="20"/>
    </row>
    <row r="5" spans="2:35" s="21" customFormat="1" ht="9.75" customHeight="1">
      <c r="B5" s="25" t="s">
        <v>36</v>
      </c>
      <c r="C5" s="34">
        <v>997</v>
      </c>
      <c r="D5" s="34">
        <v>944</v>
      </c>
      <c r="E5" s="85">
        <v>94.7</v>
      </c>
      <c r="F5" s="34">
        <v>833</v>
      </c>
      <c r="G5" s="86">
        <v>88.2</v>
      </c>
      <c r="H5" s="34">
        <v>823</v>
      </c>
      <c r="I5" s="34">
        <v>85</v>
      </c>
      <c r="J5" s="34">
        <v>23</v>
      </c>
      <c r="K5" s="34">
        <v>4</v>
      </c>
      <c r="L5" s="34">
        <v>9</v>
      </c>
      <c r="M5" s="34">
        <v>0</v>
      </c>
      <c r="N5" s="34">
        <v>0</v>
      </c>
      <c r="O5" s="34">
        <v>121</v>
      </c>
      <c r="P5" s="85">
        <v>12.8</v>
      </c>
      <c r="Q5" s="34">
        <v>110</v>
      </c>
      <c r="R5" s="34">
        <v>354</v>
      </c>
      <c r="S5" s="34">
        <v>63</v>
      </c>
      <c r="T5" s="34">
        <v>417</v>
      </c>
      <c r="U5" s="87">
        <v>0.44</v>
      </c>
      <c r="V5" s="34">
        <v>153</v>
      </c>
      <c r="W5" s="34">
        <v>43</v>
      </c>
      <c r="X5" s="34">
        <v>5</v>
      </c>
      <c r="Y5" s="34">
        <v>16</v>
      </c>
      <c r="Z5" s="34">
        <v>15</v>
      </c>
      <c r="AA5" s="34">
        <v>0</v>
      </c>
      <c r="AB5" s="34">
        <v>27</v>
      </c>
      <c r="AC5" s="88">
        <v>106</v>
      </c>
      <c r="AD5" s="34">
        <v>2</v>
      </c>
      <c r="AE5" s="34">
        <v>0</v>
      </c>
      <c r="AF5" s="34">
        <v>942</v>
      </c>
      <c r="AG5" s="35">
        <v>0</v>
      </c>
      <c r="AI5" s="22"/>
    </row>
    <row r="6" spans="2:35" s="19" customFormat="1" ht="9.75" customHeight="1">
      <c r="B6" s="25" t="s">
        <v>73</v>
      </c>
      <c r="C6" s="34">
        <v>827</v>
      </c>
      <c r="D6" s="34">
        <v>774</v>
      </c>
      <c r="E6" s="85">
        <v>93.6</v>
      </c>
      <c r="F6" s="34">
        <v>0</v>
      </c>
      <c r="G6" s="86">
        <v>0</v>
      </c>
      <c r="H6" s="34">
        <v>621</v>
      </c>
      <c r="I6" s="34">
        <v>102</v>
      </c>
      <c r="J6" s="34">
        <v>43</v>
      </c>
      <c r="K6" s="34">
        <v>2</v>
      </c>
      <c r="L6" s="34">
        <v>6</v>
      </c>
      <c r="M6" s="34">
        <v>0</v>
      </c>
      <c r="N6" s="34">
        <v>0</v>
      </c>
      <c r="O6" s="34">
        <v>153</v>
      </c>
      <c r="P6" s="85">
        <v>19.8</v>
      </c>
      <c r="Q6" s="34">
        <v>133</v>
      </c>
      <c r="R6" s="34">
        <v>385</v>
      </c>
      <c r="S6" s="34">
        <v>91</v>
      </c>
      <c r="T6" s="34">
        <v>476</v>
      </c>
      <c r="U6" s="87">
        <v>0.61</v>
      </c>
      <c r="V6" s="34">
        <v>135</v>
      </c>
      <c r="W6" s="34">
        <v>24</v>
      </c>
      <c r="X6" s="34">
        <v>15</v>
      </c>
      <c r="Y6" s="34">
        <v>12</v>
      </c>
      <c r="Z6" s="34">
        <v>9</v>
      </c>
      <c r="AA6" s="34">
        <v>0</v>
      </c>
      <c r="AB6" s="34">
        <v>64</v>
      </c>
      <c r="AC6" s="88">
        <v>124</v>
      </c>
      <c r="AD6" s="34">
        <v>0</v>
      </c>
      <c r="AE6" s="34">
        <v>0</v>
      </c>
      <c r="AF6" s="34">
        <v>774</v>
      </c>
      <c r="AG6" s="35">
        <v>0</v>
      </c>
      <c r="AI6" s="20"/>
    </row>
    <row r="7" spans="2:35" s="19" customFormat="1" ht="9.75" customHeight="1">
      <c r="B7" s="25" t="s">
        <v>48</v>
      </c>
      <c r="C7" s="34">
        <v>503</v>
      </c>
      <c r="D7" s="34">
        <v>483</v>
      </c>
      <c r="E7" s="85">
        <v>96</v>
      </c>
      <c r="F7" s="34">
        <v>0</v>
      </c>
      <c r="G7" s="86">
        <v>0</v>
      </c>
      <c r="H7" s="34">
        <v>392</v>
      </c>
      <c r="I7" s="75">
        <v>61</v>
      </c>
      <c r="J7" s="75">
        <v>28</v>
      </c>
      <c r="K7" s="75">
        <v>0</v>
      </c>
      <c r="L7" s="75">
        <v>2</v>
      </c>
      <c r="M7" s="75">
        <v>0</v>
      </c>
      <c r="N7" s="75">
        <v>0</v>
      </c>
      <c r="O7" s="75">
        <v>91</v>
      </c>
      <c r="P7" s="89">
        <v>18.8</v>
      </c>
      <c r="Q7" s="75">
        <v>70</v>
      </c>
      <c r="R7" s="75">
        <v>218</v>
      </c>
      <c r="S7" s="75">
        <v>99</v>
      </c>
      <c r="T7" s="75">
        <v>317</v>
      </c>
      <c r="U7" s="90">
        <v>0.66</v>
      </c>
      <c r="V7" s="75">
        <v>82</v>
      </c>
      <c r="W7" s="34">
        <v>20</v>
      </c>
      <c r="X7" s="34">
        <v>22</v>
      </c>
      <c r="Y7" s="34">
        <v>3</v>
      </c>
      <c r="Z7" s="34">
        <v>10</v>
      </c>
      <c r="AA7" s="34">
        <v>0</v>
      </c>
      <c r="AB7" s="34">
        <v>3</v>
      </c>
      <c r="AC7" s="88">
        <v>58</v>
      </c>
      <c r="AD7" s="34">
        <v>0</v>
      </c>
      <c r="AE7" s="34">
        <v>0</v>
      </c>
      <c r="AF7" s="34">
        <v>483</v>
      </c>
      <c r="AG7" s="35">
        <v>0</v>
      </c>
      <c r="AI7" s="20"/>
    </row>
    <row r="8" spans="2:35" s="19" customFormat="1" ht="9.75" customHeight="1">
      <c r="B8" s="65" t="s">
        <v>49</v>
      </c>
      <c r="C8" s="62">
        <v>518</v>
      </c>
      <c r="D8" s="62">
        <v>491</v>
      </c>
      <c r="E8" s="91">
        <v>94.8</v>
      </c>
      <c r="F8" s="62">
        <v>0</v>
      </c>
      <c r="G8" s="92">
        <v>0</v>
      </c>
      <c r="H8" s="62">
        <v>412</v>
      </c>
      <c r="I8" s="62">
        <v>48</v>
      </c>
      <c r="J8" s="62">
        <v>21</v>
      </c>
      <c r="K8" s="62">
        <v>0</v>
      </c>
      <c r="L8" s="62">
        <v>5</v>
      </c>
      <c r="M8" s="62">
        <v>0</v>
      </c>
      <c r="N8" s="62">
        <v>5</v>
      </c>
      <c r="O8" s="62">
        <v>79</v>
      </c>
      <c r="P8" s="91">
        <v>16.1</v>
      </c>
      <c r="Q8" s="62">
        <v>77</v>
      </c>
      <c r="R8" s="62">
        <v>241</v>
      </c>
      <c r="S8" s="62">
        <v>34</v>
      </c>
      <c r="T8" s="62">
        <v>275</v>
      </c>
      <c r="U8" s="93">
        <v>0.56</v>
      </c>
      <c r="V8" s="62">
        <v>112</v>
      </c>
      <c r="W8" s="62">
        <v>27</v>
      </c>
      <c r="X8" s="62">
        <v>30</v>
      </c>
      <c r="Y8" s="62">
        <v>16</v>
      </c>
      <c r="Z8" s="62">
        <v>1</v>
      </c>
      <c r="AA8" s="62">
        <v>0</v>
      </c>
      <c r="AB8" s="62">
        <v>29</v>
      </c>
      <c r="AC8" s="104">
        <v>103</v>
      </c>
      <c r="AD8" s="62">
        <v>1</v>
      </c>
      <c r="AE8" s="62">
        <v>0</v>
      </c>
      <c r="AF8" s="62">
        <v>490</v>
      </c>
      <c r="AG8" s="63">
        <v>57</v>
      </c>
      <c r="AI8" s="20"/>
    </row>
    <row r="9" spans="2:35" s="21" customFormat="1" ht="9.75" customHeight="1">
      <c r="B9" s="105" t="s">
        <v>50</v>
      </c>
      <c r="C9" s="34">
        <v>740</v>
      </c>
      <c r="D9" s="34">
        <v>688</v>
      </c>
      <c r="E9" s="85">
        <v>93</v>
      </c>
      <c r="F9" s="34">
        <v>0</v>
      </c>
      <c r="G9" s="86">
        <v>0</v>
      </c>
      <c r="H9" s="34">
        <v>582</v>
      </c>
      <c r="I9" s="34">
        <v>69</v>
      </c>
      <c r="J9" s="34">
        <v>34</v>
      </c>
      <c r="K9" s="34">
        <v>0</v>
      </c>
      <c r="L9" s="34">
        <v>3</v>
      </c>
      <c r="M9" s="34">
        <v>0</v>
      </c>
      <c r="N9" s="34">
        <v>0</v>
      </c>
      <c r="O9" s="34">
        <v>106</v>
      </c>
      <c r="P9" s="85">
        <v>15.4</v>
      </c>
      <c r="Q9" s="34">
        <v>91</v>
      </c>
      <c r="R9" s="34">
        <v>266</v>
      </c>
      <c r="S9" s="34">
        <v>90</v>
      </c>
      <c r="T9" s="34">
        <v>356</v>
      </c>
      <c r="U9" s="87">
        <v>0.52</v>
      </c>
      <c r="V9" s="34">
        <v>122</v>
      </c>
      <c r="W9" s="34">
        <v>15</v>
      </c>
      <c r="X9" s="34">
        <v>4</v>
      </c>
      <c r="Y9" s="34">
        <v>10</v>
      </c>
      <c r="Z9" s="34">
        <v>2</v>
      </c>
      <c r="AA9" s="34">
        <v>0</v>
      </c>
      <c r="AB9" s="34">
        <v>6</v>
      </c>
      <c r="AC9" s="88">
        <v>37</v>
      </c>
      <c r="AD9" s="34">
        <v>5</v>
      </c>
      <c r="AE9" s="34">
        <v>0</v>
      </c>
      <c r="AF9" s="34">
        <v>683</v>
      </c>
      <c r="AG9" s="35">
        <v>9</v>
      </c>
      <c r="AI9" s="22"/>
    </row>
    <row r="10" spans="2:35" s="19" customFormat="1" ht="9.75" customHeight="1">
      <c r="B10" s="64" t="s">
        <v>51</v>
      </c>
      <c r="C10" s="59">
        <v>371</v>
      </c>
      <c r="D10" s="59">
        <v>330</v>
      </c>
      <c r="E10" s="95">
        <v>88.9</v>
      </c>
      <c r="F10" s="59">
        <v>0</v>
      </c>
      <c r="G10" s="96">
        <v>0</v>
      </c>
      <c r="H10" s="59">
        <v>265</v>
      </c>
      <c r="I10" s="59">
        <v>42</v>
      </c>
      <c r="J10" s="59">
        <v>21</v>
      </c>
      <c r="K10" s="59">
        <v>0</v>
      </c>
      <c r="L10" s="59">
        <v>2</v>
      </c>
      <c r="M10" s="59">
        <v>0</v>
      </c>
      <c r="N10" s="59">
        <v>0</v>
      </c>
      <c r="O10" s="59">
        <v>65</v>
      </c>
      <c r="P10" s="95">
        <v>19.7</v>
      </c>
      <c r="Q10" s="59">
        <v>57</v>
      </c>
      <c r="R10" s="59">
        <v>182</v>
      </c>
      <c r="S10" s="59">
        <v>48</v>
      </c>
      <c r="T10" s="59">
        <v>230</v>
      </c>
      <c r="U10" s="97">
        <v>0.7</v>
      </c>
      <c r="V10" s="59">
        <v>65</v>
      </c>
      <c r="W10" s="59">
        <v>8</v>
      </c>
      <c r="X10" s="59">
        <v>3</v>
      </c>
      <c r="Y10" s="59">
        <v>4</v>
      </c>
      <c r="Z10" s="59">
        <v>2</v>
      </c>
      <c r="AA10" s="59">
        <v>0</v>
      </c>
      <c r="AB10" s="59">
        <v>3</v>
      </c>
      <c r="AC10" s="104">
        <v>20</v>
      </c>
      <c r="AD10" s="59">
        <v>3</v>
      </c>
      <c r="AE10" s="59">
        <v>0</v>
      </c>
      <c r="AF10" s="59">
        <v>327</v>
      </c>
      <c r="AG10" s="60">
        <v>1</v>
      </c>
      <c r="AI10" s="20"/>
    </row>
    <row r="11" spans="2:35" s="23" customFormat="1" ht="9.75" customHeight="1">
      <c r="B11" s="12" t="s">
        <v>52</v>
      </c>
      <c r="C11" s="34">
        <v>44</v>
      </c>
      <c r="D11" s="34">
        <v>43</v>
      </c>
      <c r="E11" s="85">
        <v>97.7</v>
      </c>
      <c r="F11" s="34">
        <v>0</v>
      </c>
      <c r="G11" s="86">
        <v>0</v>
      </c>
      <c r="H11" s="34">
        <v>39</v>
      </c>
      <c r="I11" s="34">
        <v>3</v>
      </c>
      <c r="J11" s="34">
        <v>1</v>
      </c>
      <c r="K11" s="34">
        <v>0</v>
      </c>
      <c r="L11" s="34">
        <v>0</v>
      </c>
      <c r="M11" s="34">
        <v>0</v>
      </c>
      <c r="N11" s="34">
        <v>0</v>
      </c>
      <c r="O11" s="34">
        <v>4</v>
      </c>
      <c r="P11" s="85">
        <v>9.3</v>
      </c>
      <c r="Q11" s="34">
        <v>3</v>
      </c>
      <c r="R11" s="34">
        <v>5</v>
      </c>
      <c r="S11" s="34">
        <v>0</v>
      </c>
      <c r="T11" s="34">
        <v>5</v>
      </c>
      <c r="U11" s="87">
        <v>0.12</v>
      </c>
      <c r="V11" s="34">
        <v>5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1</v>
      </c>
      <c r="AC11" s="88">
        <v>1</v>
      </c>
      <c r="AD11" s="34">
        <v>2</v>
      </c>
      <c r="AE11" s="34">
        <v>0</v>
      </c>
      <c r="AF11" s="34">
        <v>41</v>
      </c>
      <c r="AG11" s="35">
        <v>0</v>
      </c>
      <c r="AI11" s="20"/>
    </row>
    <row r="12" spans="2:35" s="19" customFormat="1" ht="9.75" customHeight="1">
      <c r="B12" s="12" t="s">
        <v>53</v>
      </c>
      <c r="C12" s="34">
        <v>67</v>
      </c>
      <c r="D12" s="34">
        <v>67</v>
      </c>
      <c r="E12" s="85">
        <v>100</v>
      </c>
      <c r="F12" s="34">
        <v>0</v>
      </c>
      <c r="G12" s="86">
        <v>0</v>
      </c>
      <c r="H12" s="34">
        <v>59</v>
      </c>
      <c r="I12" s="34">
        <v>4</v>
      </c>
      <c r="J12" s="34">
        <v>4</v>
      </c>
      <c r="K12" s="34">
        <v>0</v>
      </c>
      <c r="L12" s="34">
        <v>0</v>
      </c>
      <c r="M12" s="34">
        <v>0</v>
      </c>
      <c r="N12" s="34">
        <v>0</v>
      </c>
      <c r="O12" s="34">
        <v>8</v>
      </c>
      <c r="P12" s="85">
        <v>11.9</v>
      </c>
      <c r="Q12" s="34">
        <v>8</v>
      </c>
      <c r="R12" s="34">
        <v>21</v>
      </c>
      <c r="S12" s="34">
        <v>13</v>
      </c>
      <c r="T12" s="34">
        <v>34</v>
      </c>
      <c r="U12" s="87">
        <v>0.51</v>
      </c>
      <c r="V12" s="34">
        <v>28</v>
      </c>
      <c r="W12" s="34">
        <v>3</v>
      </c>
      <c r="X12" s="34">
        <v>0</v>
      </c>
      <c r="Y12" s="34">
        <v>0</v>
      </c>
      <c r="Z12" s="34">
        <v>0</v>
      </c>
      <c r="AA12" s="34">
        <v>0</v>
      </c>
      <c r="AB12" s="34">
        <v>1</v>
      </c>
      <c r="AC12" s="88">
        <v>4</v>
      </c>
      <c r="AD12" s="34">
        <v>0</v>
      </c>
      <c r="AE12" s="34">
        <v>0</v>
      </c>
      <c r="AF12" s="34">
        <v>67</v>
      </c>
      <c r="AG12" s="35">
        <v>3</v>
      </c>
      <c r="AI12" s="20"/>
    </row>
    <row r="13" spans="2:35" s="19" customFormat="1" ht="9.75" customHeight="1">
      <c r="B13" s="12" t="s">
        <v>54</v>
      </c>
      <c r="C13" s="34">
        <v>192</v>
      </c>
      <c r="D13" s="34">
        <v>185</v>
      </c>
      <c r="E13" s="85">
        <v>96.4</v>
      </c>
      <c r="F13" s="34">
        <v>0</v>
      </c>
      <c r="G13" s="86">
        <v>0</v>
      </c>
      <c r="H13" s="34">
        <v>164</v>
      </c>
      <c r="I13" s="34">
        <v>14</v>
      </c>
      <c r="J13" s="34">
        <v>6</v>
      </c>
      <c r="K13" s="34">
        <v>0</v>
      </c>
      <c r="L13" s="34">
        <v>1</v>
      </c>
      <c r="M13" s="34">
        <v>0</v>
      </c>
      <c r="N13" s="34">
        <v>0</v>
      </c>
      <c r="O13" s="34">
        <v>21</v>
      </c>
      <c r="P13" s="85">
        <v>11.4</v>
      </c>
      <c r="Q13" s="34">
        <v>18</v>
      </c>
      <c r="R13" s="34">
        <v>47</v>
      </c>
      <c r="S13" s="34">
        <v>20</v>
      </c>
      <c r="T13" s="34">
        <v>67</v>
      </c>
      <c r="U13" s="87">
        <v>0.36</v>
      </c>
      <c r="V13" s="34">
        <v>13</v>
      </c>
      <c r="W13" s="34">
        <v>4</v>
      </c>
      <c r="X13" s="34">
        <v>0</v>
      </c>
      <c r="Y13" s="34">
        <v>3</v>
      </c>
      <c r="Z13" s="34">
        <v>0</v>
      </c>
      <c r="AA13" s="34">
        <v>0</v>
      </c>
      <c r="AB13" s="34">
        <v>0</v>
      </c>
      <c r="AC13" s="88">
        <v>7</v>
      </c>
      <c r="AD13" s="34">
        <v>0</v>
      </c>
      <c r="AE13" s="34">
        <v>0</v>
      </c>
      <c r="AF13" s="34">
        <v>185</v>
      </c>
      <c r="AG13" s="35">
        <v>4</v>
      </c>
      <c r="AI13" s="20"/>
    </row>
    <row r="14" spans="2:35" s="19" customFormat="1" ht="9.75" customHeight="1">
      <c r="B14" s="61" t="s">
        <v>55</v>
      </c>
      <c r="C14" s="62">
        <v>66</v>
      </c>
      <c r="D14" s="62">
        <v>63</v>
      </c>
      <c r="E14" s="91">
        <v>95.5</v>
      </c>
      <c r="F14" s="62">
        <v>0</v>
      </c>
      <c r="G14" s="92">
        <v>0</v>
      </c>
      <c r="H14" s="62">
        <v>55</v>
      </c>
      <c r="I14" s="62">
        <v>6</v>
      </c>
      <c r="J14" s="62">
        <v>2</v>
      </c>
      <c r="K14" s="62">
        <v>0</v>
      </c>
      <c r="L14" s="62">
        <v>0</v>
      </c>
      <c r="M14" s="62">
        <v>0</v>
      </c>
      <c r="N14" s="62">
        <v>0</v>
      </c>
      <c r="O14" s="62">
        <v>8</v>
      </c>
      <c r="P14" s="91">
        <v>12.7</v>
      </c>
      <c r="Q14" s="62">
        <v>5</v>
      </c>
      <c r="R14" s="62">
        <v>11</v>
      </c>
      <c r="S14" s="62">
        <v>9</v>
      </c>
      <c r="T14" s="62">
        <v>20</v>
      </c>
      <c r="U14" s="93">
        <v>0.32</v>
      </c>
      <c r="V14" s="62">
        <v>11</v>
      </c>
      <c r="W14" s="62">
        <v>0</v>
      </c>
      <c r="X14" s="62">
        <v>1</v>
      </c>
      <c r="Y14" s="62">
        <v>3</v>
      </c>
      <c r="Z14" s="62">
        <v>0</v>
      </c>
      <c r="AA14" s="62">
        <v>0</v>
      </c>
      <c r="AB14" s="62">
        <v>1</v>
      </c>
      <c r="AC14" s="104">
        <v>5</v>
      </c>
      <c r="AD14" s="62">
        <v>0</v>
      </c>
      <c r="AE14" s="62">
        <v>0</v>
      </c>
      <c r="AF14" s="62">
        <v>63</v>
      </c>
      <c r="AG14" s="63">
        <v>1</v>
      </c>
      <c r="AI14" s="20"/>
    </row>
    <row r="15" spans="2:35" s="19" customFormat="1" ht="9.75" customHeight="1">
      <c r="B15" s="105" t="s">
        <v>88</v>
      </c>
      <c r="C15" s="34">
        <v>819</v>
      </c>
      <c r="D15" s="34">
        <v>794</v>
      </c>
      <c r="E15" s="85">
        <v>96.9</v>
      </c>
      <c r="F15" s="34">
        <v>747</v>
      </c>
      <c r="G15" s="86">
        <v>94.1</v>
      </c>
      <c r="H15" s="34">
        <v>697</v>
      </c>
      <c r="I15" s="34">
        <v>61</v>
      </c>
      <c r="J15" s="34">
        <v>33</v>
      </c>
      <c r="K15" s="34">
        <v>1</v>
      </c>
      <c r="L15" s="34">
        <v>1</v>
      </c>
      <c r="M15" s="34">
        <v>0</v>
      </c>
      <c r="N15" s="34">
        <v>1</v>
      </c>
      <c r="O15" s="34">
        <v>97</v>
      </c>
      <c r="P15" s="85">
        <v>12.2</v>
      </c>
      <c r="Q15" s="34">
        <v>52</v>
      </c>
      <c r="R15" s="34">
        <v>280</v>
      </c>
      <c r="S15" s="34">
        <v>36</v>
      </c>
      <c r="T15" s="34">
        <v>316</v>
      </c>
      <c r="U15" s="87">
        <v>0.4</v>
      </c>
      <c r="V15" s="34">
        <v>133</v>
      </c>
      <c r="W15" s="34">
        <v>31</v>
      </c>
      <c r="X15" s="34">
        <v>2</v>
      </c>
      <c r="Y15" s="34">
        <v>18</v>
      </c>
      <c r="Z15" s="34">
        <v>8</v>
      </c>
      <c r="AA15" s="34">
        <v>0</v>
      </c>
      <c r="AB15" s="34">
        <v>5</v>
      </c>
      <c r="AC15" s="88">
        <v>64</v>
      </c>
      <c r="AD15" s="34">
        <v>0</v>
      </c>
      <c r="AE15" s="34">
        <v>0</v>
      </c>
      <c r="AF15" s="34">
        <v>794</v>
      </c>
      <c r="AG15" s="35">
        <v>1</v>
      </c>
      <c r="AI15" s="20"/>
    </row>
    <row r="16" spans="1:35" s="19" customFormat="1" ht="9.75" customHeight="1">
      <c r="A16" s="106"/>
      <c r="B16" s="25" t="s">
        <v>56</v>
      </c>
      <c r="C16" s="34">
        <v>1137</v>
      </c>
      <c r="D16" s="34">
        <v>1096</v>
      </c>
      <c r="E16" s="85">
        <v>96.4</v>
      </c>
      <c r="F16" s="34">
        <v>1064</v>
      </c>
      <c r="G16" s="86">
        <v>97.1</v>
      </c>
      <c r="H16" s="34">
        <v>924</v>
      </c>
      <c r="I16" s="34">
        <v>111</v>
      </c>
      <c r="J16" s="34">
        <v>56</v>
      </c>
      <c r="K16" s="34">
        <v>1</v>
      </c>
      <c r="L16" s="34">
        <v>0</v>
      </c>
      <c r="M16" s="34">
        <v>4</v>
      </c>
      <c r="N16" s="34">
        <v>0</v>
      </c>
      <c r="O16" s="34">
        <v>172</v>
      </c>
      <c r="P16" s="85">
        <v>15.7</v>
      </c>
      <c r="Q16" s="34">
        <v>171</v>
      </c>
      <c r="R16" s="34">
        <v>572</v>
      </c>
      <c r="S16" s="34">
        <v>126</v>
      </c>
      <c r="T16" s="34">
        <v>698</v>
      </c>
      <c r="U16" s="87">
        <v>0.64</v>
      </c>
      <c r="V16" s="34">
        <v>214</v>
      </c>
      <c r="W16" s="34">
        <v>46</v>
      </c>
      <c r="X16" s="34">
        <v>86</v>
      </c>
      <c r="Y16" s="34">
        <v>8</v>
      </c>
      <c r="Z16" s="34">
        <v>20</v>
      </c>
      <c r="AA16" s="34">
        <v>0</v>
      </c>
      <c r="AB16" s="34">
        <v>2</v>
      </c>
      <c r="AC16" s="88">
        <v>162</v>
      </c>
      <c r="AD16" s="34">
        <v>3</v>
      </c>
      <c r="AE16" s="34">
        <v>4</v>
      </c>
      <c r="AF16" s="34">
        <v>1089</v>
      </c>
      <c r="AG16" s="35">
        <v>2</v>
      </c>
      <c r="AI16" s="20"/>
    </row>
    <row r="17" spans="2:35" s="19" customFormat="1" ht="9.75" customHeight="1">
      <c r="B17" s="64" t="s">
        <v>74</v>
      </c>
      <c r="C17" s="59">
        <v>489</v>
      </c>
      <c r="D17" s="59">
        <v>466</v>
      </c>
      <c r="E17" s="95">
        <v>95.3</v>
      </c>
      <c r="F17" s="59">
        <v>452</v>
      </c>
      <c r="G17" s="96">
        <v>97</v>
      </c>
      <c r="H17" s="59">
        <v>389</v>
      </c>
      <c r="I17" s="59">
        <v>49</v>
      </c>
      <c r="J17" s="59">
        <v>27</v>
      </c>
      <c r="K17" s="59">
        <v>0</v>
      </c>
      <c r="L17" s="59">
        <v>0</v>
      </c>
      <c r="M17" s="59">
        <v>1</v>
      </c>
      <c r="N17" s="59">
        <v>0</v>
      </c>
      <c r="O17" s="59">
        <v>77</v>
      </c>
      <c r="P17" s="95">
        <v>16.5</v>
      </c>
      <c r="Q17" s="59">
        <v>77</v>
      </c>
      <c r="R17" s="59">
        <v>257</v>
      </c>
      <c r="S17" s="59">
        <v>52</v>
      </c>
      <c r="T17" s="59">
        <v>309</v>
      </c>
      <c r="U17" s="97">
        <v>0.66</v>
      </c>
      <c r="V17" s="59">
        <v>127</v>
      </c>
      <c r="W17" s="59">
        <v>17</v>
      </c>
      <c r="X17" s="59">
        <v>29</v>
      </c>
      <c r="Y17" s="59">
        <v>4</v>
      </c>
      <c r="Z17" s="59">
        <v>7</v>
      </c>
      <c r="AA17" s="59">
        <v>0</v>
      </c>
      <c r="AB17" s="59">
        <v>0</v>
      </c>
      <c r="AC17" s="104">
        <v>57</v>
      </c>
      <c r="AD17" s="59">
        <v>0</v>
      </c>
      <c r="AE17" s="59">
        <v>1</v>
      </c>
      <c r="AF17" s="59">
        <v>465</v>
      </c>
      <c r="AG17" s="60">
        <v>0</v>
      </c>
      <c r="AI17" s="20"/>
    </row>
    <row r="18" spans="2:35" s="19" customFormat="1" ht="9.75" customHeight="1">
      <c r="B18" s="12" t="s">
        <v>75</v>
      </c>
      <c r="C18" s="34">
        <v>154</v>
      </c>
      <c r="D18" s="34">
        <v>138</v>
      </c>
      <c r="E18" s="85">
        <v>89.6</v>
      </c>
      <c r="F18" s="34">
        <v>135</v>
      </c>
      <c r="G18" s="86">
        <v>97.8</v>
      </c>
      <c r="H18" s="34">
        <v>115</v>
      </c>
      <c r="I18" s="34">
        <v>13</v>
      </c>
      <c r="J18" s="34">
        <v>9</v>
      </c>
      <c r="K18" s="34">
        <v>0</v>
      </c>
      <c r="L18" s="34">
        <v>0</v>
      </c>
      <c r="M18" s="34">
        <v>1</v>
      </c>
      <c r="N18" s="34">
        <v>0</v>
      </c>
      <c r="O18" s="34">
        <v>23</v>
      </c>
      <c r="P18" s="85">
        <v>16.7</v>
      </c>
      <c r="Q18" s="34">
        <v>23</v>
      </c>
      <c r="R18" s="34">
        <v>81</v>
      </c>
      <c r="S18" s="34">
        <v>17</v>
      </c>
      <c r="T18" s="34">
        <v>98</v>
      </c>
      <c r="U18" s="87">
        <v>0.71</v>
      </c>
      <c r="V18" s="34">
        <v>37</v>
      </c>
      <c r="W18" s="34">
        <v>6</v>
      </c>
      <c r="X18" s="34">
        <v>5</v>
      </c>
      <c r="Y18" s="34">
        <v>2</v>
      </c>
      <c r="Z18" s="34">
        <v>3</v>
      </c>
      <c r="AA18" s="34">
        <v>0</v>
      </c>
      <c r="AB18" s="34">
        <v>0</v>
      </c>
      <c r="AC18" s="88">
        <v>16</v>
      </c>
      <c r="AD18" s="34">
        <v>0</v>
      </c>
      <c r="AE18" s="34">
        <v>0</v>
      </c>
      <c r="AF18" s="34">
        <v>138</v>
      </c>
      <c r="AG18" s="35">
        <v>0</v>
      </c>
      <c r="AI18" s="20"/>
    </row>
    <row r="19" spans="2:35" s="19" customFormat="1" ht="9.75" customHeight="1">
      <c r="B19" s="12" t="s">
        <v>76</v>
      </c>
      <c r="C19" s="34">
        <v>44</v>
      </c>
      <c r="D19" s="34">
        <v>44</v>
      </c>
      <c r="E19" s="85">
        <v>100</v>
      </c>
      <c r="F19" s="34">
        <v>43</v>
      </c>
      <c r="G19" s="86">
        <v>97.7</v>
      </c>
      <c r="H19" s="34">
        <v>37</v>
      </c>
      <c r="I19" s="34">
        <v>5</v>
      </c>
      <c r="J19" s="34">
        <v>1</v>
      </c>
      <c r="K19" s="34">
        <v>0</v>
      </c>
      <c r="L19" s="34">
        <v>0</v>
      </c>
      <c r="M19" s="34">
        <v>1</v>
      </c>
      <c r="N19" s="34">
        <v>0</v>
      </c>
      <c r="O19" s="34">
        <v>7</v>
      </c>
      <c r="P19" s="85">
        <v>15.9</v>
      </c>
      <c r="Q19" s="34">
        <v>7</v>
      </c>
      <c r="R19" s="34">
        <v>42</v>
      </c>
      <c r="S19" s="34">
        <v>4</v>
      </c>
      <c r="T19" s="34">
        <v>46</v>
      </c>
      <c r="U19" s="87">
        <v>1.05</v>
      </c>
      <c r="V19" s="34">
        <v>10</v>
      </c>
      <c r="W19" s="34">
        <v>4</v>
      </c>
      <c r="X19" s="34">
        <v>3</v>
      </c>
      <c r="Y19" s="34">
        <v>0</v>
      </c>
      <c r="Z19" s="34">
        <v>1</v>
      </c>
      <c r="AA19" s="34">
        <v>0</v>
      </c>
      <c r="AB19" s="34">
        <v>0</v>
      </c>
      <c r="AC19" s="88">
        <v>8</v>
      </c>
      <c r="AD19" s="34">
        <v>1</v>
      </c>
      <c r="AE19" s="34">
        <v>0</v>
      </c>
      <c r="AF19" s="34">
        <v>43</v>
      </c>
      <c r="AG19" s="35">
        <v>1</v>
      </c>
      <c r="AI19" s="20"/>
    </row>
    <row r="20" spans="2:35" s="19" customFormat="1" ht="9.75" customHeight="1">
      <c r="B20" s="12" t="s">
        <v>77</v>
      </c>
      <c r="C20" s="34">
        <v>107</v>
      </c>
      <c r="D20" s="34">
        <v>107</v>
      </c>
      <c r="E20" s="85">
        <v>100</v>
      </c>
      <c r="F20" s="34">
        <v>105</v>
      </c>
      <c r="G20" s="86">
        <v>98.1</v>
      </c>
      <c r="H20" s="34">
        <v>86</v>
      </c>
      <c r="I20" s="34">
        <v>16</v>
      </c>
      <c r="J20" s="34">
        <v>5</v>
      </c>
      <c r="K20" s="34">
        <v>0</v>
      </c>
      <c r="L20" s="34">
        <v>0</v>
      </c>
      <c r="M20" s="34">
        <v>0</v>
      </c>
      <c r="N20" s="34">
        <v>0</v>
      </c>
      <c r="O20" s="34">
        <v>21</v>
      </c>
      <c r="P20" s="85">
        <v>19.6</v>
      </c>
      <c r="Q20" s="34">
        <v>20</v>
      </c>
      <c r="R20" s="34">
        <v>59</v>
      </c>
      <c r="S20" s="34">
        <v>5</v>
      </c>
      <c r="T20" s="34">
        <v>64</v>
      </c>
      <c r="U20" s="87">
        <v>0.6</v>
      </c>
      <c r="V20" s="34">
        <v>10</v>
      </c>
      <c r="W20" s="34">
        <v>2</v>
      </c>
      <c r="X20" s="34">
        <v>10</v>
      </c>
      <c r="Y20" s="34">
        <v>0</v>
      </c>
      <c r="Z20" s="34">
        <v>1</v>
      </c>
      <c r="AA20" s="34">
        <v>0</v>
      </c>
      <c r="AB20" s="34">
        <v>0</v>
      </c>
      <c r="AC20" s="88">
        <v>13</v>
      </c>
      <c r="AD20" s="34">
        <v>0</v>
      </c>
      <c r="AE20" s="34">
        <v>0</v>
      </c>
      <c r="AF20" s="34">
        <v>107</v>
      </c>
      <c r="AG20" s="35">
        <v>0</v>
      </c>
      <c r="AI20" s="20"/>
    </row>
    <row r="21" spans="2:35" s="19" customFormat="1" ht="9.75" customHeight="1">
      <c r="B21" s="12" t="s">
        <v>78</v>
      </c>
      <c r="C21" s="34">
        <v>223</v>
      </c>
      <c r="D21" s="34">
        <v>221</v>
      </c>
      <c r="E21" s="85">
        <v>99.1</v>
      </c>
      <c r="F21" s="34">
        <v>215</v>
      </c>
      <c r="G21" s="86">
        <v>97.3</v>
      </c>
      <c r="H21" s="34">
        <v>198</v>
      </c>
      <c r="I21" s="34">
        <v>15</v>
      </c>
      <c r="J21" s="34">
        <v>7</v>
      </c>
      <c r="K21" s="34">
        <v>1</v>
      </c>
      <c r="L21" s="34">
        <v>0</v>
      </c>
      <c r="M21" s="34">
        <v>0</v>
      </c>
      <c r="N21" s="34">
        <v>0</v>
      </c>
      <c r="O21" s="34">
        <v>23</v>
      </c>
      <c r="P21" s="85">
        <v>10.4</v>
      </c>
      <c r="Q21" s="34">
        <v>23</v>
      </c>
      <c r="R21" s="34">
        <v>41</v>
      </c>
      <c r="S21" s="34">
        <v>36</v>
      </c>
      <c r="T21" s="34">
        <v>77</v>
      </c>
      <c r="U21" s="87">
        <v>0.35</v>
      </c>
      <c r="V21" s="34">
        <v>13</v>
      </c>
      <c r="W21" s="34">
        <v>10</v>
      </c>
      <c r="X21" s="34">
        <v>22</v>
      </c>
      <c r="Y21" s="34">
        <v>2</v>
      </c>
      <c r="Z21" s="34">
        <v>6</v>
      </c>
      <c r="AA21" s="34">
        <v>0</v>
      </c>
      <c r="AB21" s="34">
        <v>2</v>
      </c>
      <c r="AC21" s="88">
        <v>42</v>
      </c>
      <c r="AD21" s="34">
        <v>2</v>
      </c>
      <c r="AE21" s="34">
        <v>0</v>
      </c>
      <c r="AF21" s="34">
        <v>219</v>
      </c>
      <c r="AG21" s="35">
        <v>1</v>
      </c>
      <c r="AI21" s="20"/>
    </row>
    <row r="22" spans="2:35" s="19" customFormat="1" ht="9.75" customHeight="1">
      <c r="B22" s="12" t="s">
        <v>79</v>
      </c>
      <c r="C22" s="34">
        <v>38</v>
      </c>
      <c r="D22" s="34">
        <v>38</v>
      </c>
      <c r="E22" s="85">
        <v>100</v>
      </c>
      <c r="F22" s="34">
        <v>36</v>
      </c>
      <c r="G22" s="86">
        <v>94.7</v>
      </c>
      <c r="H22" s="34">
        <v>31</v>
      </c>
      <c r="I22" s="34">
        <v>4</v>
      </c>
      <c r="J22" s="34">
        <v>3</v>
      </c>
      <c r="K22" s="34">
        <v>0</v>
      </c>
      <c r="L22" s="34">
        <v>0</v>
      </c>
      <c r="M22" s="34">
        <v>0</v>
      </c>
      <c r="N22" s="34">
        <v>0</v>
      </c>
      <c r="O22" s="34">
        <v>7</v>
      </c>
      <c r="P22" s="85">
        <v>18.4</v>
      </c>
      <c r="Q22" s="34">
        <v>7</v>
      </c>
      <c r="R22" s="34">
        <v>28</v>
      </c>
      <c r="S22" s="34">
        <v>5</v>
      </c>
      <c r="T22" s="34">
        <v>33</v>
      </c>
      <c r="U22" s="87">
        <v>0.87</v>
      </c>
      <c r="V22" s="34">
        <v>8</v>
      </c>
      <c r="W22" s="34">
        <v>2</v>
      </c>
      <c r="X22" s="34">
        <v>3</v>
      </c>
      <c r="Y22" s="34">
        <v>0</v>
      </c>
      <c r="Z22" s="34">
        <v>1</v>
      </c>
      <c r="AA22" s="34">
        <v>0</v>
      </c>
      <c r="AB22" s="34">
        <v>0</v>
      </c>
      <c r="AC22" s="88">
        <v>6</v>
      </c>
      <c r="AD22" s="34">
        <v>0</v>
      </c>
      <c r="AE22" s="34">
        <v>2</v>
      </c>
      <c r="AF22" s="34">
        <v>36</v>
      </c>
      <c r="AG22" s="35">
        <v>0</v>
      </c>
      <c r="AI22" s="20"/>
    </row>
    <row r="23" spans="2:35" s="19" customFormat="1" ht="9.75" customHeight="1">
      <c r="B23" s="12" t="s">
        <v>80</v>
      </c>
      <c r="C23" s="34">
        <v>82</v>
      </c>
      <c r="D23" s="34">
        <v>82</v>
      </c>
      <c r="E23" s="85">
        <v>100</v>
      </c>
      <c r="F23" s="34">
        <v>78</v>
      </c>
      <c r="G23" s="86">
        <v>95.1</v>
      </c>
      <c r="H23" s="34">
        <v>68</v>
      </c>
      <c r="I23" s="34">
        <v>9</v>
      </c>
      <c r="J23" s="34">
        <v>4</v>
      </c>
      <c r="K23" s="34">
        <v>0</v>
      </c>
      <c r="L23" s="34">
        <v>0</v>
      </c>
      <c r="M23" s="34">
        <v>1</v>
      </c>
      <c r="N23" s="34">
        <v>0</v>
      </c>
      <c r="O23" s="34">
        <v>14</v>
      </c>
      <c r="P23" s="85">
        <v>17.1</v>
      </c>
      <c r="Q23" s="34">
        <v>14</v>
      </c>
      <c r="R23" s="34">
        <v>64</v>
      </c>
      <c r="S23" s="34">
        <v>7</v>
      </c>
      <c r="T23" s="34">
        <v>71</v>
      </c>
      <c r="U23" s="87">
        <v>0.87</v>
      </c>
      <c r="V23" s="34">
        <v>9</v>
      </c>
      <c r="W23" s="34">
        <v>5</v>
      </c>
      <c r="X23" s="34">
        <v>14</v>
      </c>
      <c r="Y23" s="34">
        <v>0</v>
      </c>
      <c r="Z23" s="34">
        <v>1</v>
      </c>
      <c r="AA23" s="34">
        <v>0</v>
      </c>
      <c r="AB23" s="34">
        <v>0</v>
      </c>
      <c r="AC23" s="88">
        <v>20</v>
      </c>
      <c r="AD23" s="34">
        <v>0</v>
      </c>
      <c r="AE23" s="34">
        <v>1</v>
      </c>
      <c r="AF23" s="34">
        <v>81</v>
      </c>
      <c r="AG23" s="35">
        <v>0</v>
      </c>
      <c r="AI23" s="20"/>
    </row>
    <row r="24" spans="2:35" s="21" customFormat="1" ht="9.75" customHeight="1">
      <c r="B24" s="25" t="s">
        <v>37</v>
      </c>
      <c r="C24" s="34">
        <v>179</v>
      </c>
      <c r="D24" s="34">
        <v>174</v>
      </c>
      <c r="E24" s="85">
        <v>97.2</v>
      </c>
      <c r="F24" s="34">
        <v>171</v>
      </c>
      <c r="G24" s="86">
        <v>98.3</v>
      </c>
      <c r="H24" s="34">
        <v>135</v>
      </c>
      <c r="I24" s="34">
        <v>24</v>
      </c>
      <c r="J24" s="34">
        <v>12</v>
      </c>
      <c r="K24" s="34">
        <v>2</v>
      </c>
      <c r="L24" s="34">
        <v>1</v>
      </c>
      <c r="M24" s="34">
        <v>0</v>
      </c>
      <c r="N24" s="34">
        <v>0</v>
      </c>
      <c r="O24" s="34">
        <v>39</v>
      </c>
      <c r="P24" s="98">
        <v>22.4</v>
      </c>
      <c r="Q24" s="34">
        <v>36</v>
      </c>
      <c r="R24" s="34">
        <v>116</v>
      </c>
      <c r="S24" s="34">
        <v>38</v>
      </c>
      <c r="T24" s="34">
        <v>154</v>
      </c>
      <c r="U24" s="87">
        <v>0.89</v>
      </c>
      <c r="V24" s="34">
        <v>63</v>
      </c>
      <c r="W24" s="34">
        <v>15</v>
      </c>
      <c r="X24" s="34">
        <v>4</v>
      </c>
      <c r="Y24" s="34">
        <v>5</v>
      </c>
      <c r="Z24" s="34">
        <v>5</v>
      </c>
      <c r="AA24" s="34">
        <v>0</v>
      </c>
      <c r="AB24" s="34">
        <v>2</v>
      </c>
      <c r="AC24" s="88">
        <v>31</v>
      </c>
      <c r="AD24" s="34">
        <v>0</v>
      </c>
      <c r="AE24" s="34">
        <v>0</v>
      </c>
      <c r="AF24" s="34">
        <v>174</v>
      </c>
      <c r="AG24" s="35">
        <v>3</v>
      </c>
      <c r="AI24" s="22"/>
    </row>
    <row r="25" spans="2:35" s="21" customFormat="1" ht="9.75" customHeight="1">
      <c r="B25" s="25" t="s">
        <v>38</v>
      </c>
      <c r="C25" s="34">
        <v>111</v>
      </c>
      <c r="D25" s="34">
        <v>111</v>
      </c>
      <c r="E25" s="85">
        <v>100</v>
      </c>
      <c r="F25" s="34">
        <v>111</v>
      </c>
      <c r="G25" s="86">
        <v>100</v>
      </c>
      <c r="H25" s="34">
        <v>93</v>
      </c>
      <c r="I25" s="34">
        <v>14</v>
      </c>
      <c r="J25" s="34">
        <v>4</v>
      </c>
      <c r="K25" s="34">
        <v>0</v>
      </c>
      <c r="L25" s="34">
        <v>0</v>
      </c>
      <c r="M25" s="34">
        <v>0</v>
      </c>
      <c r="N25" s="34">
        <v>0</v>
      </c>
      <c r="O25" s="34">
        <v>18</v>
      </c>
      <c r="P25" s="85">
        <v>16.2</v>
      </c>
      <c r="Q25" s="34">
        <v>17</v>
      </c>
      <c r="R25" s="34">
        <v>54</v>
      </c>
      <c r="S25" s="34">
        <v>3</v>
      </c>
      <c r="T25" s="34">
        <v>57</v>
      </c>
      <c r="U25" s="87">
        <v>0.51</v>
      </c>
      <c r="V25" s="34">
        <v>19</v>
      </c>
      <c r="W25" s="34">
        <v>2</v>
      </c>
      <c r="X25" s="34">
        <v>5</v>
      </c>
      <c r="Y25" s="34">
        <v>2</v>
      </c>
      <c r="Z25" s="34">
        <v>0</v>
      </c>
      <c r="AA25" s="34">
        <v>0</v>
      </c>
      <c r="AB25" s="34">
        <v>0</v>
      </c>
      <c r="AC25" s="88">
        <v>9</v>
      </c>
      <c r="AD25" s="34">
        <v>2</v>
      </c>
      <c r="AE25" s="34">
        <v>0</v>
      </c>
      <c r="AF25" s="34">
        <v>109</v>
      </c>
      <c r="AG25" s="35">
        <v>0</v>
      </c>
      <c r="AI25" s="22"/>
    </row>
    <row r="26" spans="2:35" s="19" customFormat="1" ht="9.75" customHeight="1">
      <c r="B26" s="66" t="s">
        <v>39</v>
      </c>
      <c r="C26" s="62">
        <v>1126</v>
      </c>
      <c r="D26" s="62">
        <v>1082</v>
      </c>
      <c r="E26" s="91">
        <v>96.1</v>
      </c>
      <c r="F26" s="62">
        <v>1040</v>
      </c>
      <c r="G26" s="92">
        <v>96.1</v>
      </c>
      <c r="H26" s="62">
        <v>887</v>
      </c>
      <c r="I26" s="62">
        <v>132</v>
      </c>
      <c r="J26" s="62">
        <v>57</v>
      </c>
      <c r="K26" s="62">
        <v>1</v>
      </c>
      <c r="L26" s="62">
        <v>5</v>
      </c>
      <c r="M26" s="62">
        <v>0</v>
      </c>
      <c r="N26" s="62">
        <v>0</v>
      </c>
      <c r="O26" s="62">
        <v>195</v>
      </c>
      <c r="P26" s="91">
        <v>18</v>
      </c>
      <c r="Q26" s="62">
        <v>178</v>
      </c>
      <c r="R26" s="62">
        <v>574</v>
      </c>
      <c r="S26" s="62">
        <v>127</v>
      </c>
      <c r="T26" s="62">
        <v>701</v>
      </c>
      <c r="U26" s="93">
        <v>0.65</v>
      </c>
      <c r="V26" s="62">
        <v>242</v>
      </c>
      <c r="W26" s="62">
        <v>39</v>
      </c>
      <c r="X26" s="62">
        <v>9</v>
      </c>
      <c r="Y26" s="62">
        <v>19</v>
      </c>
      <c r="Z26" s="62">
        <v>0</v>
      </c>
      <c r="AA26" s="62">
        <v>0</v>
      </c>
      <c r="AB26" s="62">
        <v>24</v>
      </c>
      <c r="AC26" s="104">
        <v>91</v>
      </c>
      <c r="AD26" s="62">
        <v>2</v>
      </c>
      <c r="AE26" s="62">
        <v>2</v>
      </c>
      <c r="AF26" s="62">
        <v>1078</v>
      </c>
      <c r="AG26" s="63">
        <v>0</v>
      </c>
      <c r="AI26" s="20"/>
    </row>
    <row r="27" spans="2:35" s="19" customFormat="1" ht="9.75" customHeight="1">
      <c r="B27" s="25" t="s">
        <v>57</v>
      </c>
      <c r="C27" s="34">
        <v>279</v>
      </c>
      <c r="D27" s="34">
        <v>263</v>
      </c>
      <c r="E27" s="85">
        <v>94.3</v>
      </c>
      <c r="F27" s="34">
        <v>247</v>
      </c>
      <c r="G27" s="86">
        <v>93.9</v>
      </c>
      <c r="H27" s="34">
        <v>221</v>
      </c>
      <c r="I27" s="34">
        <v>23</v>
      </c>
      <c r="J27" s="34">
        <v>16</v>
      </c>
      <c r="K27" s="34">
        <v>2</v>
      </c>
      <c r="L27" s="34">
        <v>1</v>
      </c>
      <c r="M27" s="34">
        <v>0</v>
      </c>
      <c r="N27" s="34">
        <v>0</v>
      </c>
      <c r="O27" s="34">
        <v>42</v>
      </c>
      <c r="P27" s="85">
        <v>16</v>
      </c>
      <c r="Q27" s="34">
        <v>36</v>
      </c>
      <c r="R27" s="34">
        <v>116</v>
      </c>
      <c r="S27" s="34">
        <v>24</v>
      </c>
      <c r="T27" s="34">
        <v>140</v>
      </c>
      <c r="U27" s="87">
        <v>0.53</v>
      </c>
      <c r="V27" s="34">
        <v>64</v>
      </c>
      <c r="W27" s="34">
        <v>16</v>
      </c>
      <c r="X27" s="34">
        <v>5</v>
      </c>
      <c r="Y27" s="34">
        <v>9</v>
      </c>
      <c r="Z27" s="34">
        <v>16</v>
      </c>
      <c r="AA27" s="34">
        <v>0</v>
      </c>
      <c r="AB27" s="34">
        <v>2</v>
      </c>
      <c r="AC27" s="88">
        <v>48</v>
      </c>
      <c r="AD27" s="34">
        <v>0</v>
      </c>
      <c r="AE27" s="34">
        <v>0</v>
      </c>
      <c r="AF27" s="34">
        <v>263</v>
      </c>
      <c r="AG27" s="35">
        <v>3</v>
      </c>
      <c r="AI27" s="20"/>
    </row>
    <row r="28" spans="2:35" s="19" customFormat="1" ht="9.75" customHeight="1">
      <c r="B28" s="64" t="s">
        <v>82</v>
      </c>
      <c r="C28" s="59">
        <v>174</v>
      </c>
      <c r="D28" s="59">
        <v>163</v>
      </c>
      <c r="E28" s="95">
        <v>93.7</v>
      </c>
      <c r="F28" s="59">
        <v>154</v>
      </c>
      <c r="G28" s="96">
        <v>94.5</v>
      </c>
      <c r="H28" s="59">
        <v>138</v>
      </c>
      <c r="I28" s="59">
        <v>15</v>
      </c>
      <c r="J28" s="59">
        <v>8</v>
      </c>
      <c r="K28" s="59">
        <v>1</v>
      </c>
      <c r="L28" s="59">
        <v>1</v>
      </c>
      <c r="M28" s="59">
        <v>0</v>
      </c>
      <c r="N28" s="59">
        <v>0</v>
      </c>
      <c r="O28" s="59">
        <v>25</v>
      </c>
      <c r="P28" s="95">
        <v>15.3</v>
      </c>
      <c r="Q28" s="59">
        <v>22</v>
      </c>
      <c r="R28" s="59">
        <v>81</v>
      </c>
      <c r="S28" s="59">
        <v>12</v>
      </c>
      <c r="T28" s="59">
        <v>93</v>
      </c>
      <c r="U28" s="97">
        <v>0.57</v>
      </c>
      <c r="V28" s="59">
        <v>51</v>
      </c>
      <c r="W28" s="59">
        <v>8</v>
      </c>
      <c r="X28" s="59">
        <v>3</v>
      </c>
      <c r="Y28" s="59">
        <v>7</v>
      </c>
      <c r="Z28" s="59">
        <v>10</v>
      </c>
      <c r="AA28" s="59">
        <v>0</v>
      </c>
      <c r="AB28" s="59">
        <v>1</v>
      </c>
      <c r="AC28" s="104">
        <v>29</v>
      </c>
      <c r="AD28" s="59">
        <v>0</v>
      </c>
      <c r="AE28" s="59">
        <v>0</v>
      </c>
      <c r="AF28" s="59">
        <v>163</v>
      </c>
      <c r="AG28" s="60">
        <v>2</v>
      </c>
      <c r="AI28" s="20"/>
    </row>
    <row r="29" spans="2:35" s="19" customFormat="1" ht="9.75" customHeight="1">
      <c r="B29" s="12" t="s">
        <v>83</v>
      </c>
      <c r="C29" s="34">
        <v>105</v>
      </c>
      <c r="D29" s="34">
        <v>100</v>
      </c>
      <c r="E29" s="85">
        <v>95.2</v>
      </c>
      <c r="F29" s="34">
        <v>93</v>
      </c>
      <c r="G29" s="86">
        <v>93</v>
      </c>
      <c r="H29" s="34">
        <v>83</v>
      </c>
      <c r="I29" s="34">
        <v>8</v>
      </c>
      <c r="J29" s="34">
        <v>8</v>
      </c>
      <c r="K29" s="34">
        <v>1</v>
      </c>
      <c r="L29" s="34">
        <v>0</v>
      </c>
      <c r="M29" s="34">
        <v>0</v>
      </c>
      <c r="N29" s="34">
        <v>0</v>
      </c>
      <c r="O29" s="34">
        <v>17</v>
      </c>
      <c r="P29" s="85">
        <v>17</v>
      </c>
      <c r="Q29" s="34">
        <v>14</v>
      </c>
      <c r="R29" s="34">
        <v>35</v>
      </c>
      <c r="S29" s="34">
        <v>12</v>
      </c>
      <c r="T29" s="34">
        <v>47</v>
      </c>
      <c r="U29" s="87">
        <v>0.47</v>
      </c>
      <c r="V29" s="34">
        <v>13</v>
      </c>
      <c r="W29" s="34">
        <v>8</v>
      </c>
      <c r="X29" s="34">
        <v>2</v>
      </c>
      <c r="Y29" s="34">
        <v>2</v>
      </c>
      <c r="Z29" s="34">
        <v>6</v>
      </c>
      <c r="AA29" s="34">
        <v>0</v>
      </c>
      <c r="AB29" s="34">
        <v>1</v>
      </c>
      <c r="AC29" s="88">
        <v>19</v>
      </c>
      <c r="AD29" s="34">
        <v>0</v>
      </c>
      <c r="AE29" s="34">
        <v>0</v>
      </c>
      <c r="AF29" s="34">
        <v>100</v>
      </c>
      <c r="AG29" s="35">
        <v>1</v>
      </c>
      <c r="AI29" s="20"/>
    </row>
    <row r="30" spans="2:35" s="21" customFormat="1" ht="9.75" customHeight="1">
      <c r="B30" s="25" t="s">
        <v>40</v>
      </c>
      <c r="C30" s="34">
        <v>80</v>
      </c>
      <c r="D30" s="34">
        <v>80</v>
      </c>
      <c r="E30" s="85">
        <v>100</v>
      </c>
      <c r="F30" s="34">
        <v>75</v>
      </c>
      <c r="G30" s="86">
        <v>93.8</v>
      </c>
      <c r="H30" s="34">
        <v>69</v>
      </c>
      <c r="I30" s="34">
        <v>5</v>
      </c>
      <c r="J30" s="34">
        <v>5</v>
      </c>
      <c r="K30" s="34">
        <v>0</v>
      </c>
      <c r="L30" s="34">
        <v>1</v>
      </c>
      <c r="M30" s="34">
        <v>0</v>
      </c>
      <c r="N30" s="34">
        <v>0</v>
      </c>
      <c r="O30" s="34">
        <v>11</v>
      </c>
      <c r="P30" s="85">
        <v>13.8</v>
      </c>
      <c r="Q30" s="34">
        <v>8</v>
      </c>
      <c r="R30" s="34">
        <v>37</v>
      </c>
      <c r="S30" s="34">
        <v>26</v>
      </c>
      <c r="T30" s="34">
        <v>63</v>
      </c>
      <c r="U30" s="87">
        <v>0.79</v>
      </c>
      <c r="V30" s="34">
        <v>28</v>
      </c>
      <c r="W30" s="34">
        <v>4</v>
      </c>
      <c r="X30" s="34">
        <v>2</v>
      </c>
      <c r="Y30" s="34">
        <v>4</v>
      </c>
      <c r="Z30" s="34">
        <v>1</v>
      </c>
      <c r="AA30" s="34">
        <v>0</v>
      </c>
      <c r="AB30" s="34">
        <v>4</v>
      </c>
      <c r="AC30" s="88">
        <v>15</v>
      </c>
      <c r="AD30" s="34">
        <v>0</v>
      </c>
      <c r="AE30" s="34">
        <v>0</v>
      </c>
      <c r="AF30" s="34">
        <v>80</v>
      </c>
      <c r="AG30" s="35">
        <v>0</v>
      </c>
      <c r="AI30" s="22"/>
    </row>
    <row r="31" spans="2:35" s="21" customFormat="1" ht="9.75" customHeight="1">
      <c r="B31" s="25" t="s">
        <v>41</v>
      </c>
      <c r="C31" s="34">
        <v>60</v>
      </c>
      <c r="D31" s="34">
        <v>58</v>
      </c>
      <c r="E31" s="85">
        <v>96.7</v>
      </c>
      <c r="F31" s="34">
        <v>58</v>
      </c>
      <c r="G31" s="86">
        <v>100</v>
      </c>
      <c r="H31" s="34">
        <v>46</v>
      </c>
      <c r="I31" s="34">
        <v>2</v>
      </c>
      <c r="J31" s="34">
        <v>10</v>
      </c>
      <c r="K31" s="34">
        <v>0</v>
      </c>
      <c r="L31" s="34">
        <v>0</v>
      </c>
      <c r="M31" s="34">
        <v>0</v>
      </c>
      <c r="N31" s="34">
        <v>0</v>
      </c>
      <c r="O31" s="34">
        <v>12</v>
      </c>
      <c r="P31" s="85">
        <v>20.7</v>
      </c>
      <c r="Q31" s="34">
        <v>10</v>
      </c>
      <c r="R31" s="34">
        <v>48</v>
      </c>
      <c r="S31" s="34">
        <v>20</v>
      </c>
      <c r="T31" s="34">
        <v>68</v>
      </c>
      <c r="U31" s="87">
        <v>1.17</v>
      </c>
      <c r="V31" s="34">
        <v>15</v>
      </c>
      <c r="W31" s="34">
        <v>2</v>
      </c>
      <c r="X31" s="34">
        <v>0</v>
      </c>
      <c r="Y31" s="34">
        <v>1</v>
      </c>
      <c r="Z31" s="34">
        <v>0</v>
      </c>
      <c r="AA31" s="34">
        <v>0</v>
      </c>
      <c r="AB31" s="34">
        <v>1</v>
      </c>
      <c r="AC31" s="88">
        <v>4</v>
      </c>
      <c r="AD31" s="34">
        <v>0</v>
      </c>
      <c r="AE31" s="34">
        <v>0</v>
      </c>
      <c r="AF31" s="34">
        <v>58</v>
      </c>
      <c r="AG31" s="35">
        <v>0</v>
      </c>
      <c r="AI31" s="22"/>
    </row>
    <row r="32" spans="2:35" s="19" customFormat="1" ht="9.75" customHeight="1">
      <c r="B32" s="25" t="s">
        <v>42</v>
      </c>
      <c r="C32" s="34">
        <v>70</v>
      </c>
      <c r="D32" s="34">
        <v>67</v>
      </c>
      <c r="E32" s="85">
        <v>95.7</v>
      </c>
      <c r="F32" s="34">
        <v>67</v>
      </c>
      <c r="G32" s="86">
        <v>100</v>
      </c>
      <c r="H32" s="34">
        <v>59</v>
      </c>
      <c r="I32" s="34">
        <v>8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8</v>
      </c>
      <c r="P32" s="85">
        <v>11.9</v>
      </c>
      <c r="Q32" s="34">
        <v>3</v>
      </c>
      <c r="R32" s="34">
        <v>4</v>
      </c>
      <c r="S32" s="34">
        <v>9</v>
      </c>
      <c r="T32" s="34">
        <v>13</v>
      </c>
      <c r="U32" s="87">
        <v>0.19</v>
      </c>
      <c r="V32" s="34">
        <v>14</v>
      </c>
      <c r="W32" s="34">
        <v>1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88">
        <v>1</v>
      </c>
      <c r="AD32" s="34">
        <v>0</v>
      </c>
      <c r="AE32" s="34">
        <v>0</v>
      </c>
      <c r="AF32" s="34">
        <v>67</v>
      </c>
      <c r="AG32" s="35">
        <v>0</v>
      </c>
      <c r="AI32" s="20"/>
    </row>
    <row r="33" spans="2:35" s="19" customFormat="1" ht="9.75" customHeight="1">
      <c r="B33" s="65" t="s">
        <v>59</v>
      </c>
      <c r="C33" s="62">
        <v>318</v>
      </c>
      <c r="D33" s="62">
        <v>304</v>
      </c>
      <c r="E33" s="91">
        <v>95.6</v>
      </c>
      <c r="F33" s="62">
        <v>284</v>
      </c>
      <c r="G33" s="92">
        <v>93.4</v>
      </c>
      <c r="H33" s="62">
        <v>247</v>
      </c>
      <c r="I33" s="62">
        <v>40</v>
      </c>
      <c r="J33" s="62">
        <v>15</v>
      </c>
      <c r="K33" s="62">
        <v>1</v>
      </c>
      <c r="L33" s="62">
        <v>1</v>
      </c>
      <c r="M33" s="62">
        <v>0</v>
      </c>
      <c r="N33" s="62">
        <v>0</v>
      </c>
      <c r="O33" s="62">
        <v>57</v>
      </c>
      <c r="P33" s="91">
        <v>18.8</v>
      </c>
      <c r="Q33" s="62">
        <v>50</v>
      </c>
      <c r="R33" s="62">
        <v>181</v>
      </c>
      <c r="S33" s="62">
        <v>37</v>
      </c>
      <c r="T33" s="62">
        <v>218</v>
      </c>
      <c r="U33" s="93">
        <v>0.72</v>
      </c>
      <c r="V33" s="62">
        <v>19</v>
      </c>
      <c r="W33" s="62">
        <v>11</v>
      </c>
      <c r="X33" s="62">
        <v>5</v>
      </c>
      <c r="Y33" s="62">
        <v>13</v>
      </c>
      <c r="Z33" s="62">
        <v>3</v>
      </c>
      <c r="AA33" s="62">
        <v>1</v>
      </c>
      <c r="AB33" s="62">
        <v>9</v>
      </c>
      <c r="AC33" s="104">
        <v>42</v>
      </c>
      <c r="AD33" s="62">
        <v>0</v>
      </c>
      <c r="AE33" s="62">
        <v>0</v>
      </c>
      <c r="AF33" s="62">
        <v>304</v>
      </c>
      <c r="AG33" s="63">
        <v>2</v>
      </c>
      <c r="AI33" s="20"/>
    </row>
    <row r="34" spans="1:35" s="19" customFormat="1" ht="9.75" customHeight="1">
      <c r="A34" s="106"/>
      <c r="B34" s="25" t="s">
        <v>58</v>
      </c>
      <c r="C34" s="34">
        <v>1113</v>
      </c>
      <c r="D34" s="34">
        <v>1052</v>
      </c>
      <c r="E34" s="85">
        <v>94.5</v>
      </c>
      <c r="F34" s="34">
        <v>922</v>
      </c>
      <c r="G34" s="86">
        <v>87.6</v>
      </c>
      <c r="H34" s="34">
        <v>774</v>
      </c>
      <c r="I34" s="34">
        <v>180</v>
      </c>
      <c r="J34" s="34">
        <v>83</v>
      </c>
      <c r="K34" s="34">
        <v>0</v>
      </c>
      <c r="L34" s="34">
        <v>15</v>
      </c>
      <c r="M34" s="34">
        <v>0</v>
      </c>
      <c r="N34" s="34">
        <v>0</v>
      </c>
      <c r="O34" s="34">
        <v>278</v>
      </c>
      <c r="P34" s="85">
        <v>26.4</v>
      </c>
      <c r="Q34" s="34">
        <v>240</v>
      </c>
      <c r="R34" s="34">
        <v>833</v>
      </c>
      <c r="S34" s="34">
        <v>233</v>
      </c>
      <c r="T34" s="34">
        <v>1066</v>
      </c>
      <c r="U34" s="87">
        <v>1.01</v>
      </c>
      <c r="V34" s="34">
        <v>297</v>
      </c>
      <c r="W34" s="34">
        <v>48</v>
      </c>
      <c r="X34" s="34">
        <v>35</v>
      </c>
      <c r="Y34" s="34">
        <v>18</v>
      </c>
      <c r="Z34" s="34">
        <v>11</v>
      </c>
      <c r="AA34" s="34">
        <v>0</v>
      </c>
      <c r="AB34" s="34">
        <v>14</v>
      </c>
      <c r="AC34" s="88">
        <v>126</v>
      </c>
      <c r="AD34" s="34">
        <v>16</v>
      </c>
      <c r="AE34" s="34">
        <v>0</v>
      </c>
      <c r="AF34" s="34">
        <v>1036</v>
      </c>
      <c r="AG34" s="35">
        <v>0</v>
      </c>
      <c r="AI34" s="20"/>
    </row>
    <row r="35" spans="2:35" s="19" customFormat="1" ht="9.75" customHeight="1">
      <c r="B35" s="64" t="s">
        <v>87</v>
      </c>
      <c r="C35" s="59"/>
      <c r="D35" s="59">
        <v>563</v>
      </c>
      <c r="E35" s="99"/>
      <c r="F35" s="59">
        <v>494</v>
      </c>
      <c r="G35" s="96">
        <v>87.7</v>
      </c>
      <c r="H35" s="59">
        <v>415</v>
      </c>
      <c r="I35" s="59">
        <v>98</v>
      </c>
      <c r="J35" s="59">
        <v>41</v>
      </c>
      <c r="K35" s="59">
        <v>0</v>
      </c>
      <c r="L35" s="59">
        <v>9</v>
      </c>
      <c r="M35" s="59">
        <v>0</v>
      </c>
      <c r="N35" s="59">
        <v>0</v>
      </c>
      <c r="O35" s="59">
        <v>148</v>
      </c>
      <c r="P35" s="95">
        <v>26.3</v>
      </c>
      <c r="Q35" s="59">
        <v>126</v>
      </c>
      <c r="R35" s="59">
        <v>424</v>
      </c>
      <c r="S35" s="59">
        <v>104</v>
      </c>
      <c r="T35" s="59">
        <v>528</v>
      </c>
      <c r="U35" s="97">
        <v>0.94</v>
      </c>
      <c r="V35" s="59">
        <v>156</v>
      </c>
      <c r="W35" s="59">
        <v>26</v>
      </c>
      <c r="X35" s="59">
        <v>22</v>
      </c>
      <c r="Y35" s="59">
        <v>11</v>
      </c>
      <c r="Z35" s="59">
        <v>5</v>
      </c>
      <c r="AA35" s="59">
        <v>0</v>
      </c>
      <c r="AB35" s="59">
        <v>6</v>
      </c>
      <c r="AC35" s="104">
        <v>70</v>
      </c>
      <c r="AD35" s="59">
        <v>9</v>
      </c>
      <c r="AE35" s="59">
        <v>0</v>
      </c>
      <c r="AF35" s="59">
        <v>554</v>
      </c>
      <c r="AG35" s="60">
        <v>0</v>
      </c>
      <c r="AI35" s="20"/>
    </row>
    <row r="36" spans="2:35" s="19" customFormat="1" ht="9.75" customHeight="1">
      <c r="B36" s="12" t="s">
        <v>86</v>
      </c>
      <c r="C36" s="34"/>
      <c r="D36" s="34">
        <v>140</v>
      </c>
      <c r="E36" s="100"/>
      <c r="F36" s="34">
        <v>126</v>
      </c>
      <c r="G36" s="86">
        <v>90</v>
      </c>
      <c r="H36" s="34">
        <v>107</v>
      </c>
      <c r="I36" s="34">
        <v>22</v>
      </c>
      <c r="J36" s="34">
        <v>11</v>
      </c>
      <c r="K36" s="34">
        <v>0</v>
      </c>
      <c r="L36" s="34">
        <v>0</v>
      </c>
      <c r="M36" s="34">
        <v>0</v>
      </c>
      <c r="N36" s="34">
        <v>0</v>
      </c>
      <c r="O36" s="34">
        <v>33</v>
      </c>
      <c r="P36" s="85">
        <v>23.6</v>
      </c>
      <c r="Q36" s="34">
        <v>30</v>
      </c>
      <c r="R36" s="34">
        <v>108</v>
      </c>
      <c r="S36" s="34">
        <v>17</v>
      </c>
      <c r="T36" s="59">
        <v>125</v>
      </c>
      <c r="U36" s="87">
        <v>0.89</v>
      </c>
      <c r="V36" s="34">
        <v>26</v>
      </c>
      <c r="W36" s="34">
        <v>7</v>
      </c>
      <c r="X36" s="34">
        <v>1</v>
      </c>
      <c r="Y36" s="34">
        <v>3</v>
      </c>
      <c r="Z36" s="34">
        <v>3</v>
      </c>
      <c r="AA36" s="34">
        <v>0</v>
      </c>
      <c r="AB36" s="34">
        <v>0</v>
      </c>
      <c r="AC36" s="88">
        <v>14</v>
      </c>
      <c r="AD36" s="34">
        <v>3</v>
      </c>
      <c r="AE36" s="34">
        <v>0</v>
      </c>
      <c r="AF36" s="34">
        <v>137</v>
      </c>
      <c r="AG36" s="35">
        <v>0</v>
      </c>
      <c r="AI36" s="20"/>
    </row>
    <row r="37" spans="2:35" s="19" customFormat="1" ht="9.75" customHeight="1">
      <c r="B37" s="12" t="s">
        <v>85</v>
      </c>
      <c r="C37" s="34"/>
      <c r="D37" s="34">
        <v>51</v>
      </c>
      <c r="E37" s="100"/>
      <c r="F37" s="34">
        <v>42</v>
      </c>
      <c r="G37" s="86">
        <v>82.4</v>
      </c>
      <c r="H37" s="34">
        <v>45</v>
      </c>
      <c r="I37" s="34">
        <v>5</v>
      </c>
      <c r="J37" s="34">
        <v>1</v>
      </c>
      <c r="K37" s="34">
        <v>0</v>
      </c>
      <c r="L37" s="34">
        <v>0</v>
      </c>
      <c r="M37" s="34">
        <v>0</v>
      </c>
      <c r="N37" s="34">
        <v>0</v>
      </c>
      <c r="O37" s="34">
        <v>6</v>
      </c>
      <c r="P37" s="85">
        <v>11.8</v>
      </c>
      <c r="Q37" s="34">
        <v>6</v>
      </c>
      <c r="R37" s="34">
        <v>13</v>
      </c>
      <c r="S37" s="34">
        <v>7</v>
      </c>
      <c r="T37" s="59">
        <v>20</v>
      </c>
      <c r="U37" s="87">
        <v>0.39</v>
      </c>
      <c r="V37" s="34">
        <v>21</v>
      </c>
      <c r="W37" s="34">
        <v>2</v>
      </c>
      <c r="X37" s="34">
        <v>3</v>
      </c>
      <c r="Y37" s="34">
        <v>1</v>
      </c>
      <c r="Z37" s="34">
        <v>1</v>
      </c>
      <c r="AA37" s="34">
        <v>0</v>
      </c>
      <c r="AB37" s="34">
        <v>1</v>
      </c>
      <c r="AC37" s="88">
        <v>8</v>
      </c>
      <c r="AD37" s="34">
        <v>1</v>
      </c>
      <c r="AE37" s="34">
        <v>0</v>
      </c>
      <c r="AF37" s="34">
        <v>50</v>
      </c>
      <c r="AG37" s="35">
        <v>0</v>
      </c>
      <c r="AI37" s="20"/>
    </row>
    <row r="38" spans="2:35" s="19" customFormat="1" ht="9.75" customHeight="1">
      <c r="B38" s="12" t="s">
        <v>89</v>
      </c>
      <c r="C38" s="34"/>
      <c r="D38" s="34">
        <v>39</v>
      </c>
      <c r="E38" s="85"/>
      <c r="F38" s="34">
        <v>34</v>
      </c>
      <c r="G38" s="86">
        <v>87.2</v>
      </c>
      <c r="H38" s="34">
        <v>24</v>
      </c>
      <c r="I38" s="34">
        <v>9</v>
      </c>
      <c r="J38" s="34">
        <v>5</v>
      </c>
      <c r="K38" s="34">
        <v>0</v>
      </c>
      <c r="L38" s="34">
        <v>1</v>
      </c>
      <c r="M38" s="34">
        <v>0</v>
      </c>
      <c r="N38" s="34">
        <v>0</v>
      </c>
      <c r="O38" s="34">
        <v>15</v>
      </c>
      <c r="P38" s="85">
        <v>38.5</v>
      </c>
      <c r="Q38" s="34">
        <v>11</v>
      </c>
      <c r="R38" s="34">
        <v>49</v>
      </c>
      <c r="S38" s="34">
        <v>13</v>
      </c>
      <c r="T38" s="59">
        <v>62</v>
      </c>
      <c r="U38" s="87">
        <v>1.59</v>
      </c>
      <c r="V38" s="34">
        <v>2</v>
      </c>
      <c r="W38" s="34">
        <v>2</v>
      </c>
      <c r="X38" s="34">
        <v>1</v>
      </c>
      <c r="Y38" s="34">
        <v>0</v>
      </c>
      <c r="Z38" s="34">
        <v>0</v>
      </c>
      <c r="AA38" s="34">
        <v>0</v>
      </c>
      <c r="AB38" s="34">
        <v>1</v>
      </c>
      <c r="AC38" s="88">
        <v>4</v>
      </c>
      <c r="AD38" s="34">
        <v>0</v>
      </c>
      <c r="AE38" s="34">
        <v>0</v>
      </c>
      <c r="AF38" s="34">
        <v>39</v>
      </c>
      <c r="AG38" s="35">
        <v>0</v>
      </c>
      <c r="AI38" s="20"/>
    </row>
    <row r="39" spans="2:35" s="19" customFormat="1" ht="9.75" customHeight="1">
      <c r="B39" s="12" t="s">
        <v>90</v>
      </c>
      <c r="C39" s="34"/>
      <c r="D39" s="34">
        <v>85</v>
      </c>
      <c r="E39" s="85"/>
      <c r="F39" s="34">
        <v>75</v>
      </c>
      <c r="G39" s="86">
        <v>88.2</v>
      </c>
      <c r="H39" s="34">
        <v>59</v>
      </c>
      <c r="I39" s="34">
        <v>16</v>
      </c>
      <c r="J39" s="34">
        <v>10</v>
      </c>
      <c r="K39" s="34">
        <v>0</v>
      </c>
      <c r="L39" s="34">
        <v>0</v>
      </c>
      <c r="M39" s="34">
        <v>0</v>
      </c>
      <c r="N39" s="34">
        <v>0</v>
      </c>
      <c r="O39" s="34">
        <v>26</v>
      </c>
      <c r="P39" s="85">
        <v>30.6</v>
      </c>
      <c r="Q39" s="34">
        <v>19</v>
      </c>
      <c r="R39" s="34">
        <v>59</v>
      </c>
      <c r="S39" s="34">
        <v>35</v>
      </c>
      <c r="T39" s="59">
        <v>94</v>
      </c>
      <c r="U39" s="87">
        <v>1.11</v>
      </c>
      <c r="V39" s="34">
        <v>46</v>
      </c>
      <c r="W39" s="34">
        <v>4</v>
      </c>
      <c r="X39" s="34">
        <v>3</v>
      </c>
      <c r="Y39" s="34">
        <v>1</v>
      </c>
      <c r="Z39" s="34">
        <v>0</v>
      </c>
      <c r="AA39" s="34">
        <v>0</v>
      </c>
      <c r="AB39" s="34">
        <v>2</v>
      </c>
      <c r="AC39" s="88">
        <v>10</v>
      </c>
      <c r="AD39" s="34">
        <v>1</v>
      </c>
      <c r="AE39" s="34">
        <v>0</v>
      </c>
      <c r="AF39" s="34">
        <v>84</v>
      </c>
      <c r="AG39" s="35">
        <v>0</v>
      </c>
      <c r="AI39" s="20"/>
    </row>
    <row r="40" spans="2:35" s="19" customFormat="1" ht="9.75" customHeight="1">
      <c r="B40" s="12" t="s">
        <v>91</v>
      </c>
      <c r="C40" s="34"/>
      <c r="D40" s="34">
        <v>78</v>
      </c>
      <c r="E40" s="85"/>
      <c r="F40" s="34">
        <v>67</v>
      </c>
      <c r="G40" s="86">
        <v>85.9</v>
      </c>
      <c r="H40" s="34">
        <v>61</v>
      </c>
      <c r="I40" s="34">
        <v>12</v>
      </c>
      <c r="J40" s="34">
        <v>4</v>
      </c>
      <c r="K40" s="34">
        <v>0</v>
      </c>
      <c r="L40" s="34">
        <v>1</v>
      </c>
      <c r="M40" s="34">
        <v>0</v>
      </c>
      <c r="N40" s="34">
        <v>0</v>
      </c>
      <c r="O40" s="34">
        <v>17</v>
      </c>
      <c r="P40" s="85">
        <v>21.8</v>
      </c>
      <c r="Q40" s="34">
        <v>16</v>
      </c>
      <c r="R40" s="34">
        <v>48</v>
      </c>
      <c r="S40" s="34">
        <v>13</v>
      </c>
      <c r="T40" s="59">
        <v>61</v>
      </c>
      <c r="U40" s="87">
        <v>0.78</v>
      </c>
      <c r="V40" s="34">
        <v>17</v>
      </c>
      <c r="W40" s="34">
        <v>2</v>
      </c>
      <c r="X40" s="34">
        <v>2</v>
      </c>
      <c r="Y40" s="34">
        <v>0</v>
      </c>
      <c r="Z40" s="34">
        <v>0</v>
      </c>
      <c r="AA40" s="34">
        <v>0</v>
      </c>
      <c r="AB40" s="34">
        <v>2</v>
      </c>
      <c r="AC40" s="88">
        <v>6</v>
      </c>
      <c r="AD40" s="34">
        <v>0</v>
      </c>
      <c r="AE40" s="34">
        <v>0</v>
      </c>
      <c r="AF40" s="34">
        <v>78</v>
      </c>
      <c r="AG40" s="35">
        <v>0</v>
      </c>
      <c r="AI40" s="20"/>
    </row>
    <row r="41" spans="2:35" s="19" customFormat="1" ht="9.75" customHeight="1">
      <c r="B41" s="12" t="s">
        <v>92</v>
      </c>
      <c r="C41" s="34"/>
      <c r="D41" s="34">
        <v>51</v>
      </c>
      <c r="E41" s="85"/>
      <c r="F41" s="34">
        <v>41</v>
      </c>
      <c r="G41" s="86">
        <v>80.4</v>
      </c>
      <c r="H41" s="34">
        <v>27</v>
      </c>
      <c r="I41" s="34">
        <v>12</v>
      </c>
      <c r="J41" s="34">
        <v>8</v>
      </c>
      <c r="K41" s="34">
        <v>0</v>
      </c>
      <c r="L41" s="34">
        <v>4</v>
      </c>
      <c r="M41" s="34">
        <v>0</v>
      </c>
      <c r="N41" s="34">
        <v>0</v>
      </c>
      <c r="O41" s="34">
        <v>24</v>
      </c>
      <c r="P41" s="85">
        <v>47.1</v>
      </c>
      <c r="Q41" s="34">
        <v>24</v>
      </c>
      <c r="R41" s="34">
        <v>103</v>
      </c>
      <c r="S41" s="34">
        <v>36</v>
      </c>
      <c r="T41" s="59">
        <v>139</v>
      </c>
      <c r="U41" s="87">
        <v>2.73</v>
      </c>
      <c r="V41" s="34">
        <v>14</v>
      </c>
      <c r="W41" s="34">
        <v>2</v>
      </c>
      <c r="X41" s="34">
        <v>0</v>
      </c>
      <c r="Y41" s="34">
        <v>0</v>
      </c>
      <c r="Z41" s="34">
        <v>0</v>
      </c>
      <c r="AA41" s="34">
        <v>0</v>
      </c>
      <c r="AB41" s="34">
        <v>2</v>
      </c>
      <c r="AC41" s="88">
        <v>4</v>
      </c>
      <c r="AD41" s="34">
        <v>1</v>
      </c>
      <c r="AE41" s="34">
        <v>0</v>
      </c>
      <c r="AF41" s="34">
        <v>50</v>
      </c>
      <c r="AG41" s="35">
        <v>0</v>
      </c>
      <c r="AI41" s="20"/>
    </row>
    <row r="42" spans="2:35" s="19" customFormat="1" ht="9.75" customHeight="1">
      <c r="B42" s="12" t="s">
        <v>93</v>
      </c>
      <c r="C42" s="34"/>
      <c r="D42" s="34">
        <v>12</v>
      </c>
      <c r="E42" s="85"/>
      <c r="F42" s="34">
        <v>11</v>
      </c>
      <c r="G42" s="86">
        <v>91.7</v>
      </c>
      <c r="H42" s="34">
        <v>9</v>
      </c>
      <c r="I42" s="34">
        <v>3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3</v>
      </c>
      <c r="P42" s="85">
        <v>25</v>
      </c>
      <c r="Q42" s="34">
        <v>3</v>
      </c>
      <c r="R42" s="34">
        <v>8</v>
      </c>
      <c r="S42" s="34">
        <v>0</v>
      </c>
      <c r="T42" s="59">
        <v>8</v>
      </c>
      <c r="U42" s="87">
        <v>0.67</v>
      </c>
      <c r="V42" s="34">
        <v>3</v>
      </c>
      <c r="W42" s="34">
        <v>2</v>
      </c>
      <c r="X42" s="34">
        <v>0</v>
      </c>
      <c r="Y42" s="34">
        <v>1</v>
      </c>
      <c r="Z42" s="34">
        <v>0</v>
      </c>
      <c r="AA42" s="34">
        <v>0</v>
      </c>
      <c r="AB42" s="34">
        <v>0</v>
      </c>
      <c r="AC42" s="88">
        <v>3</v>
      </c>
      <c r="AD42" s="34">
        <v>1</v>
      </c>
      <c r="AE42" s="34">
        <v>0</v>
      </c>
      <c r="AF42" s="34">
        <v>11</v>
      </c>
      <c r="AG42" s="35">
        <v>0</v>
      </c>
      <c r="AI42" s="20"/>
    </row>
    <row r="43" spans="2:35" s="21" customFormat="1" ht="9.75" customHeight="1">
      <c r="B43" s="61" t="s">
        <v>94</v>
      </c>
      <c r="C43" s="62"/>
      <c r="D43" s="62">
        <v>33</v>
      </c>
      <c r="E43" s="91"/>
      <c r="F43" s="62">
        <v>32</v>
      </c>
      <c r="G43" s="92">
        <v>97</v>
      </c>
      <c r="H43" s="62">
        <v>27</v>
      </c>
      <c r="I43" s="62">
        <v>3</v>
      </c>
      <c r="J43" s="62">
        <v>3</v>
      </c>
      <c r="K43" s="62">
        <v>0</v>
      </c>
      <c r="L43" s="62">
        <v>0</v>
      </c>
      <c r="M43" s="62">
        <v>0</v>
      </c>
      <c r="N43" s="62">
        <v>0</v>
      </c>
      <c r="O43" s="62">
        <v>6</v>
      </c>
      <c r="P43" s="91">
        <v>18.2</v>
      </c>
      <c r="Q43" s="62">
        <v>5</v>
      </c>
      <c r="R43" s="62">
        <v>21</v>
      </c>
      <c r="S43" s="62">
        <v>8</v>
      </c>
      <c r="T43" s="62">
        <v>29</v>
      </c>
      <c r="U43" s="93">
        <v>0.88</v>
      </c>
      <c r="V43" s="62">
        <v>12</v>
      </c>
      <c r="W43" s="62">
        <v>1</v>
      </c>
      <c r="X43" s="62">
        <v>3</v>
      </c>
      <c r="Y43" s="62">
        <v>1</v>
      </c>
      <c r="Z43" s="62">
        <v>2</v>
      </c>
      <c r="AA43" s="62">
        <v>0</v>
      </c>
      <c r="AB43" s="62">
        <v>0</v>
      </c>
      <c r="AC43" s="104">
        <v>7</v>
      </c>
      <c r="AD43" s="62">
        <v>0</v>
      </c>
      <c r="AE43" s="62">
        <v>0</v>
      </c>
      <c r="AF43" s="62">
        <v>33</v>
      </c>
      <c r="AG43" s="63">
        <v>0</v>
      </c>
      <c r="AI43" s="20"/>
    </row>
    <row r="44" spans="2:35" s="21" customFormat="1" ht="9.75" customHeight="1">
      <c r="B44" s="25" t="s">
        <v>60</v>
      </c>
      <c r="C44" s="34">
        <v>391</v>
      </c>
      <c r="D44" s="34">
        <v>368</v>
      </c>
      <c r="E44" s="85">
        <v>94.1</v>
      </c>
      <c r="F44" s="34">
        <v>322</v>
      </c>
      <c r="G44" s="86">
        <v>87.5</v>
      </c>
      <c r="H44" s="34">
        <v>310</v>
      </c>
      <c r="I44" s="34">
        <v>37</v>
      </c>
      <c r="J44" s="34">
        <v>17</v>
      </c>
      <c r="K44" s="34">
        <v>0</v>
      </c>
      <c r="L44" s="34">
        <v>4</v>
      </c>
      <c r="M44" s="34">
        <v>0</v>
      </c>
      <c r="N44" s="34">
        <v>0</v>
      </c>
      <c r="O44" s="34">
        <v>58</v>
      </c>
      <c r="P44" s="85">
        <v>15.8</v>
      </c>
      <c r="Q44" s="34">
        <v>48</v>
      </c>
      <c r="R44" s="34">
        <v>178</v>
      </c>
      <c r="S44" s="34">
        <v>57</v>
      </c>
      <c r="T44" s="34">
        <v>235</v>
      </c>
      <c r="U44" s="87">
        <v>0.64</v>
      </c>
      <c r="V44" s="34">
        <v>81</v>
      </c>
      <c r="W44" s="34">
        <v>16</v>
      </c>
      <c r="X44" s="34">
        <v>15</v>
      </c>
      <c r="Y44" s="34">
        <v>6</v>
      </c>
      <c r="Z44" s="34">
        <v>2</v>
      </c>
      <c r="AA44" s="34">
        <v>0</v>
      </c>
      <c r="AB44" s="34">
        <v>6</v>
      </c>
      <c r="AC44" s="88">
        <v>45</v>
      </c>
      <c r="AD44" s="34">
        <v>0</v>
      </c>
      <c r="AE44" s="34">
        <v>1</v>
      </c>
      <c r="AF44" s="34">
        <v>367</v>
      </c>
      <c r="AG44" s="35">
        <v>8</v>
      </c>
      <c r="AI44" s="20"/>
    </row>
    <row r="45" spans="2:35" s="19" customFormat="1" ht="9.75" customHeight="1">
      <c r="B45" s="64" t="s">
        <v>61</v>
      </c>
      <c r="C45" s="59">
        <v>31</v>
      </c>
      <c r="D45" s="59">
        <v>30</v>
      </c>
      <c r="E45" s="95">
        <v>96.8</v>
      </c>
      <c r="F45" s="59">
        <v>26</v>
      </c>
      <c r="G45" s="96">
        <v>86.7</v>
      </c>
      <c r="H45" s="59">
        <v>28</v>
      </c>
      <c r="I45" s="59">
        <v>1</v>
      </c>
      <c r="J45" s="59">
        <v>1</v>
      </c>
      <c r="K45" s="59">
        <v>0</v>
      </c>
      <c r="L45" s="59">
        <v>0</v>
      </c>
      <c r="M45" s="59">
        <v>0</v>
      </c>
      <c r="N45" s="59">
        <v>0</v>
      </c>
      <c r="O45" s="59">
        <v>2</v>
      </c>
      <c r="P45" s="95">
        <v>6.7</v>
      </c>
      <c r="Q45" s="59">
        <v>1</v>
      </c>
      <c r="R45" s="59">
        <v>11</v>
      </c>
      <c r="S45" s="59">
        <v>4</v>
      </c>
      <c r="T45" s="59">
        <v>15</v>
      </c>
      <c r="U45" s="97">
        <v>0.5</v>
      </c>
      <c r="V45" s="59">
        <v>5</v>
      </c>
      <c r="W45" s="59">
        <v>0</v>
      </c>
      <c r="X45" s="59">
        <v>2</v>
      </c>
      <c r="Y45" s="59">
        <v>1</v>
      </c>
      <c r="Z45" s="59">
        <v>0</v>
      </c>
      <c r="AA45" s="59">
        <v>0</v>
      </c>
      <c r="AB45" s="59">
        <v>0</v>
      </c>
      <c r="AC45" s="104">
        <v>3</v>
      </c>
      <c r="AD45" s="59">
        <v>0</v>
      </c>
      <c r="AE45" s="59">
        <v>0</v>
      </c>
      <c r="AF45" s="59">
        <v>30</v>
      </c>
      <c r="AG45" s="60">
        <v>2</v>
      </c>
      <c r="AI45" s="20"/>
    </row>
    <row r="46" spans="2:35" s="19" customFormat="1" ht="9.75" customHeight="1">
      <c r="B46" s="12" t="s">
        <v>62</v>
      </c>
      <c r="C46" s="34">
        <v>95</v>
      </c>
      <c r="D46" s="34">
        <v>89</v>
      </c>
      <c r="E46" s="85">
        <v>93.7</v>
      </c>
      <c r="F46" s="34">
        <v>77</v>
      </c>
      <c r="G46" s="86">
        <v>86.5</v>
      </c>
      <c r="H46" s="34">
        <v>75</v>
      </c>
      <c r="I46" s="34">
        <v>10</v>
      </c>
      <c r="J46" s="34">
        <v>3</v>
      </c>
      <c r="K46" s="34">
        <v>0</v>
      </c>
      <c r="L46" s="34">
        <v>1</v>
      </c>
      <c r="M46" s="34">
        <v>0</v>
      </c>
      <c r="N46" s="34">
        <v>0</v>
      </c>
      <c r="O46" s="34">
        <v>14</v>
      </c>
      <c r="P46" s="85">
        <v>15.7</v>
      </c>
      <c r="Q46" s="34">
        <v>14</v>
      </c>
      <c r="R46" s="34">
        <v>39</v>
      </c>
      <c r="S46" s="34">
        <v>20</v>
      </c>
      <c r="T46" s="34">
        <v>59</v>
      </c>
      <c r="U46" s="87">
        <v>0.66</v>
      </c>
      <c r="V46" s="34">
        <v>29</v>
      </c>
      <c r="W46" s="34">
        <v>4</v>
      </c>
      <c r="X46" s="34">
        <v>2</v>
      </c>
      <c r="Y46" s="34">
        <v>1</v>
      </c>
      <c r="Z46" s="34">
        <v>0</v>
      </c>
      <c r="AA46" s="34">
        <v>0</v>
      </c>
      <c r="AB46" s="34">
        <v>1</v>
      </c>
      <c r="AC46" s="101">
        <v>8</v>
      </c>
      <c r="AD46" s="34">
        <v>0</v>
      </c>
      <c r="AE46" s="34">
        <v>0</v>
      </c>
      <c r="AF46" s="34">
        <v>89</v>
      </c>
      <c r="AG46" s="35">
        <v>1</v>
      </c>
      <c r="AI46" s="20"/>
    </row>
    <row r="47" spans="2:35" s="19" customFormat="1" ht="9.75" customHeight="1">
      <c r="B47" s="12" t="s">
        <v>63</v>
      </c>
      <c r="C47" s="34">
        <v>12</v>
      </c>
      <c r="D47" s="34">
        <v>9</v>
      </c>
      <c r="E47" s="85">
        <v>75</v>
      </c>
      <c r="F47" s="34">
        <v>9</v>
      </c>
      <c r="G47" s="86">
        <v>100</v>
      </c>
      <c r="H47" s="34">
        <v>9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85">
        <v>0</v>
      </c>
      <c r="Q47" s="34">
        <v>0</v>
      </c>
      <c r="R47" s="34">
        <v>0</v>
      </c>
      <c r="S47" s="34">
        <v>0</v>
      </c>
      <c r="T47" s="34">
        <v>0</v>
      </c>
      <c r="U47" s="87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88">
        <v>0</v>
      </c>
      <c r="AD47" s="34">
        <v>0</v>
      </c>
      <c r="AE47" s="34">
        <v>0</v>
      </c>
      <c r="AF47" s="34">
        <v>9</v>
      </c>
      <c r="AG47" s="35">
        <v>0</v>
      </c>
      <c r="AI47" s="20"/>
    </row>
    <row r="48" spans="2:35" s="19" customFormat="1" ht="9.75" customHeight="1">
      <c r="B48" s="12" t="s">
        <v>64</v>
      </c>
      <c r="C48" s="34">
        <v>108</v>
      </c>
      <c r="D48" s="34">
        <v>100</v>
      </c>
      <c r="E48" s="85">
        <v>92.6</v>
      </c>
      <c r="F48" s="34">
        <v>87</v>
      </c>
      <c r="G48" s="86">
        <v>87</v>
      </c>
      <c r="H48" s="34">
        <v>84</v>
      </c>
      <c r="I48" s="34">
        <v>9</v>
      </c>
      <c r="J48" s="34">
        <v>4</v>
      </c>
      <c r="K48" s="34">
        <v>0</v>
      </c>
      <c r="L48" s="34">
        <v>3</v>
      </c>
      <c r="M48" s="34">
        <v>0</v>
      </c>
      <c r="N48" s="34">
        <v>0</v>
      </c>
      <c r="O48" s="34">
        <v>16</v>
      </c>
      <c r="P48" s="85">
        <v>16</v>
      </c>
      <c r="Q48" s="34">
        <v>12</v>
      </c>
      <c r="R48" s="34">
        <v>51</v>
      </c>
      <c r="S48" s="34">
        <v>20</v>
      </c>
      <c r="T48" s="34">
        <v>71</v>
      </c>
      <c r="U48" s="87">
        <v>0.71</v>
      </c>
      <c r="V48" s="34">
        <v>22</v>
      </c>
      <c r="W48" s="34">
        <v>5</v>
      </c>
      <c r="X48" s="34">
        <v>4</v>
      </c>
      <c r="Y48" s="34">
        <v>0</v>
      </c>
      <c r="Z48" s="34">
        <v>1</v>
      </c>
      <c r="AA48" s="34">
        <v>0</v>
      </c>
      <c r="AB48" s="34">
        <v>0</v>
      </c>
      <c r="AC48" s="88">
        <v>10</v>
      </c>
      <c r="AD48" s="34">
        <v>0</v>
      </c>
      <c r="AE48" s="34">
        <v>1</v>
      </c>
      <c r="AF48" s="34">
        <v>99</v>
      </c>
      <c r="AG48" s="35">
        <v>1</v>
      </c>
      <c r="AI48" s="20"/>
    </row>
    <row r="49" spans="2:35" s="19" customFormat="1" ht="9.75" customHeight="1">
      <c r="B49" s="12" t="s">
        <v>65</v>
      </c>
      <c r="C49" s="34">
        <v>41</v>
      </c>
      <c r="D49" s="34">
        <v>39</v>
      </c>
      <c r="E49" s="85">
        <v>95.1</v>
      </c>
      <c r="F49" s="34">
        <v>33</v>
      </c>
      <c r="G49" s="86">
        <v>84.6</v>
      </c>
      <c r="H49" s="34">
        <v>31</v>
      </c>
      <c r="I49" s="34">
        <v>7</v>
      </c>
      <c r="J49" s="34">
        <v>1</v>
      </c>
      <c r="K49" s="34">
        <v>0</v>
      </c>
      <c r="L49" s="34">
        <v>0</v>
      </c>
      <c r="M49" s="34">
        <v>0</v>
      </c>
      <c r="N49" s="34">
        <v>0</v>
      </c>
      <c r="O49" s="34">
        <v>8</v>
      </c>
      <c r="P49" s="85">
        <v>20.5</v>
      </c>
      <c r="Q49" s="34">
        <v>7</v>
      </c>
      <c r="R49" s="34">
        <v>19</v>
      </c>
      <c r="S49" s="34">
        <v>2</v>
      </c>
      <c r="T49" s="34">
        <v>21</v>
      </c>
      <c r="U49" s="87">
        <v>0.54</v>
      </c>
      <c r="V49" s="34">
        <v>14</v>
      </c>
      <c r="W49" s="34">
        <v>1</v>
      </c>
      <c r="X49" s="34">
        <v>1</v>
      </c>
      <c r="Y49" s="34">
        <v>0</v>
      </c>
      <c r="Z49" s="34">
        <v>0</v>
      </c>
      <c r="AA49" s="34">
        <v>0</v>
      </c>
      <c r="AB49" s="34">
        <v>1</v>
      </c>
      <c r="AC49" s="94">
        <v>3</v>
      </c>
      <c r="AD49" s="34">
        <v>0</v>
      </c>
      <c r="AE49" s="34">
        <v>0</v>
      </c>
      <c r="AF49" s="34">
        <v>39</v>
      </c>
      <c r="AG49" s="35">
        <v>1</v>
      </c>
      <c r="AI49" s="20"/>
    </row>
    <row r="50" spans="2:35" s="19" customFormat="1" ht="9.75" customHeight="1">
      <c r="B50" s="36" t="s">
        <v>66</v>
      </c>
      <c r="C50" s="37">
        <v>104</v>
      </c>
      <c r="D50" s="37">
        <v>101</v>
      </c>
      <c r="E50" s="102">
        <v>97.1</v>
      </c>
      <c r="F50" s="37">
        <v>90</v>
      </c>
      <c r="G50" s="86">
        <v>89.1</v>
      </c>
      <c r="H50" s="37">
        <v>83</v>
      </c>
      <c r="I50" s="37">
        <v>10</v>
      </c>
      <c r="J50" s="37">
        <v>8</v>
      </c>
      <c r="K50" s="37">
        <v>0</v>
      </c>
      <c r="L50" s="37">
        <v>0</v>
      </c>
      <c r="M50" s="37">
        <v>0</v>
      </c>
      <c r="N50" s="37">
        <v>0</v>
      </c>
      <c r="O50" s="37">
        <v>18</v>
      </c>
      <c r="P50" s="102">
        <v>17.8</v>
      </c>
      <c r="Q50" s="37">
        <v>14</v>
      </c>
      <c r="R50" s="37">
        <v>58</v>
      </c>
      <c r="S50" s="37">
        <v>11</v>
      </c>
      <c r="T50" s="34">
        <v>69</v>
      </c>
      <c r="U50" s="103">
        <v>0.68</v>
      </c>
      <c r="V50" s="37">
        <v>11</v>
      </c>
      <c r="W50" s="37">
        <v>6</v>
      </c>
      <c r="X50" s="37">
        <v>6</v>
      </c>
      <c r="Y50" s="37">
        <v>4</v>
      </c>
      <c r="Z50" s="37">
        <v>1</v>
      </c>
      <c r="AA50" s="37">
        <v>0</v>
      </c>
      <c r="AB50" s="37">
        <v>4</v>
      </c>
      <c r="AC50" s="94">
        <v>21</v>
      </c>
      <c r="AD50" s="37">
        <v>0</v>
      </c>
      <c r="AE50" s="37">
        <v>0</v>
      </c>
      <c r="AF50" s="37">
        <v>101</v>
      </c>
      <c r="AG50" s="38">
        <v>3</v>
      </c>
      <c r="AI50" s="20"/>
    </row>
    <row r="51" spans="2:35" s="7" customFormat="1" ht="12" customHeight="1">
      <c r="B51" s="78" t="s">
        <v>67</v>
      </c>
      <c r="C51" s="76">
        <v>13925</v>
      </c>
      <c r="D51" s="76">
        <v>13046</v>
      </c>
      <c r="E51" s="67">
        <v>93.7</v>
      </c>
      <c r="F51" s="76">
        <v>10067</v>
      </c>
      <c r="G51" s="77">
        <v>77.2</v>
      </c>
      <c r="H51" s="76">
        <v>10726</v>
      </c>
      <c r="I51" s="76">
        <v>1547</v>
      </c>
      <c r="J51" s="76">
        <v>646</v>
      </c>
      <c r="K51" s="76">
        <v>21</v>
      </c>
      <c r="L51" s="76">
        <v>96</v>
      </c>
      <c r="M51" s="76">
        <v>4</v>
      </c>
      <c r="N51" s="76">
        <v>6</v>
      </c>
      <c r="O51" s="76">
        <v>2320</v>
      </c>
      <c r="P51" s="77">
        <v>17.8</v>
      </c>
      <c r="Q51" s="76">
        <v>2029</v>
      </c>
      <c r="R51" s="76">
        <v>6744</v>
      </c>
      <c r="S51" s="76">
        <v>1522</v>
      </c>
      <c r="T51" s="76">
        <v>8266</v>
      </c>
      <c r="U51" s="79">
        <v>0.63</v>
      </c>
      <c r="V51" s="76">
        <v>5782</v>
      </c>
      <c r="W51" s="76">
        <v>578</v>
      </c>
      <c r="X51" s="76">
        <v>766</v>
      </c>
      <c r="Y51" s="76">
        <v>265</v>
      </c>
      <c r="Z51" s="76">
        <v>294</v>
      </c>
      <c r="AA51" s="76">
        <v>1</v>
      </c>
      <c r="AB51" s="76">
        <v>256</v>
      </c>
      <c r="AC51" s="76">
        <v>2160</v>
      </c>
      <c r="AD51" s="76">
        <v>61</v>
      </c>
      <c r="AE51" s="76">
        <v>7</v>
      </c>
      <c r="AF51" s="76">
        <v>12978</v>
      </c>
      <c r="AG51" s="80">
        <v>85</v>
      </c>
      <c r="AI51" s="10"/>
    </row>
    <row r="52" spans="2:35" s="7" customFormat="1" ht="11.25">
      <c r="B52" s="27"/>
      <c r="C52" s="28"/>
      <c r="D52" s="28"/>
      <c r="E52" s="29"/>
      <c r="F52" s="28"/>
      <c r="G52" s="30"/>
      <c r="H52" s="28"/>
      <c r="I52" s="28"/>
      <c r="J52" s="28"/>
      <c r="K52" s="28"/>
      <c r="L52" s="28"/>
      <c r="M52" s="28"/>
      <c r="N52" s="28"/>
      <c r="O52" s="28"/>
      <c r="P52" s="29"/>
      <c r="Q52" s="28"/>
      <c r="R52" s="28"/>
      <c r="S52" s="28"/>
      <c r="T52" s="28"/>
      <c r="U52" s="31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I52" s="10"/>
    </row>
    <row r="53" spans="2:35" s="7" customFormat="1" ht="11.25">
      <c r="B53" s="27"/>
      <c r="C53" s="28"/>
      <c r="D53" s="28"/>
      <c r="E53" s="29"/>
      <c r="F53" s="28"/>
      <c r="G53" s="30"/>
      <c r="H53" s="28"/>
      <c r="I53" s="28"/>
      <c r="J53" s="28"/>
      <c r="K53" s="28"/>
      <c r="L53" s="28"/>
      <c r="M53" s="28"/>
      <c r="N53" s="28"/>
      <c r="O53" s="28"/>
      <c r="P53" s="29"/>
      <c r="Q53" s="28"/>
      <c r="R53" s="28"/>
      <c r="S53" s="28"/>
      <c r="T53" s="28"/>
      <c r="U53" s="31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I53" s="10"/>
    </row>
    <row r="54" spans="2:35" s="7" customFormat="1" ht="11.25">
      <c r="B54" s="27"/>
      <c r="C54" s="28"/>
      <c r="D54" s="28"/>
      <c r="E54" s="29"/>
      <c r="F54" s="28"/>
      <c r="G54" s="30"/>
      <c r="H54" s="28"/>
      <c r="I54" s="28"/>
      <c r="J54" s="28"/>
      <c r="K54" s="28"/>
      <c r="L54" s="28"/>
      <c r="M54" s="28"/>
      <c r="N54" s="28"/>
      <c r="O54" s="28"/>
      <c r="P54" s="29"/>
      <c r="Q54" s="28"/>
      <c r="R54" s="28"/>
      <c r="S54" s="28"/>
      <c r="T54" s="28"/>
      <c r="U54" s="31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I54" s="10"/>
    </row>
    <row r="55" ht="14.25">
      <c r="B55" s="1" t="s">
        <v>43</v>
      </c>
    </row>
    <row r="57" spans="2:33" ht="23.25" customHeight="1">
      <c r="B57" s="107" t="s">
        <v>81</v>
      </c>
      <c r="C57" s="109" t="s">
        <v>5</v>
      </c>
      <c r="D57" s="109" t="s">
        <v>6</v>
      </c>
      <c r="E57" s="109" t="s">
        <v>7</v>
      </c>
      <c r="F57" s="109" t="s">
        <v>8</v>
      </c>
      <c r="G57" s="109" t="s">
        <v>68</v>
      </c>
      <c r="H57" s="111" t="s">
        <v>0</v>
      </c>
      <c r="I57" s="112"/>
      <c r="J57" s="112"/>
      <c r="K57" s="112"/>
      <c r="L57" s="112"/>
      <c r="M57" s="112"/>
      <c r="N57" s="112"/>
      <c r="O57" s="112"/>
      <c r="P57" s="112"/>
      <c r="Q57" s="113"/>
      <c r="R57" s="54" t="s">
        <v>1</v>
      </c>
      <c r="S57" s="54"/>
      <c r="T57" s="54"/>
      <c r="U57" s="55"/>
      <c r="V57" s="56"/>
      <c r="W57" s="54" t="s">
        <v>2</v>
      </c>
      <c r="X57" s="54"/>
      <c r="Y57" s="54"/>
      <c r="Z57" s="54"/>
      <c r="AA57" s="54"/>
      <c r="AB57" s="54"/>
      <c r="AC57" s="54"/>
      <c r="AD57" s="118" t="s">
        <v>3</v>
      </c>
      <c r="AE57" s="119"/>
      <c r="AF57" s="120"/>
      <c r="AG57" s="11"/>
    </row>
    <row r="58" spans="2:33" s="2" customFormat="1" ht="48" customHeight="1">
      <c r="B58" s="108"/>
      <c r="C58" s="110"/>
      <c r="D58" s="110"/>
      <c r="E58" s="110"/>
      <c r="F58" s="110"/>
      <c r="G58" s="110"/>
      <c r="H58" s="3" t="s">
        <v>9</v>
      </c>
      <c r="I58" s="3" t="s">
        <v>10</v>
      </c>
      <c r="J58" s="3" t="s">
        <v>11</v>
      </c>
      <c r="K58" s="3" t="s">
        <v>12</v>
      </c>
      <c r="L58" s="3" t="s">
        <v>13</v>
      </c>
      <c r="M58" s="3" t="s">
        <v>14</v>
      </c>
      <c r="N58" s="3" t="s">
        <v>15</v>
      </c>
      <c r="O58" s="3" t="s">
        <v>16</v>
      </c>
      <c r="P58" s="4" t="s">
        <v>17</v>
      </c>
      <c r="Q58" s="50" t="s">
        <v>18</v>
      </c>
      <c r="R58" s="3" t="s">
        <v>19</v>
      </c>
      <c r="S58" s="3" t="s">
        <v>20</v>
      </c>
      <c r="T58" s="3" t="s">
        <v>21</v>
      </c>
      <c r="U58" s="5" t="s">
        <v>22</v>
      </c>
      <c r="V58" s="3" t="s">
        <v>23</v>
      </c>
      <c r="W58" s="3" t="s">
        <v>24</v>
      </c>
      <c r="X58" s="3" t="s">
        <v>25</v>
      </c>
      <c r="Y58" s="3" t="s">
        <v>26</v>
      </c>
      <c r="Z58" s="3" t="s">
        <v>27</v>
      </c>
      <c r="AA58" s="3" t="s">
        <v>28</v>
      </c>
      <c r="AB58" s="3" t="s">
        <v>29</v>
      </c>
      <c r="AC58" s="6" t="s">
        <v>30</v>
      </c>
      <c r="AD58" s="3" t="s">
        <v>31</v>
      </c>
      <c r="AE58" s="3" t="s">
        <v>32</v>
      </c>
      <c r="AF58" s="3" t="s">
        <v>33</v>
      </c>
      <c r="AG58" s="18" t="s">
        <v>34</v>
      </c>
    </row>
    <row r="59" spans="2:33" ht="14.25">
      <c r="B59" s="14" t="s">
        <v>84</v>
      </c>
      <c r="C59" s="57">
        <f>C3</f>
        <v>3236</v>
      </c>
      <c r="D59" s="57">
        <f>D3</f>
        <v>2883</v>
      </c>
      <c r="E59" s="70">
        <f aca="true" t="shared" si="0" ref="E59:AG59">E3</f>
        <v>89.1</v>
      </c>
      <c r="F59" s="57">
        <f>F3</f>
        <v>2862</v>
      </c>
      <c r="G59" s="57">
        <f t="shared" si="0"/>
        <v>99.3</v>
      </c>
      <c r="H59" s="57">
        <f t="shared" si="0"/>
        <v>2339</v>
      </c>
      <c r="I59" s="57">
        <f t="shared" si="0"/>
        <v>374</v>
      </c>
      <c r="J59" s="57">
        <f t="shared" si="0"/>
        <v>133</v>
      </c>
      <c r="K59" s="57">
        <f t="shared" si="0"/>
        <v>4</v>
      </c>
      <c r="L59" s="57">
        <f t="shared" si="0"/>
        <v>33</v>
      </c>
      <c r="M59" s="57">
        <f t="shared" si="0"/>
        <v>0</v>
      </c>
      <c r="N59" s="57">
        <f t="shared" si="0"/>
        <v>0</v>
      </c>
      <c r="O59" s="57">
        <f t="shared" si="0"/>
        <v>544</v>
      </c>
      <c r="P59" s="70">
        <f t="shared" si="0"/>
        <v>18.9</v>
      </c>
      <c r="Q59" s="57">
        <f t="shared" si="0"/>
        <v>501</v>
      </c>
      <c r="R59" s="57">
        <f t="shared" si="0"/>
        <v>1677</v>
      </c>
      <c r="S59" s="57">
        <f t="shared" si="0"/>
        <v>247</v>
      </c>
      <c r="T59" s="57">
        <f t="shared" si="0"/>
        <v>1924</v>
      </c>
      <c r="U59" s="68">
        <f t="shared" si="0"/>
        <v>0.67</v>
      </c>
      <c r="V59" s="57">
        <f t="shared" si="0"/>
        <v>3718</v>
      </c>
      <c r="W59" s="57">
        <f t="shared" si="0"/>
        <v>157</v>
      </c>
      <c r="X59" s="57">
        <f t="shared" si="0"/>
        <v>466</v>
      </c>
      <c r="Y59" s="57">
        <f t="shared" si="0"/>
        <v>93</v>
      </c>
      <c r="Z59" s="57">
        <f t="shared" si="0"/>
        <v>173</v>
      </c>
      <c r="AA59" s="57">
        <f t="shared" si="0"/>
        <v>0</v>
      </c>
      <c r="AB59" s="57">
        <f t="shared" si="0"/>
        <v>35</v>
      </c>
      <c r="AC59" s="57">
        <f t="shared" si="0"/>
        <v>924</v>
      </c>
      <c r="AD59" s="57">
        <f t="shared" si="0"/>
        <v>0</v>
      </c>
      <c r="AE59" s="57">
        <f t="shared" si="0"/>
        <v>0</v>
      </c>
      <c r="AF59" s="57">
        <f t="shared" si="0"/>
        <v>2883</v>
      </c>
      <c r="AG59" s="71">
        <f t="shared" si="0"/>
        <v>0</v>
      </c>
    </row>
    <row r="60" spans="2:33" ht="14.25">
      <c r="B60" s="13" t="s">
        <v>44</v>
      </c>
      <c r="C60" s="39">
        <f>SUM(C4:C7)</f>
        <v>3748</v>
      </c>
      <c r="D60" s="39">
        <f>SUM(D4:D7)</f>
        <v>3535</v>
      </c>
      <c r="E60" s="46">
        <f aca="true" t="shared" si="1" ref="E60:E66">D60/C60*100</f>
        <v>94.31696905016008</v>
      </c>
      <c r="F60" s="39">
        <f>SUM(F4:F7)</f>
        <v>2097</v>
      </c>
      <c r="G60" s="47">
        <f aca="true" t="shared" si="2" ref="G60:G66">F60/D60*100</f>
        <v>59.32107496463932</v>
      </c>
      <c r="H60" s="39">
        <f aca="true" t="shared" si="3" ref="H60:N60">SUM(H4:H7)</f>
        <v>2931</v>
      </c>
      <c r="I60" s="39">
        <f t="shared" si="3"/>
        <v>419</v>
      </c>
      <c r="J60" s="39">
        <f t="shared" si="3"/>
        <v>150</v>
      </c>
      <c r="K60" s="39">
        <f t="shared" si="3"/>
        <v>9</v>
      </c>
      <c r="L60" s="39">
        <f t="shared" si="3"/>
        <v>26</v>
      </c>
      <c r="M60" s="39">
        <f t="shared" si="3"/>
        <v>0</v>
      </c>
      <c r="N60" s="39">
        <f t="shared" si="3"/>
        <v>0</v>
      </c>
      <c r="O60" s="48">
        <f aca="true" t="shared" si="4" ref="O60:O65">SUM(I60:N60)</f>
        <v>604</v>
      </c>
      <c r="P60" s="46">
        <f aca="true" t="shared" si="5" ref="P60:P65">O60/D60*100</f>
        <v>17.086280056577085</v>
      </c>
      <c r="Q60" s="39">
        <f>SUM(Q4:Q7)</f>
        <v>511</v>
      </c>
      <c r="R60" s="39">
        <f>SUM(R4:R7)</f>
        <v>1567</v>
      </c>
      <c r="S60" s="39">
        <f>SUM(S4:S7)</f>
        <v>415</v>
      </c>
      <c r="T60" s="48">
        <f>SUM(R60:S60)</f>
        <v>1982</v>
      </c>
      <c r="U60" s="49">
        <f aca="true" t="shared" si="6" ref="U60:U65">T60/D60</f>
        <v>0.5606789250353607</v>
      </c>
      <c r="V60" s="39">
        <f aca="true" t="shared" si="7" ref="V60:AG60">SUM(V4:V7)</f>
        <v>641</v>
      </c>
      <c r="W60" s="39">
        <f t="shared" si="7"/>
        <v>148</v>
      </c>
      <c r="X60" s="39">
        <f t="shared" si="7"/>
        <v>98</v>
      </c>
      <c r="Y60" s="39">
        <f t="shared" si="7"/>
        <v>43</v>
      </c>
      <c r="Z60" s="39">
        <f t="shared" si="7"/>
        <v>52</v>
      </c>
      <c r="AA60" s="39">
        <f t="shared" si="7"/>
        <v>0</v>
      </c>
      <c r="AB60" s="39">
        <f t="shared" si="7"/>
        <v>117</v>
      </c>
      <c r="AC60" s="39">
        <f t="shared" si="7"/>
        <v>458</v>
      </c>
      <c r="AD60" s="39">
        <f t="shared" si="7"/>
        <v>32</v>
      </c>
      <c r="AE60" s="39">
        <f t="shared" si="7"/>
        <v>0</v>
      </c>
      <c r="AF60" s="39">
        <f t="shared" si="7"/>
        <v>3503</v>
      </c>
      <c r="AG60" s="72">
        <f t="shared" si="7"/>
        <v>0</v>
      </c>
    </row>
    <row r="61" spans="2:33" ht="14.25">
      <c r="B61" s="13" t="s">
        <v>70</v>
      </c>
      <c r="C61" s="39">
        <f>C8+C9</f>
        <v>1258</v>
      </c>
      <c r="D61" s="39">
        <f>D8+D9</f>
        <v>1179</v>
      </c>
      <c r="E61" s="46">
        <f t="shared" si="1"/>
        <v>93.72019077901432</v>
      </c>
      <c r="F61" s="39">
        <f>F8+F9</f>
        <v>0</v>
      </c>
      <c r="G61" s="47">
        <f t="shared" si="2"/>
        <v>0</v>
      </c>
      <c r="H61" s="39">
        <f aca="true" t="shared" si="8" ref="H61:N61">H8+H9</f>
        <v>994</v>
      </c>
      <c r="I61" s="39">
        <f t="shared" si="8"/>
        <v>117</v>
      </c>
      <c r="J61" s="39">
        <f t="shared" si="8"/>
        <v>55</v>
      </c>
      <c r="K61" s="39">
        <f t="shared" si="8"/>
        <v>0</v>
      </c>
      <c r="L61" s="39">
        <f t="shared" si="8"/>
        <v>8</v>
      </c>
      <c r="M61" s="39">
        <f t="shared" si="8"/>
        <v>0</v>
      </c>
      <c r="N61" s="39">
        <f t="shared" si="8"/>
        <v>5</v>
      </c>
      <c r="O61" s="48">
        <f t="shared" si="4"/>
        <v>185</v>
      </c>
      <c r="P61" s="46">
        <f t="shared" si="5"/>
        <v>15.691263782866836</v>
      </c>
      <c r="Q61" s="39">
        <f>Q8+Q9</f>
        <v>168</v>
      </c>
      <c r="R61" s="39">
        <f>R8+R9</f>
        <v>507</v>
      </c>
      <c r="S61" s="39">
        <f>S8+S9</f>
        <v>124</v>
      </c>
      <c r="T61" s="48">
        <f aca="true" t="shared" si="9" ref="T61:T66">SUM(R61:S61)</f>
        <v>631</v>
      </c>
      <c r="U61" s="69">
        <f t="shared" si="6"/>
        <v>0.5351993214588634</v>
      </c>
      <c r="V61" s="39">
        <f aca="true" t="shared" si="10" ref="V61:AG61">V8+V9</f>
        <v>234</v>
      </c>
      <c r="W61" s="39">
        <f t="shared" si="10"/>
        <v>42</v>
      </c>
      <c r="X61" s="39">
        <f t="shared" si="10"/>
        <v>34</v>
      </c>
      <c r="Y61" s="39">
        <f t="shared" si="10"/>
        <v>26</v>
      </c>
      <c r="Z61" s="39">
        <f t="shared" si="10"/>
        <v>3</v>
      </c>
      <c r="AA61" s="39">
        <f t="shared" si="10"/>
        <v>0</v>
      </c>
      <c r="AB61" s="39">
        <f t="shared" si="10"/>
        <v>35</v>
      </c>
      <c r="AC61" s="39">
        <f t="shared" si="10"/>
        <v>140</v>
      </c>
      <c r="AD61" s="39">
        <f t="shared" si="10"/>
        <v>6</v>
      </c>
      <c r="AE61" s="39">
        <f t="shared" si="10"/>
        <v>0</v>
      </c>
      <c r="AF61" s="39">
        <f t="shared" si="10"/>
        <v>1173</v>
      </c>
      <c r="AG61" s="72">
        <f t="shared" si="10"/>
        <v>66</v>
      </c>
    </row>
    <row r="62" spans="2:33" ht="14.25">
      <c r="B62" s="13" t="s">
        <v>71</v>
      </c>
      <c r="C62" s="39">
        <f>C15+C16+C24+C25</f>
        <v>2246</v>
      </c>
      <c r="D62" s="39">
        <f>D15+D16+D24+D25</f>
        <v>2175</v>
      </c>
      <c r="E62" s="46">
        <f t="shared" si="1"/>
        <v>96.83882457702583</v>
      </c>
      <c r="F62" s="39">
        <f>F15+F16+F24+F25</f>
        <v>2093</v>
      </c>
      <c r="G62" s="47">
        <f t="shared" si="2"/>
        <v>96.22988505747126</v>
      </c>
      <c r="H62" s="39">
        <f aca="true" t="shared" si="11" ref="H62:N62">H15+H16+H24+H25</f>
        <v>1849</v>
      </c>
      <c r="I62" s="39">
        <f t="shared" si="11"/>
        <v>210</v>
      </c>
      <c r="J62" s="39">
        <f t="shared" si="11"/>
        <v>105</v>
      </c>
      <c r="K62" s="39">
        <f t="shared" si="11"/>
        <v>4</v>
      </c>
      <c r="L62" s="39">
        <f t="shared" si="11"/>
        <v>2</v>
      </c>
      <c r="M62" s="39">
        <f t="shared" si="11"/>
        <v>4</v>
      </c>
      <c r="N62" s="39">
        <f t="shared" si="11"/>
        <v>1</v>
      </c>
      <c r="O62" s="48">
        <f t="shared" si="4"/>
        <v>326</v>
      </c>
      <c r="P62" s="46">
        <f t="shared" si="5"/>
        <v>14.988505747126437</v>
      </c>
      <c r="Q62" s="39">
        <f>Q15+Q16+Q24+Q25</f>
        <v>276</v>
      </c>
      <c r="R62" s="39">
        <f>R15+R16+R24+R25</f>
        <v>1022</v>
      </c>
      <c r="S62" s="39">
        <f>S15+S16+S24+S25</f>
        <v>203</v>
      </c>
      <c r="T62" s="48">
        <f t="shared" si="9"/>
        <v>1225</v>
      </c>
      <c r="U62" s="49">
        <f t="shared" si="6"/>
        <v>0.5632183908045977</v>
      </c>
      <c r="V62" s="39">
        <f aca="true" t="shared" si="12" ref="V62:AG62">V15+V16+V24+V25</f>
        <v>429</v>
      </c>
      <c r="W62" s="39">
        <f t="shared" si="12"/>
        <v>94</v>
      </c>
      <c r="X62" s="39">
        <f t="shared" si="12"/>
        <v>97</v>
      </c>
      <c r="Y62" s="39">
        <f t="shared" si="12"/>
        <v>33</v>
      </c>
      <c r="Z62" s="39">
        <f t="shared" si="12"/>
        <v>33</v>
      </c>
      <c r="AA62" s="39">
        <f t="shared" si="12"/>
        <v>0</v>
      </c>
      <c r="AB62" s="39">
        <f t="shared" si="12"/>
        <v>9</v>
      </c>
      <c r="AC62" s="39">
        <f t="shared" si="12"/>
        <v>266</v>
      </c>
      <c r="AD62" s="39">
        <f t="shared" si="12"/>
        <v>5</v>
      </c>
      <c r="AE62" s="39">
        <f t="shared" si="12"/>
        <v>4</v>
      </c>
      <c r="AF62" s="39">
        <f t="shared" si="12"/>
        <v>2166</v>
      </c>
      <c r="AG62" s="72">
        <f t="shared" si="12"/>
        <v>6</v>
      </c>
    </row>
    <row r="63" spans="2:33" ht="14.25">
      <c r="B63" s="13" t="s">
        <v>45</v>
      </c>
      <c r="C63" s="39">
        <f>C26+C27+C30+C31+C32</f>
        <v>1615</v>
      </c>
      <c r="D63" s="39">
        <f>D26+D27+D30+D31+D32</f>
        <v>1550</v>
      </c>
      <c r="E63" s="46">
        <f>D63/C63*100</f>
        <v>95.97523219814241</v>
      </c>
      <c r="F63" s="39">
        <f>F26+F27+F30+F31+F32</f>
        <v>1487</v>
      </c>
      <c r="G63" s="47">
        <f>F63/D63*100</f>
        <v>95.93548387096774</v>
      </c>
      <c r="H63" s="39">
        <f aca="true" t="shared" si="13" ref="H63:N63">H26+H27+H30+H31+H32</f>
        <v>1282</v>
      </c>
      <c r="I63" s="39">
        <f t="shared" si="13"/>
        <v>170</v>
      </c>
      <c r="J63" s="39">
        <f t="shared" si="13"/>
        <v>88</v>
      </c>
      <c r="K63" s="39">
        <f t="shared" si="13"/>
        <v>3</v>
      </c>
      <c r="L63" s="39">
        <f t="shared" si="13"/>
        <v>7</v>
      </c>
      <c r="M63" s="39">
        <f t="shared" si="13"/>
        <v>0</v>
      </c>
      <c r="N63" s="39">
        <f t="shared" si="13"/>
        <v>0</v>
      </c>
      <c r="O63" s="39">
        <f>O26+O27+O30+O31+O32</f>
        <v>268</v>
      </c>
      <c r="P63" s="46">
        <f>O63/D63*100</f>
        <v>17.290322580645164</v>
      </c>
      <c r="Q63" s="39">
        <f>Q26+Q27+Q30+Q31+Q32</f>
        <v>235</v>
      </c>
      <c r="R63" s="39">
        <f>R26+R27+R30+R31+R32</f>
        <v>779</v>
      </c>
      <c r="S63" s="39">
        <f>S26+S27+S30+S31+S32</f>
        <v>206</v>
      </c>
      <c r="T63" s="39">
        <f t="shared" si="9"/>
        <v>985</v>
      </c>
      <c r="U63" s="49">
        <f>T63/D63</f>
        <v>0.635483870967742</v>
      </c>
      <c r="V63" s="39">
        <f aca="true" t="shared" si="14" ref="V63:AG63">V26+V27+V30+V31+V32</f>
        <v>363</v>
      </c>
      <c r="W63" s="39">
        <f t="shared" si="14"/>
        <v>62</v>
      </c>
      <c r="X63" s="39">
        <f t="shared" si="14"/>
        <v>16</v>
      </c>
      <c r="Y63" s="39">
        <f t="shared" si="14"/>
        <v>33</v>
      </c>
      <c r="Z63" s="39">
        <f t="shared" si="14"/>
        <v>17</v>
      </c>
      <c r="AA63" s="39">
        <f t="shared" si="14"/>
        <v>0</v>
      </c>
      <c r="AB63" s="39">
        <f t="shared" si="14"/>
        <v>31</v>
      </c>
      <c r="AC63" s="39">
        <f t="shared" si="14"/>
        <v>159</v>
      </c>
      <c r="AD63" s="39">
        <f t="shared" si="14"/>
        <v>2</v>
      </c>
      <c r="AE63" s="39">
        <f t="shared" si="14"/>
        <v>2</v>
      </c>
      <c r="AF63" s="39">
        <f t="shared" si="14"/>
        <v>1546</v>
      </c>
      <c r="AG63" s="72">
        <f t="shared" si="14"/>
        <v>3</v>
      </c>
    </row>
    <row r="64" spans="2:33" ht="14.25">
      <c r="B64" s="13" t="s">
        <v>46</v>
      </c>
      <c r="C64" s="39">
        <f>C33+C34</f>
        <v>1431</v>
      </c>
      <c r="D64" s="39">
        <f>D33+D34</f>
        <v>1356</v>
      </c>
      <c r="E64" s="46">
        <f t="shared" si="1"/>
        <v>94.75890985324948</v>
      </c>
      <c r="F64" s="39">
        <f>F33+F34</f>
        <v>1206</v>
      </c>
      <c r="G64" s="47">
        <f t="shared" si="2"/>
        <v>88.93805309734513</v>
      </c>
      <c r="H64" s="39">
        <f aca="true" t="shared" si="15" ref="H64:N64">H33+H34</f>
        <v>1021</v>
      </c>
      <c r="I64" s="39">
        <f t="shared" si="15"/>
        <v>220</v>
      </c>
      <c r="J64" s="39">
        <f t="shared" si="15"/>
        <v>98</v>
      </c>
      <c r="K64" s="39">
        <f t="shared" si="15"/>
        <v>1</v>
      </c>
      <c r="L64" s="39">
        <f t="shared" si="15"/>
        <v>16</v>
      </c>
      <c r="M64" s="39">
        <f t="shared" si="15"/>
        <v>0</v>
      </c>
      <c r="N64" s="39">
        <f t="shared" si="15"/>
        <v>0</v>
      </c>
      <c r="O64" s="48">
        <f t="shared" si="4"/>
        <v>335</v>
      </c>
      <c r="P64" s="46">
        <f t="shared" si="5"/>
        <v>24.705014749262535</v>
      </c>
      <c r="Q64" s="39">
        <f>Q33+Q34</f>
        <v>290</v>
      </c>
      <c r="R64" s="39">
        <f>R33+R34</f>
        <v>1014</v>
      </c>
      <c r="S64" s="39">
        <f>S33+S34</f>
        <v>270</v>
      </c>
      <c r="T64" s="48">
        <f t="shared" si="9"/>
        <v>1284</v>
      </c>
      <c r="U64" s="69">
        <f t="shared" si="6"/>
        <v>0.9469026548672567</v>
      </c>
      <c r="V64" s="39">
        <f aca="true" t="shared" si="16" ref="V64:AG64">V33+V34</f>
        <v>316</v>
      </c>
      <c r="W64" s="39">
        <f t="shared" si="16"/>
        <v>59</v>
      </c>
      <c r="X64" s="39">
        <f t="shared" si="16"/>
        <v>40</v>
      </c>
      <c r="Y64" s="39">
        <f t="shared" si="16"/>
        <v>31</v>
      </c>
      <c r="Z64" s="39">
        <f t="shared" si="16"/>
        <v>14</v>
      </c>
      <c r="AA64" s="39">
        <f t="shared" si="16"/>
        <v>1</v>
      </c>
      <c r="AB64" s="39">
        <f t="shared" si="16"/>
        <v>23</v>
      </c>
      <c r="AC64" s="39">
        <f t="shared" si="16"/>
        <v>168</v>
      </c>
      <c r="AD64" s="39">
        <f t="shared" si="16"/>
        <v>16</v>
      </c>
      <c r="AE64" s="39">
        <f t="shared" si="16"/>
        <v>0</v>
      </c>
      <c r="AF64" s="39">
        <f t="shared" si="16"/>
        <v>1340</v>
      </c>
      <c r="AG64" s="72">
        <f t="shared" si="16"/>
        <v>2</v>
      </c>
    </row>
    <row r="65" spans="2:33" ht="14.25">
      <c r="B65" s="15" t="s">
        <v>72</v>
      </c>
      <c r="C65" s="40">
        <f>C44</f>
        <v>391</v>
      </c>
      <c r="D65" s="40">
        <f>D44</f>
        <v>368</v>
      </c>
      <c r="E65" s="42">
        <f t="shared" si="1"/>
        <v>94.11764705882352</v>
      </c>
      <c r="F65" s="40">
        <f>F44</f>
        <v>322</v>
      </c>
      <c r="G65" s="43">
        <f t="shared" si="2"/>
        <v>87.5</v>
      </c>
      <c r="H65" s="40">
        <f aca="true" t="shared" si="17" ref="H65:N65">H44</f>
        <v>310</v>
      </c>
      <c r="I65" s="40">
        <f t="shared" si="17"/>
        <v>37</v>
      </c>
      <c r="J65" s="40">
        <f t="shared" si="17"/>
        <v>17</v>
      </c>
      <c r="K65" s="40">
        <f t="shared" si="17"/>
        <v>0</v>
      </c>
      <c r="L65" s="40">
        <f t="shared" si="17"/>
        <v>4</v>
      </c>
      <c r="M65" s="40">
        <f t="shared" si="17"/>
        <v>0</v>
      </c>
      <c r="N65" s="40">
        <f t="shared" si="17"/>
        <v>0</v>
      </c>
      <c r="O65" s="44">
        <f t="shared" si="4"/>
        <v>58</v>
      </c>
      <c r="P65" s="42">
        <f t="shared" si="5"/>
        <v>15.760869565217392</v>
      </c>
      <c r="Q65" s="40">
        <f>Q44</f>
        <v>48</v>
      </c>
      <c r="R65" s="40">
        <f>R44</f>
        <v>178</v>
      </c>
      <c r="S65" s="40">
        <f>S44</f>
        <v>57</v>
      </c>
      <c r="T65" s="44">
        <f t="shared" si="9"/>
        <v>235</v>
      </c>
      <c r="U65" s="45">
        <f t="shared" si="6"/>
        <v>0.6385869565217391</v>
      </c>
      <c r="V65" s="40">
        <f aca="true" t="shared" si="18" ref="V65:AG65">V44</f>
        <v>81</v>
      </c>
      <c r="W65" s="40">
        <f t="shared" si="18"/>
        <v>16</v>
      </c>
      <c r="X65" s="40">
        <f t="shared" si="18"/>
        <v>15</v>
      </c>
      <c r="Y65" s="40">
        <f t="shared" si="18"/>
        <v>6</v>
      </c>
      <c r="Z65" s="40">
        <f t="shared" si="18"/>
        <v>2</v>
      </c>
      <c r="AA65" s="40">
        <f t="shared" si="18"/>
        <v>0</v>
      </c>
      <c r="AB65" s="40">
        <f t="shared" si="18"/>
        <v>6</v>
      </c>
      <c r="AC65" s="40">
        <f t="shared" si="18"/>
        <v>45</v>
      </c>
      <c r="AD65" s="40">
        <f t="shared" si="18"/>
        <v>0</v>
      </c>
      <c r="AE65" s="40">
        <f t="shared" si="18"/>
        <v>1</v>
      </c>
      <c r="AF65" s="40">
        <f t="shared" si="18"/>
        <v>367</v>
      </c>
      <c r="AG65" s="73">
        <f t="shared" si="18"/>
        <v>8</v>
      </c>
    </row>
    <row r="66" spans="2:33" s="17" customFormat="1" ht="17.25" customHeight="1">
      <c r="B66" s="16" t="s">
        <v>69</v>
      </c>
      <c r="C66" s="41">
        <f>SUM(C59:C65)</f>
        <v>13925</v>
      </c>
      <c r="D66" s="41">
        <f>SUM(D59:D65)</f>
        <v>13046</v>
      </c>
      <c r="E66" s="42">
        <f t="shared" si="1"/>
        <v>93.68761220825853</v>
      </c>
      <c r="F66" s="41">
        <f>SUM(F59:F65)</f>
        <v>10067</v>
      </c>
      <c r="G66" s="43">
        <f t="shared" si="2"/>
        <v>77.16541468649395</v>
      </c>
      <c r="H66" s="41">
        <f aca="true" t="shared" si="19" ref="H66:N66">SUM(H59:H65)</f>
        <v>10726</v>
      </c>
      <c r="I66" s="41">
        <f t="shared" si="19"/>
        <v>1547</v>
      </c>
      <c r="J66" s="41">
        <f t="shared" si="19"/>
        <v>646</v>
      </c>
      <c r="K66" s="41">
        <f t="shared" si="19"/>
        <v>21</v>
      </c>
      <c r="L66" s="41">
        <f t="shared" si="19"/>
        <v>96</v>
      </c>
      <c r="M66" s="41">
        <f t="shared" si="19"/>
        <v>4</v>
      </c>
      <c r="N66" s="41">
        <f t="shared" si="19"/>
        <v>6</v>
      </c>
      <c r="O66" s="44">
        <f>SUM(I66:N66)</f>
        <v>2320</v>
      </c>
      <c r="P66" s="42">
        <f>O66/D66*100</f>
        <v>17.78322857580868</v>
      </c>
      <c r="Q66" s="41">
        <f>SUM(Q59:Q65)</f>
        <v>2029</v>
      </c>
      <c r="R66" s="41">
        <f>SUM(R59:R65)</f>
        <v>6744</v>
      </c>
      <c r="S66" s="41">
        <f>SUM(S59:S65)</f>
        <v>1522</v>
      </c>
      <c r="T66" s="44">
        <f t="shared" si="9"/>
        <v>8266</v>
      </c>
      <c r="U66" s="45">
        <f>T66/D66</f>
        <v>0.6336041698604936</v>
      </c>
      <c r="V66" s="41">
        <f aca="true" t="shared" si="20" ref="V66:AG66">SUM(V59:V65)</f>
        <v>5782</v>
      </c>
      <c r="W66" s="41">
        <f t="shared" si="20"/>
        <v>578</v>
      </c>
      <c r="X66" s="41">
        <f t="shared" si="20"/>
        <v>766</v>
      </c>
      <c r="Y66" s="41">
        <f t="shared" si="20"/>
        <v>265</v>
      </c>
      <c r="Z66" s="41">
        <f t="shared" si="20"/>
        <v>294</v>
      </c>
      <c r="AA66" s="41">
        <f t="shared" si="20"/>
        <v>1</v>
      </c>
      <c r="AB66" s="41">
        <f t="shared" si="20"/>
        <v>256</v>
      </c>
      <c r="AC66" s="41">
        <f t="shared" si="20"/>
        <v>2160</v>
      </c>
      <c r="AD66" s="41">
        <f t="shared" si="20"/>
        <v>61</v>
      </c>
      <c r="AE66" s="41">
        <f t="shared" si="20"/>
        <v>7</v>
      </c>
      <c r="AF66" s="41">
        <f t="shared" si="20"/>
        <v>12978</v>
      </c>
      <c r="AG66" s="74">
        <f t="shared" si="20"/>
        <v>85</v>
      </c>
    </row>
    <row r="71" spans="6:7" ht="14.25">
      <c r="F71" s="8"/>
      <c r="G71" s="8"/>
    </row>
  </sheetData>
  <sheetProtection/>
  <mergeCells count="18">
    <mergeCell ref="F57:F58"/>
    <mergeCell ref="G57:G58"/>
    <mergeCell ref="H57:Q57"/>
    <mergeCell ref="H1:Q1"/>
    <mergeCell ref="V1:V2"/>
    <mergeCell ref="AG1:AG2"/>
    <mergeCell ref="F1:F2"/>
    <mergeCell ref="G1:G2"/>
    <mergeCell ref="AD1:AF1"/>
    <mergeCell ref="AD57:AF57"/>
    <mergeCell ref="B1:B2"/>
    <mergeCell ref="C1:C2"/>
    <mergeCell ref="D1:D2"/>
    <mergeCell ref="E1:E2"/>
    <mergeCell ref="B57:B58"/>
    <mergeCell ref="C57:C58"/>
    <mergeCell ref="D57:D58"/>
    <mergeCell ref="E57:E58"/>
  </mergeCells>
  <printOptions/>
  <pageMargins left="0.7874015748031497" right="0.31496062992125984" top="0.6692913385826772" bottom="0.1968503937007874" header="0.4330708661417323" footer="0.5118110236220472"/>
  <pageSetup horizontalDpi="600" verticalDpi="600" orientation="landscape" paperSize="9" scale="99" r:id="rId1"/>
  <headerFooter alignWithMargins="0">
    <oddHeader>&amp;L平成26年度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2015-12-15T06:06:09Z</cp:lastPrinted>
  <dcterms:created xsi:type="dcterms:W3CDTF">2001-04-25T08:51:54Z</dcterms:created>
  <dcterms:modified xsi:type="dcterms:W3CDTF">2015-12-15T06:33:34Z</dcterms:modified>
  <cp:category/>
  <cp:version/>
  <cp:contentType/>
  <cp:contentStatus/>
</cp:coreProperties>
</file>