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w02\FB00$\112 活性化推進係\9   社会課題解決型ちいさな企業応援補助金\地域社会の課題解決を目指すちいさな企業応援補助金\R6\01要綱\"/>
    </mc:Choice>
  </mc:AlternateContent>
  <xr:revisionPtr revIDLastSave="0" documentId="13_ncr:1_{C4CCEDCB-9DF0-4D30-8A1A-673F2D7B30C6}" xr6:coauthVersionLast="47" xr6:coauthVersionMax="47" xr10:uidLastSave="{00000000-0000-0000-0000-000000000000}"/>
  <bookViews>
    <workbookView xWindow="17410" yWindow="2530" windowWidth="9600" windowHeight="5010" tabRatio="861" firstSheet="3" activeTab="7" xr2:uid="{00000000-000D-0000-FFFF-FFFF00000000}"/>
  </bookViews>
  <sheets>
    <sheet name="計画書表紙　様式１" sheetId="30" r:id="rId1"/>
    <sheet name="事業計画書　別紙1-1" sheetId="29" r:id="rId2"/>
    <sheet name="経営計画資金計画　別紙１－２" sheetId="26" r:id="rId3"/>
    <sheet name="別紙１－３" sheetId="31" r:id="rId4"/>
    <sheet name="別紙１－４－１" sheetId="32" r:id="rId5"/>
    <sheet name="別紙１－４－２" sheetId="36" r:id="rId6"/>
    <sheet name="役員名簿" sheetId="16" r:id="rId7"/>
    <sheet name="別紙１－５" sheetId="15" r:id="rId8"/>
  </sheets>
  <definedNames>
    <definedName name="_xlnm.Print_Area" localSheetId="2">'経営計画資金計画　別紙１－２'!$A$1:$J$39</definedName>
    <definedName name="_xlnm.Print_Area" localSheetId="0">'計画書表紙　様式１'!$A$1:$X$47</definedName>
    <definedName name="_xlnm.Print_Area" localSheetId="1">'事業計画書　別紙1-1'!$A$1:$V$110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36" l="1"/>
  <c r="I30" i="36"/>
  <c r="I14" i="36"/>
  <c r="I9" i="32"/>
  <c r="I36" i="32"/>
  <c r="I27" i="32" l="1"/>
  <c r="J27" i="32" s="1"/>
  <c r="I14" i="32"/>
  <c r="I38" i="36"/>
  <c r="E16" i="31" s="1"/>
  <c r="H38" i="36"/>
  <c r="G38" i="36"/>
  <c r="H37" i="36"/>
  <c r="G37" i="36"/>
  <c r="J36" i="36"/>
  <c r="H36" i="36"/>
  <c r="G36" i="36"/>
  <c r="J35" i="36"/>
  <c r="H35" i="36"/>
  <c r="G35" i="36"/>
  <c r="J34" i="36"/>
  <c r="H34" i="36"/>
  <c r="G34" i="36"/>
  <c r="J33" i="36"/>
  <c r="H33" i="36"/>
  <c r="G33" i="36"/>
  <c r="J32" i="36"/>
  <c r="H32" i="36"/>
  <c r="G32" i="36"/>
  <c r="J31" i="36"/>
  <c r="H31" i="36"/>
  <c r="G31" i="36"/>
  <c r="J30" i="36"/>
  <c r="H30" i="36"/>
  <c r="G30" i="36"/>
  <c r="J29" i="36"/>
  <c r="H29" i="36"/>
  <c r="G29" i="36"/>
  <c r="J28" i="36"/>
  <c r="H28" i="36"/>
  <c r="G28" i="36"/>
  <c r="J27" i="36"/>
  <c r="I27" i="36"/>
  <c r="H27" i="36"/>
  <c r="G27" i="36"/>
  <c r="J26" i="36"/>
  <c r="H26" i="36"/>
  <c r="G26" i="36"/>
  <c r="J25" i="36"/>
  <c r="H25" i="36"/>
  <c r="G25" i="36"/>
  <c r="J24" i="36"/>
  <c r="H24" i="36"/>
  <c r="G24" i="36"/>
  <c r="J23" i="36"/>
  <c r="H23" i="36"/>
  <c r="G23" i="36"/>
  <c r="J22" i="36"/>
  <c r="H22" i="36"/>
  <c r="G22" i="36"/>
  <c r="J21" i="36"/>
  <c r="H21" i="36"/>
  <c r="G21" i="36"/>
  <c r="J20" i="36"/>
  <c r="H20" i="36"/>
  <c r="G20" i="36"/>
  <c r="J19" i="36"/>
  <c r="I19" i="36"/>
  <c r="H19" i="36"/>
  <c r="G19" i="36"/>
  <c r="J18" i="36"/>
  <c r="H18" i="36"/>
  <c r="G18" i="36"/>
  <c r="J17" i="36"/>
  <c r="I17" i="36"/>
  <c r="H17" i="36"/>
  <c r="G17" i="36"/>
  <c r="J16" i="36"/>
  <c r="H16" i="36"/>
  <c r="G16" i="36"/>
  <c r="J15" i="36"/>
  <c r="I15" i="36"/>
  <c r="H15" i="36"/>
  <c r="G15" i="36"/>
  <c r="J14" i="36"/>
  <c r="H14" i="36"/>
  <c r="G14" i="36"/>
  <c r="J13" i="36"/>
  <c r="H13" i="36"/>
  <c r="G13" i="36"/>
  <c r="J12" i="36"/>
  <c r="I12" i="36"/>
  <c r="H12" i="36"/>
  <c r="G12" i="36"/>
  <c r="J11" i="36"/>
  <c r="H11" i="36"/>
  <c r="G11" i="36"/>
  <c r="J10" i="36"/>
  <c r="H10" i="36"/>
  <c r="G10" i="36"/>
  <c r="J9" i="36"/>
  <c r="I9" i="36"/>
  <c r="H9" i="36"/>
  <c r="G9" i="36"/>
  <c r="J8" i="36"/>
  <c r="H8" i="36"/>
  <c r="G8" i="36"/>
  <c r="J7" i="36"/>
  <c r="H7" i="36"/>
  <c r="G7" i="36"/>
  <c r="D3" i="36"/>
  <c r="H37" i="32"/>
  <c r="G37" i="32"/>
  <c r="J36" i="32"/>
  <c r="H36" i="32"/>
  <c r="G36" i="32"/>
  <c r="J35" i="32"/>
  <c r="H35" i="32"/>
  <c r="G35" i="32"/>
  <c r="J34" i="32"/>
  <c r="I34" i="32"/>
  <c r="H34" i="32"/>
  <c r="G34" i="32"/>
  <c r="J33" i="32"/>
  <c r="H33" i="32"/>
  <c r="G33" i="32"/>
  <c r="J32" i="32"/>
  <c r="H32" i="32"/>
  <c r="G32" i="32"/>
  <c r="J31" i="32"/>
  <c r="H31" i="32"/>
  <c r="G31" i="32"/>
  <c r="J30" i="32"/>
  <c r="I30" i="32"/>
  <c r="H30" i="32"/>
  <c r="G30" i="32"/>
  <c r="J29" i="32"/>
  <c r="H29" i="32"/>
  <c r="G29" i="32"/>
  <c r="J28" i="32"/>
  <c r="H28" i="32"/>
  <c r="G28" i="32"/>
  <c r="H27" i="32"/>
  <c r="G27" i="32"/>
  <c r="J26" i="32"/>
  <c r="H26" i="32"/>
  <c r="G26" i="32"/>
  <c r="J25" i="32"/>
  <c r="H25" i="32"/>
  <c r="G25" i="32"/>
  <c r="J24" i="32"/>
  <c r="H24" i="32"/>
  <c r="G24" i="32"/>
  <c r="J23" i="32"/>
  <c r="H23" i="32"/>
  <c r="G23" i="32"/>
  <c r="J22" i="32"/>
  <c r="H22" i="32"/>
  <c r="G22" i="32"/>
  <c r="J21" i="32"/>
  <c r="H21" i="32"/>
  <c r="G21" i="32"/>
  <c r="J20" i="32"/>
  <c r="H20" i="32"/>
  <c r="G20" i="32"/>
  <c r="J19" i="32"/>
  <c r="H19" i="32"/>
  <c r="G19" i="32"/>
  <c r="J18" i="32"/>
  <c r="H18" i="32"/>
  <c r="G18" i="32"/>
  <c r="J17" i="32"/>
  <c r="I17" i="32"/>
  <c r="H17" i="32"/>
  <c r="G17" i="32"/>
  <c r="J16" i="32"/>
  <c r="H16" i="32"/>
  <c r="G16" i="32"/>
  <c r="J15" i="32"/>
  <c r="I15" i="32"/>
  <c r="H15" i="32"/>
  <c r="G15" i="32"/>
  <c r="H14" i="32"/>
  <c r="G14" i="32"/>
  <c r="J13" i="32"/>
  <c r="H13" i="32"/>
  <c r="G13" i="32"/>
  <c r="J12" i="32"/>
  <c r="H12" i="32"/>
  <c r="G12" i="32"/>
  <c r="J11" i="32"/>
  <c r="H11" i="32"/>
  <c r="G11" i="32"/>
  <c r="J10" i="32"/>
  <c r="I10" i="32"/>
  <c r="H10" i="32"/>
  <c r="G10" i="32"/>
  <c r="J9" i="32"/>
  <c r="H9" i="32"/>
  <c r="G9" i="32"/>
  <c r="J8" i="32"/>
  <c r="H8" i="32"/>
  <c r="G8" i="32"/>
  <c r="J7" i="32"/>
  <c r="I7" i="32"/>
  <c r="H7" i="32"/>
  <c r="G7" i="32"/>
  <c r="D3" i="32"/>
  <c r="D17" i="31"/>
  <c r="C17" i="31"/>
  <c r="D16" i="31"/>
  <c r="C16" i="31"/>
  <c r="E15" i="31"/>
  <c r="D15" i="31"/>
  <c r="C15" i="31"/>
  <c r="E14" i="31"/>
  <c r="D14" i="31"/>
  <c r="C14" i="31"/>
  <c r="E13" i="31"/>
  <c r="D13" i="31"/>
  <c r="C13" i="31"/>
  <c r="E12" i="31"/>
  <c r="D12" i="31"/>
  <c r="C12" i="31"/>
  <c r="D11" i="31"/>
  <c r="C11" i="31"/>
  <c r="E10" i="31"/>
  <c r="D10" i="31"/>
  <c r="C10" i="31"/>
  <c r="E9" i="31"/>
  <c r="D9" i="31"/>
  <c r="C9" i="31"/>
  <c r="D8" i="31"/>
  <c r="C8" i="31"/>
  <c r="E7" i="31"/>
  <c r="D7" i="31"/>
  <c r="C7" i="31"/>
  <c r="I35" i="26"/>
  <c r="E35" i="26"/>
  <c r="K32" i="26"/>
  <c r="I32" i="26"/>
  <c r="I31" i="26"/>
  <c r="I30" i="26"/>
  <c r="I29" i="26"/>
  <c r="K25" i="26"/>
  <c r="J25" i="26"/>
  <c r="I25" i="26"/>
  <c r="H25" i="26"/>
  <c r="G25" i="26"/>
  <c r="F25" i="26"/>
  <c r="E25" i="26"/>
  <c r="D25" i="26"/>
  <c r="C25" i="26"/>
  <c r="E24" i="26"/>
  <c r="D24" i="26"/>
  <c r="C24" i="26"/>
  <c r="E23" i="26"/>
  <c r="D23" i="26"/>
  <c r="C23" i="26"/>
  <c r="E22" i="26"/>
  <c r="D22" i="26"/>
  <c r="C22" i="26"/>
  <c r="J21" i="26"/>
  <c r="I21" i="26"/>
  <c r="H21" i="26"/>
  <c r="F21" i="26"/>
  <c r="E21" i="26"/>
  <c r="C21" i="26"/>
  <c r="E20" i="26"/>
  <c r="D20" i="26"/>
  <c r="C20" i="26"/>
  <c r="J19" i="26"/>
  <c r="I19" i="26"/>
  <c r="H19" i="26"/>
  <c r="F19" i="26"/>
  <c r="E19" i="26"/>
  <c r="C19" i="26"/>
  <c r="E18" i="26"/>
  <c r="D18" i="26"/>
  <c r="C18" i="26"/>
  <c r="E17" i="26"/>
  <c r="D17" i="26"/>
  <c r="C17" i="26"/>
  <c r="E16" i="26"/>
  <c r="D16" i="26"/>
  <c r="C16" i="26"/>
  <c r="E15" i="26"/>
  <c r="D15" i="26"/>
  <c r="C15" i="26"/>
  <c r="J14" i="26"/>
  <c r="I14" i="26"/>
  <c r="H14" i="26"/>
  <c r="F14" i="26"/>
  <c r="E14" i="26"/>
  <c r="C14" i="26"/>
  <c r="E13" i="26"/>
  <c r="D13" i="26"/>
  <c r="C13" i="26"/>
  <c r="J12" i="26"/>
  <c r="I12" i="26"/>
  <c r="H12" i="26"/>
  <c r="G12" i="26"/>
  <c r="G19" i="26" s="1"/>
  <c r="G21" i="26" s="1"/>
  <c r="F12" i="26"/>
  <c r="E12" i="26"/>
  <c r="C12" i="26"/>
  <c r="E11" i="26"/>
  <c r="D11" i="26"/>
  <c r="D12" i="26" s="1"/>
  <c r="D14" i="26" s="1"/>
  <c r="C11" i="26"/>
  <c r="J10" i="26"/>
  <c r="I10" i="26"/>
  <c r="H10" i="26"/>
  <c r="G10" i="26"/>
  <c r="F10" i="26"/>
  <c r="E10" i="26"/>
  <c r="D10" i="26"/>
  <c r="C10" i="26"/>
  <c r="E9" i="26"/>
  <c r="D9" i="26"/>
  <c r="C9" i="26"/>
  <c r="E8" i="26"/>
  <c r="D8" i="26"/>
  <c r="C8" i="26"/>
  <c r="J7" i="26"/>
  <c r="I7" i="26"/>
  <c r="H7" i="26"/>
  <c r="G7" i="26"/>
  <c r="F7" i="26"/>
  <c r="J6" i="26"/>
  <c r="I6" i="26"/>
  <c r="H6" i="26"/>
  <c r="G6" i="26"/>
  <c r="F6" i="26"/>
  <c r="A31" i="29"/>
  <c r="I11" i="29"/>
  <c r="F11" i="29"/>
  <c r="P10" i="29"/>
  <c r="E10" i="29"/>
  <c r="P9" i="29"/>
  <c r="E9" i="29"/>
  <c r="P7" i="29"/>
  <c r="I6" i="29"/>
  <c r="F6" i="29"/>
  <c r="P5" i="29"/>
  <c r="E5" i="29"/>
  <c r="I37" i="32" l="1"/>
  <c r="J37" i="32" s="1"/>
  <c r="J14" i="32"/>
  <c r="E8" i="31"/>
  <c r="G14" i="26"/>
  <c r="D19" i="26"/>
  <c r="D21" i="26" s="1"/>
  <c r="E11" i="31" l="1"/>
  <c r="E17" i="31" s="1"/>
  <c r="J37"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P8" authorId="0" shapeId="0" xr:uid="{00000000-0006-0000-0000-000001000000}">
      <text>
        <r>
          <rPr>
            <sz val="9"/>
            <color indexed="81"/>
            <rFont val="ＭＳ ゴシック"/>
            <family val="3"/>
            <charset val="128"/>
          </rPr>
          <t>登記上の住所</t>
        </r>
      </text>
    </comment>
    <comment ref="P9" authorId="0" shapeId="0" xr:uid="{00000000-0006-0000-0000-000002000000}">
      <text>
        <r>
          <rPr>
            <sz val="9"/>
            <color indexed="81"/>
            <rFont val="ＭＳ ゴシック"/>
            <family val="3"/>
            <charset val="128"/>
          </rPr>
          <t>個人事業者の場合は、屋号を記載してください。</t>
        </r>
        <r>
          <rPr>
            <sz val="9"/>
            <color indexed="81"/>
            <rFont val="ＭＳ Ｐゴシック"/>
            <family val="3"/>
            <charset val="128"/>
          </rPr>
          <t xml:space="preserve">
</t>
        </r>
      </text>
    </comment>
    <comment ref="P10" authorId="0" shapeId="0" xr:uid="{00000000-0006-0000-0000-000003000000}">
      <text>
        <r>
          <rPr>
            <sz val="9"/>
            <color indexed="81"/>
            <rFont val="ＭＳ ゴシック"/>
            <family val="3"/>
            <charset val="128"/>
          </rPr>
          <t>・代表者の役職・氏名
代表者印を捺印してください。
・個人事業者の場合は、「代表　○○○○」と記載してください。</t>
        </r>
        <r>
          <rPr>
            <sz val="9"/>
            <color indexed="81"/>
            <rFont val="ＭＳ Ｐゴシック"/>
            <family val="3"/>
            <charset val="128"/>
          </rPr>
          <t xml:space="preserve">
</t>
        </r>
      </text>
    </comment>
    <comment ref="R34" authorId="0" shapeId="0" xr:uid="{00000000-0006-0000-0000-000004000000}">
      <text>
        <r>
          <rPr>
            <sz val="9"/>
            <color indexed="81"/>
            <rFont val="ＭＳ ゴシック"/>
            <family val="3"/>
            <charset val="128"/>
          </rPr>
          <t>実施する事業区分に丸を付けてください。</t>
        </r>
      </text>
    </comment>
    <comment ref="B40" authorId="0" shapeId="0" xr:uid="{00000000-0006-0000-0000-000005000000}">
      <text>
        <r>
          <rPr>
            <sz val="9"/>
            <color indexed="81"/>
            <rFont val="ＭＳ ゴシック"/>
            <family val="3"/>
            <charset val="128"/>
          </rPr>
          <t>・新事業や補助事業の内容が分かる分かりやすい資料を２ページ以内で作成し添付してください。
・サイズはすべてＡ４サイズで、製本やホッチキス留めは避けて下さい。</t>
        </r>
      </text>
    </comment>
    <comment ref="B46" authorId="0" shapeId="0" xr:uid="{00000000-0006-0000-0000-000006000000}">
      <text>
        <r>
          <rPr>
            <sz val="9"/>
            <color indexed="81"/>
            <rFont val="ＭＳ ゴシック"/>
            <family val="3"/>
            <charset val="128"/>
          </rPr>
          <t xml:space="preserve">任意の様式は、次の事項を記載してください。
・役職名、氏名、よみがな、生年月日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P83" authorId="0" shapeId="0" xr:uid="{00000000-0006-0000-0100-000001000000}">
      <text>
        <r>
          <rPr>
            <sz val="9"/>
            <color indexed="81"/>
            <rFont val="ＭＳ ゴシック"/>
            <family val="3"/>
            <charset val="128"/>
          </rPr>
          <t>交付決定日より前の発注、契約、入金等は対象外</t>
        </r>
      </text>
    </comment>
    <comment ref="P85" authorId="0" shapeId="0" xr:uid="{00000000-0006-0000-0100-000002000000}">
      <text>
        <r>
          <rPr>
            <sz val="9"/>
            <color indexed="81"/>
            <rFont val="ＭＳ ゴシック"/>
            <family val="3"/>
            <charset val="128"/>
          </rPr>
          <t>委託をする場合は、必ず記入（予定でも可）</t>
        </r>
      </text>
    </comment>
    <comment ref="P89" authorId="0" shapeId="0" xr:uid="{00000000-0006-0000-0100-000003000000}">
      <text>
        <r>
          <rPr>
            <sz val="9"/>
            <color indexed="81"/>
            <rFont val="ＭＳ ゴシック"/>
            <family val="3"/>
            <charset val="128"/>
          </rPr>
          <t>謝金を支払う相手方を記入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F13" authorId="0" shapeId="0" xr:uid="{00000000-0006-0000-0200-000001000000}">
      <text>
        <r>
          <rPr>
            <sz val="9"/>
            <color indexed="81"/>
            <rFont val="ＭＳ ゴシック"/>
            <family val="3"/>
            <charset val="128"/>
          </rPr>
          <t>営業外収益との差引きはしないでください。</t>
        </r>
      </text>
    </comment>
    <comment ref="J16" authorId="0" shapeId="0" xr:uid="{00000000-0006-0000-0200-000002000000}">
      <text>
        <r>
          <rPr>
            <sz val="9"/>
            <color indexed="81"/>
            <rFont val="ＭＳ ゴシック"/>
            <family val="3"/>
            <charset val="128"/>
          </rPr>
          <t xml:space="preserve">※「⑨設備投資額＋⑩運転資金＝⑮資金調達額」になるようにしてください。
</t>
        </r>
      </text>
    </comment>
    <comment ref="B28" authorId="0" shapeId="0" xr:uid="{00000000-0006-0000-0200-000003000000}">
      <text>
        <r>
          <rPr>
            <sz val="9"/>
            <color indexed="81"/>
            <rFont val="ＭＳ ゴシック"/>
            <family val="3"/>
            <charset val="128"/>
          </rPr>
          <t>※新事業で導入予定の設備を記載してください。
※なお、新商品等市場化事業における事業費の機械装置等購入費は、試作品の製作や実験等を行うために必要な機械装置、備品、器具工具等を購入するために支払われる経費を対象としています。
※</t>
        </r>
        <r>
          <rPr>
            <u/>
            <sz val="9"/>
            <color indexed="81"/>
            <rFont val="ＭＳ ゴシック"/>
            <family val="3"/>
            <charset val="128"/>
          </rPr>
          <t>営業活動の一環となる販売を目的とした製品を製造するための経費は対象外です。</t>
        </r>
      </text>
    </comment>
    <comment ref="I32" authorId="0" shapeId="0" xr:uid="{00000000-0006-0000-0200-000004000000}">
      <text>
        <r>
          <rPr>
            <sz val="9"/>
            <color indexed="81"/>
            <rFont val="ＭＳ ゴシック"/>
            <family val="3"/>
            <charset val="128"/>
          </rPr>
          <t xml:space="preserve">合計は、上記⑨設備投資額の合計と同額になるようにしてください。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那須</author>
    <author>滋賀県</author>
    <author>w</author>
    <author>FJ-USER</author>
  </authors>
  <commentList>
    <comment ref="E6" authorId="0" shapeId="0" xr:uid="{00000000-0006-0000-0300-000001000000}">
      <text>
        <r>
          <rPr>
            <sz val="9"/>
            <color indexed="81"/>
            <rFont val="ＭＳ Ｐゴシック"/>
            <family val="3"/>
            <charset val="128"/>
          </rPr>
          <t>金額は、すべて
別紙１－３より
自動入力</t>
        </r>
      </text>
    </comment>
    <comment ref="F6" authorId="1" shapeId="0" xr:uid="{00000000-0006-0000-0300-000002000000}">
      <text>
        <r>
          <rPr>
            <sz val="9"/>
            <color indexed="81"/>
            <rFont val="ＭＳ ゴシック"/>
            <family val="3"/>
            <charset val="128"/>
          </rPr>
          <t>別表１－３に書いた委嘱先や委託先について備考欄に入力してください。
○○教授（△△大学）
株式会社○○　など</t>
        </r>
      </text>
    </comment>
    <comment ref="J8" authorId="2" shapeId="0" xr:uid="{00000000-0006-0000-0300-000003000000}">
      <text>
        <r>
          <rPr>
            <sz val="11"/>
            <color indexed="81"/>
            <rFont val="ＭＳ Ｐゴシック"/>
            <family val="3"/>
            <charset val="128"/>
          </rPr>
          <t>※申請後の経費の内容変更は、認められません。
確実に執行できる計画を作成するようご注意ください。</t>
        </r>
      </text>
    </comment>
    <comment ref="E17" authorId="2" shapeId="0" xr:uid="{00000000-0006-0000-0300-000004000000}">
      <text>
        <r>
          <rPr>
            <b/>
            <sz val="9"/>
            <color indexed="81"/>
            <rFont val="ＭＳ Ｐゴシック"/>
            <family val="3"/>
            <charset val="128"/>
          </rPr>
          <t>補助金額の上限は50万円です。
　</t>
        </r>
        <r>
          <rPr>
            <sz val="9"/>
            <color indexed="81"/>
            <rFont val="ＭＳ Ｐゴシック"/>
            <family val="3"/>
            <charset val="128"/>
          </rPr>
          <t>50万円を超えた場合は「500,000」と入力してください</t>
        </r>
      </text>
    </comment>
    <comment ref="E20" authorId="3" shapeId="0" xr:uid="{00000000-0006-0000-0300-000005000000}">
      <text>
        <r>
          <rPr>
            <sz val="9"/>
            <color indexed="81"/>
            <rFont val="ＭＳ ゴシック"/>
            <family val="3"/>
            <charset val="128"/>
          </rPr>
          <t>補助金が支払われるまでの資金の内訳について記載。合計が補助金申請額と一致するよう確認すること。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5" authorId="0" shapeId="0" xr:uid="{00000000-0006-0000-0400-000001000000}">
      <text>
        <r>
          <rPr>
            <sz val="9"/>
            <color indexed="81"/>
            <rFont val="ＭＳ ゴシック"/>
            <family val="3"/>
            <charset val="128"/>
          </rPr>
          <t>様式にない経費区分や補助対象経費内容を作成することはできません。</t>
        </r>
      </text>
    </comment>
    <comment ref="C5" authorId="0" shapeId="0" xr:uid="{00000000-0006-0000-0400-000002000000}">
      <text>
        <r>
          <rPr>
            <sz val="9"/>
            <color indexed="81"/>
            <rFont val="ＭＳ ゴシック"/>
            <family val="3"/>
            <charset val="128"/>
          </rPr>
          <t>内容が分かるように具体的に記載してください。</t>
        </r>
        <r>
          <rPr>
            <sz val="9"/>
            <color indexed="81"/>
            <rFont val="ＭＳ Ｐゴシック"/>
            <family val="3"/>
            <charset val="128"/>
          </rPr>
          <t xml:space="preserve">
</t>
        </r>
      </text>
    </comment>
    <comment ref="H5" authorId="0" shapeId="0" xr:uid="{00000000-0006-0000-0400-000003000000}">
      <text>
        <r>
          <rPr>
            <sz val="9"/>
            <color indexed="81"/>
            <rFont val="ＭＳ ゴシック"/>
            <family val="3"/>
            <charset val="128"/>
          </rPr>
          <t>補助事業に要する経費　
　　　≧　補助対象経費（消費税や対象外経費を除いた額）</t>
        </r>
      </text>
    </comment>
    <comment ref="I5" authorId="0" shapeId="0" xr:uid="{00000000-0006-0000-0400-000004000000}">
      <text>
        <r>
          <rPr>
            <b/>
            <sz val="9"/>
            <color indexed="81"/>
            <rFont val="ＭＳ ゴシック"/>
            <family val="3"/>
            <charset val="128"/>
          </rPr>
          <t xml:space="preserve">補助事業に要する経費　÷　１．１　＝　補助対象経費
</t>
        </r>
        <r>
          <rPr>
            <b/>
            <u/>
            <sz val="9"/>
            <color indexed="81"/>
            <rFont val="ＭＳ ゴシック"/>
            <family val="3"/>
            <charset val="128"/>
          </rPr>
          <t>補助対象経費　×　２　÷　３　≧　補助金申請額</t>
        </r>
        <r>
          <rPr>
            <sz val="9"/>
            <color indexed="81"/>
            <rFont val="ＭＳ ゴシック"/>
            <family val="3"/>
            <charset val="128"/>
          </rPr>
          <t xml:space="preserve">
高額の経費は、内容・価格を確認できる見積とカタログのコピーを添付してください。</t>
        </r>
      </text>
    </comment>
    <comment ref="C7" authorId="0" shapeId="0" xr:uid="{00000000-0006-0000-0400-000005000000}">
      <text>
        <r>
          <rPr>
            <sz val="9"/>
            <color indexed="81"/>
            <rFont val="ＭＳ ゴシック"/>
            <family val="3"/>
            <charset val="128"/>
          </rPr>
          <t>大学の先生など外部の専門家（個人）を利用する場合に記入。事業所等の場合は、委託費のコンサルタント費へ記入。</t>
        </r>
      </text>
    </comment>
    <comment ref="I9" authorId="0" shapeId="0" xr:uid="{00000000-0006-0000-0400-000006000000}">
      <text>
        <r>
          <rPr>
            <sz val="9"/>
            <color indexed="81"/>
            <rFont val="ＭＳ ゴシック"/>
            <family val="3"/>
            <charset val="128"/>
          </rPr>
          <t>合計が合わなくなるので、小計の上下に行を挿入しないでください。</t>
        </r>
      </text>
    </comment>
    <comment ref="C10" authorId="0" shapeId="0" xr:uid="{00000000-0006-0000-0400-000007000000}">
      <text>
        <r>
          <rPr>
            <sz val="9"/>
            <color indexed="81"/>
            <rFont val="ＭＳ ゴシック"/>
            <family val="3"/>
            <charset val="128"/>
          </rPr>
          <t>大学の先生など職員以外の専門家等に支払う場合に記入。コンサルタント契約に含まれている場合は委託費のコンサルタント費へ記入。</t>
        </r>
      </text>
    </comment>
    <comment ref="I14" authorId="0" shapeId="0" xr:uid="{00000000-0006-0000-0400-000008000000}">
      <text>
        <r>
          <rPr>
            <sz val="9"/>
            <color indexed="81"/>
            <rFont val="ＭＳ ゴシック"/>
            <family val="3"/>
            <charset val="128"/>
          </rPr>
          <t>合計が合わなくなるので、小計の上下に行を挿入しないでください。</t>
        </r>
      </text>
    </comment>
    <comment ref="C15" authorId="0" shapeId="0" xr:uid="{00000000-0006-0000-0400-000009000000}">
      <text>
        <r>
          <rPr>
            <sz val="9"/>
            <color indexed="81"/>
            <rFont val="ＭＳ ゴシック"/>
            <family val="3"/>
            <charset val="128"/>
          </rPr>
          <t xml:space="preserve">必要な分量を、交付決定後に購入し、事業に利用した分量、用途の明細を作成できるものに限ります。
</t>
        </r>
      </text>
    </comment>
    <comment ref="C17" authorId="0" shapeId="0" xr:uid="{00000000-0006-0000-0400-00000A000000}">
      <text>
        <r>
          <rPr>
            <sz val="9"/>
            <color indexed="81"/>
            <rFont val="ＭＳ ゴシック"/>
            <family val="3"/>
            <charset val="128"/>
          </rPr>
          <t>試作品の製作や実験等を行うために必要な機械装置、備品、器具工具等を購入するために支払われる経費。営業活動の一環となる販売を目的とした製品を製造するための経費は対象外。試作品での販売物の生産は補助金の返還が必要。</t>
        </r>
      </text>
    </comment>
    <comment ref="C19" authorId="0" shapeId="0" xr:uid="{00000000-0006-0000-0400-00000B000000}">
      <text>
        <r>
          <rPr>
            <sz val="9"/>
            <color indexed="81"/>
            <rFont val="ＭＳ ゴシック"/>
            <family val="3"/>
            <charset val="128"/>
          </rPr>
          <t>資料等の印刷費
（ただし取扱説明書など販売物への付属品は対象外。またトナーなど自社の消耗品は対象外。）</t>
        </r>
      </text>
    </comment>
    <comment ref="C21" authorId="0" shapeId="0" xr:uid="{00000000-0006-0000-0400-00000C000000}">
      <text>
        <r>
          <rPr>
            <sz val="9"/>
            <color indexed="81"/>
            <rFont val="ＭＳ ゴシック"/>
            <family val="3"/>
            <charset val="128"/>
          </rPr>
          <t>図書、参考文献、資料等</t>
        </r>
      </text>
    </comment>
    <comment ref="C23" authorId="0" shapeId="0" xr:uid="{00000000-0006-0000-0400-00000D000000}">
      <text>
        <r>
          <rPr>
            <sz val="9"/>
            <color indexed="81"/>
            <rFont val="ＭＳ ゴシック"/>
            <family val="3"/>
            <charset val="128"/>
          </rPr>
          <t xml:space="preserve">郵便代、運搬費等の外部への支払
</t>
        </r>
      </text>
    </comment>
    <comment ref="C25" authorId="0" shapeId="0" xr:uid="{00000000-0006-0000-0400-00000E000000}">
      <text>
        <r>
          <rPr>
            <sz val="9"/>
            <color indexed="81"/>
            <rFont val="ＭＳ ゴシック"/>
            <family val="3"/>
            <charset val="128"/>
          </rPr>
          <t>試作品の製作や実験等を行うために必要な機械装置、事務機器、倉庫、敷地等のレンタル料、リース料</t>
        </r>
      </text>
    </comment>
    <comment ref="I27" authorId="0" shapeId="0" xr:uid="{00000000-0006-0000-0400-00000F000000}">
      <text>
        <r>
          <rPr>
            <sz val="9"/>
            <color indexed="81"/>
            <rFont val="ＭＳ ゴシック"/>
            <family val="3"/>
            <charset val="128"/>
          </rPr>
          <t>合計が合わなくなるので、小計の上下に行を挿入しないでください。</t>
        </r>
        <r>
          <rPr>
            <sz val="9"/>
            <color indexed="81"/>
            <rFont val="ＭＳ Ｐゴシック"/>
            <family val="3"/>
            <charset val="128"/>
          </rPr>
          <t xml:space="preserve">
</t>
        </r>
      </text>
    </comment>
    <comment ref="C28" authorId="0" shapeId="0" xr:uid="{00000000-0006-0000-0400-000010000000}">
      <text>
        <r>
          <rPr>
            <sz val="9"/>
            <color indexed="81"/>
            <rFont val="ＭＳ ゴシック"/>
            <family val="3"/>
            <charset val="128"/>
          </rPr>
          <t>委託契約書が必要になります。
毎日の報告書・提案資料など成果物が必要になります。
販売物の生産、実販売などは対象外</t>
        </r>
      </text>
    </comment>
    <comment ref="C30" authorId="0" shapeId="0" xr:uid="{00000000-0006-0000-0400-000011000000}">
      <text>
        <r>
          <rPr>
            <sz val="9"/>
            <color indexed="81"/>
            <rFont val="ＭＳ ゴシック"/>
            <family val="3"/>
            <charset val="128"/>
          </rPr>
          <t>委託契約書が必要になります。
契約時には、設計図面等の証拠が必要です。
修了後、販売物の生産に利用する場合は、補助金の返還が必要。</t>
        </r>
      </text>
    </comment>
    <comment ref="C32" authorId="0" shapeId="0" xr:uid="{00000000-0006-0000-0400-000012000000}">
      <text>
        <r>
          <rPr>
            <sz val="9"/>
            <color indexed="81"/>
            <rFont val="ＭＳ ゴシック"/>
            <family val="3"/>
            <charset val="128"/>
          </rPr>
          <t>補助期間内に、出願する特許権、実用新案権、意匠権、商標権等を取得するための弁理士等への支払。
特許庁への納付分は対象外。</t>
        </r>
      </text>
    </comment>
    <comment ref="C34" authorId="0" shapeId="0" xr:uid="{00000000-0006-0000-0400-000013000000}">
      <text>
        <r>
          <rPr>
            <sz val="9"/>
            <color indexed="81"/>
            <rFont val="ＭＳ ゴシック"/>
            <family val="3"/>
            <charset val="128"/>
          </rPr>
          <t>委託契約書が必要になります。
品質保証表示等を得るために検査機関に委託する費用</t>
        </r>
      </text>
    </comment>
    <comment ref="I36" authorId="0" shapeId="0" xr:uid="{00000000-0006-0000-0400-000014000000}">
      <text>
        <r>
          <rPr>
            <sz val="9"/>
            <color indexed="81"/>
            <rFont val="ＭＳ ゴシック"/>
            <family val="3"/>
            <charset val="128"/>
          </rPr>
          <t>合計が合わなくなるので、小計の上下に行を挿入しないでください。</t>
        </r>
      </text>
    </comment>
    <comment ref="I37" authorId="0" shapeId="0" xr:uid="{00000000-0006-0000-0400-000015000000}">
      <text>
        <r>
          <rPr>
            <sz val="9"/>
            <color indexed="81"/>
            <rFont val="ＭＳ ゴシック"/>
            <family val="3"/>
            <charset val="128"/>
          </rPr>
          <t>合計で、千円未満を切捨てします。（自動で切捨てになります。）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5" authorId="0" shapeId="0" xr:uid="{00000000-0006-0000-0500-000001000000}">
      <text>
        <r>
          <rPr>
            <sz val="9"/>
            <color indexed="81"/>
            <rFont val="ＭＳ ゴシック"/>
            <family val="3"/>
            <charset val="128"/>
          </rPr>
          <t>様式にない経費区分や補助対象経費内容を作成することはできません。</t>
        </r>
      </text>
    </comment>
    <comment ref="C5" authorId="0" shapeId="0" xr:uid="{00000000-0006-0000-0500-000002000000}">
      <text>
        <r>
          <rPr>
            <sz val="9"/>
            <color indexed="81"/>
            <rFont val="ＭＳ ゴシック"/>
            <family val="3"/>
            <charset val="128"/>
          </rPr>
          <t>内容が分かるように具体的に記載してください。</t>
        </r>
        <r>
          <rPr>
            <sz val="9"/>
            <color indexed="81"/>
            <rFont val="ＭＳ Ｐゴシック"/>
            <family val="3"/>
            <charset val="128"/>
          </rPr>
          <t xml:space="preserve">
</t>
        </r>
      </text>
    </comment>
    <comment ref="H5" authorId="0" shapeId="0" xr:uid="{00000000-0006-0000-0500-000003000000}">
      <text>
        <r>
          <rPr>
            <sz val="9"/>
            <color indexed="81"/>
            <rFont val="ＭＳ ゴシック"/>
            <family val="3"/>
            <charset val="128"/>
          </rPr>
          <t>補助事業に要する経費　
　　　≧　補助対象経費（消費税や対象外経費を除いた額）</t>
        </r>
      </text>
    </comment>
    <comment ref="I5" authorId="0" shapeId="0" xr:uid="{00000000-0006-0000-0500-000004000000}">
      <text>
        <r>
          <rPr>
            <b/>
            <sz val="9"/>
            <color indexed="81"/>
            <rFont val="ＭＳ ゴシック"/>
            <family val="3"/>
            <charset val="128"/>
          </rPr>
          <t xml:space="preserve">補助事業に要する経費　÷　１．１　＝　補助対象経費
</t>
        </r>
        <r>
          <rPr>
            <b/>
            <u/>
            <sz val="9"/>
            <color indexed="81"/>
            <rFont val="ＭＳ ゴシック"/>
            <family val="3"/>
            <charset val="128"/>
          </rPr>
          <t>補助対象経費　×　２　÷　３　≧　補助金申請額</t>
        </r>
        <r>
          <rPr>
            <sz val="9"/>
            <color indexed="81"/>
            <rFont val="ＭＳ ゴシック"/>
            <family val="3"/>
            <charset val="128"/>
          </rPr>
          <t xml:space="preserve">
高額の経費は、内容・価格を確認できる見積とカタログのコピーを添付してください。</t>
        </r>
      </text>
    </comment>
    <comment ref="C7" authorId="0" shapeId="0" xr:uid="{00000000-0006-0000-0500-000005000000}">
      <text>
        <r>
          <rPr>
            <sz val="9"/>
            <color indexed="81"/>
            <rFont val="ＭＳ Ｐゴシック"/>
            <family val="3"/>
            <charset val="128"/>
          </rPr>
          <t>大学の先生など外部の専門家（個人）を利用する場合に記入。事業所等の場合は、委託費のコンサルタント費へ記入。</t>
        </r>
      </text>
    </comment>
    <comment ref="I9" authorId="0" shapeId="0" xr:uid="{00000000-0006-0000-0500-000006000000}">
      <text>
        <r>
          <rPr>
            <sz val="9"/>
            <color indexed="81"/>
            <rFont val="ＭＳ ゴシック"/>
            <family val="3"/>
            <charset val="128"/>
          </rPr>
          <t>合計が合わなくなるので、小計の上下に行を挿入しないでください。</t>
        </r>
      </text>
    </comment>
    <comment ref="C10" authorId="0" shapeId="0" xr:uid="{00000000-0006-0000-0500-000007000000}">
      <text>
        <r>
          <rPr>
            <sz val="9"/>
            <color indexed="81"/>
            <rFont val="ＭＳ ゴシック"/>
            <family val="3"/>
            <charset val="128"/>
          </rPr>
          <t xml:space="preserve">大学の先生など職員以外の専門家等に支払う場合に記入。コンサルタント契約に含まれている場合は委託費のコンサルタント費へ記入。
</t>
        </r>
      </text>
    </comment>
    <comment ref="C12" authorId="0" shapeId="0" xr:uid="{00000000-0006-0000-0500-000008000000}">
      <text>
        <r>
          <rPr>
            <sz val="9"/>
            <color indexed="81"/>
            <rFont val="ＭＳ ゴシック"/>
            <family val="3"/>
            <charset val="128"/>
          </rPr>
          <t xml:space="preserve">大学の先生など職員以外の専門家等に支払う場合に記入。コンサルタント契約に含まれている場合は委託費のコンサルタント費へ記入。
</t>
        </r>
      </text>
    </comment>
    <comment ref="I14" authorId="0" shapeId="0" xr:uid="{00000000-0006-0000-0500-000009000000}">
      <text>
        <r>
          <rPr>
            <sz val="9"/>
            <color indexed="81"/>
            <rFont val="ＭＳ ゴシック"/>
            <family val="3"/>
            <charset val="128"/>
          </rPr>
          <t>合計が合わなくなるので、小計の上下に行を挿入しないでください。</t>
        </r>
      </text>
    </comment>
    <comment ref="C15" authorId="0" shapeId="0" xr:uid="{00000000-0006-0000-0500-00000A000000}">
      <text>
        <r>
          <rPr>
            <sz val="9"/>
            <color indexed="81"/>
            <rFont val="ＭＳ ゴシック"/>
            <family val="3"/>
            <charset val="128"/>
          </rPr>
          <t>販売や契約を行うための出展料は対象外</t>
        </r>
      </text>
    </comment>
    <comment ref="C17" authorId="0" shapeId="0" xr:uid="{00000000-0006-0000-0500-00000B000000}">
      <text>
        <r>
          <rPr>
            <sz val="9"/>
            <color indexed="81"/>
            <rFont val="ＭＳ ゴシック"/>
            <family val="3"/>
            <charset val="128"/>
          </rPr>
          <t xml:space="preserve">展示ブースの装飾等、会場の整備費
</t>
        </r>
      </text>
    </comment>
    <comment ref="C19" authorId="0" shapeId="0" xr:uid="{00000000-0006-0000-0500-00000C000000}">
      <text>
        <r>
          <rPr>
            <sz val="9"/>
            <color indexed="81"/>
            <rFont val="ＭＳ ゴシック"/>
            <family val="3"/>
            <charset val="128"/>
          </rPr>
          <t>チラシ・パンフレット・ポスター等
販売物の印刷は対象外</t>
        </r>
      </text>
    </comment>
    <comment ref="C21" authorId="0" shapeId="0" xr:uid="{00000000-0006-0000-0500-00000D000000}">
      <text>
        <r>
          <rPr>
            <sz val="9"/>
            <color indexed="81"/>
            <rFont val="ＭＳ ゴシック"/>
            <family val="3"/>
            <charset val="128"/>
          </rPr>
          <t>図書、参考文献、資料等</t>
        </r>
      </text>
    </comment>
    <comment ref="C23" authorId="0" shapeId="0" xr:uid="{00000000-0006-0000-0500-00000E000000}">
      <text>
        <r>
          <rPr>
            <sz val="9"/>
            <color indexed="81"/>
            <rFont val="ＭＳ ゴシック"/>
            <family val="3"/>
            <charset val="128"/>
          </rPr>
          <t>郵便代、運搬費等の外部への支払</t>
        </r>
      </text>
    </comment>
    <comment ref="C25" authorId="0" shapeId="0" xr:uid="{00000000-0006-0000-0500-00000F000000}">
      <text>
        <r>
          <rPr>
            <sz val="9"/>
            <color indexed="81"/>
            <rFont val="ＭＳ ゴシック"/>
            <family val="3"/>
            <charset val="128"/>
          </rPr>
          <t>試作品展示場所の利用料等</t>
        </r>
      </text>
    </comment>
    <comment ref="C26" authorId="0" shapeId="0" xr:uid="{00000000-0006-0000-0500-000010000000}">
      <text>
        <r>
          <rPr>
            <sz val="9"/>
            <color indexed="81"/>
            <rFont val="ＭＳ ゴシック"/>
            <family val="3"/>
            <charset val="128"/>
          </rPr>
          <t>新聞（折り込み台を含む）、ＴＶ、ラジオ、インターネット等による広告。製品・商品・事業の内容を伝えるものが対象。</t>
        </r>
      </text>
    </comment>
    <comment ref="C27" authorId="0" shapeId="0" xr:uid="{00000000-0006-0000-0500-000011000000}">
      <text>
        <r>
          <rPr>
            <sz val="9"/>
            <color indexed="81"/>
            <rFont val="ＭＳ ゴシック"/>
            <family val="3"/>
            <charset val="128"/>
          </rPr>
          <t>展示会等での通訳、資料等の翻訳料</t>
        </r>
      </text>
    </comment>
    <comment ref="C28" authorId="0" shapeId="0" xr:uid="{00000000-0006-0000-0500-000012000000}">
      <text>
        <r>
          <rPr>
            <sz val="9"/>
            <color indexed="81"/>
            <rFont val="ＭＳ ゴシック"/>
            <family val="3"/>
            <charset val="128"/>
          </rPr>
          <t>職員が受ける講習等についての受講料</t>
        </r>
      </text>
    </comment>
    <comment ref="C29" authorId="0" shapeId="0" xr:uid="{00000000-0006-0000-0500-000013000000}">
      <text>
        <r>
          <rPr>
            <sz val="9"/>
            <color indexed="81"/>
            <rFont val="ＭＳ ゴシック"/>
            <family val="3"/>
            <charset val="128"/>
          </rPr>
          <t>展示品等への保険料</t>
        </r>
      </text>
    </comment>
    <comment ref="I30" authorId="0" shapeId="0" xr:uid="{00000000-0006-0000-0500-000014000000}">
      <text>
        <r>
          <rPr>
            <sz val="9"/>
            <color indexed="81"/>
            <rFont val="ＭＳ ゴシック"/>
            <family val="3"/>
            <charset val="128"/>
          </rPr>
          <t>合計が合わなくなるので、小計の上下に行を挿入しないでください。</t>
        </r>
      </text>
    </comment>
    <comment ref="C31" authorId="0" shapeId="0" xr:uid="{00000000-0006-0000-0500-000015000000}">
      <text>
        <r>
          <rPr>
            <sz val="9"/>
            <color indexed="81"/>
            <rFont val="ＭＳ ゴシック"/>
            <family val="3"/>
            <charset val="128"/>
          </rPr>
          <t>委託契約書が必要になります。
毎日の報告書・提案資料など成果物が必要になります。
販売物の生産、実販売などは対象外</t>
        </r>
      </text>
    </comment>
    <comment ref="C33" authorId="0" shapeId="0" xr:uid="{00000000-0006-0000-0500-000016000000}">
      <text>
        <r>
          <rPr>
            <sz val="9"/>
            <color indexed="81"/>
            <rFont val="ＭＳ ゴシック"/>
            <family val="3"/>
            <charset val="128"/>
          </rPr>
          <t>委託契約書が必要になります。
調査する毎日の報告書・調査資料・結果など成果物が必要。</t>
        </r>
      </text>
    </comment>
    <comment ref="C35" authorId="0" shapeId="0" xr:uid="{00000000-0006-0000-0500-000017000000}">
      <text>
        <r>
          <rPr>
            <sz val="9"/>
            <color indexed="81"/>
            <rFont val="ＭＳ ゴシック"/>
            <family val="3"/>
            <charset val="128"/>
          </rPr>
          <t>委託契約書が必要になります。
品質保証表示等を得るために検査機関に委託する費用</t>
        </r>
      </text>
    </comment>
    <comment ref="I37" authorId="0" shapeId="0" xr:uid="{00000000-0006-0000-0500-000018000000}">
      <text>
        <r>
          <rPr>
            <sz val="9"/>
            <color indexed="81"/>
            <rFont val="ＭＳ ゴシック"/>
            <family val="3"/>
            <charset val="128"/>
          </rPr>
          <t>合計が合わなくなるので、小計の上下に行を挿入しないでください。</t>
        </r>
      </text>
    </comment>
    <comment ref="I38" authorId="0" shapeId="0" xr:uid="{00000000-0006-0000-0500-000019000000}">
      <text>
        <r>
          <rPr>
            <sz val="9"/>
            <color indexed="81"/>
            <rFont val="ＭＳ ゴシック"/>
            <family val="3"/>
            <charset val="128"/>
          </rPr>
          <t>合計で、千円未満を切捨てします。（自動で切捨てになります。）</t>
        </r>
      </text>
    </comment>
  </commentList>
</comments>
</file>

<file path=xl/sharedStrings.xml><?xml version="1.0" encoding="utf-8"?>
<sst xmlns="http://schemas.openxmlformats.org/spreadsheetml/2006/main" count="378" uniqueCount="315">
  <si>
    <t>記</t>
  </si>
  <si>
    <t>謝金</t>
  </si>
  <si>
    <t>旅費</t>
  </si>
  <si>
    <t>委託費</t>
  </si>
  <si>
    <t>小計</t>
  </si>
  <si>
    <t>専門家謝金</t>
    <rPh sb="0" eb="3">
      <t>センモンカ</t>
    </rPh>
    <rPh sb="3" eb="5">
      <t>シャキン</t>
    </rPh>
    <phoneticPr fontId="3"/>
  </si>
  <si>
    <t>小計</t>
    <rPh sb="0" eb="2">
      <t>ショウケイ</t>
    </rPh>
    <phoneticPr fontId="3"/>
  </si>
  <si>
    <t>旅費</t>
    <rPh sb="0" eb="2">
      <t>リョヒ</t>
    </rPh>
    <phoneticPr fontId="3"/>
  </si>
  <si>
    <t>印刷製本費</t>
    <rPh sb="0" eb="2">
      <t>インサツ</t>
    </rPh>
    <rPh sb="2" eb="4">
      <t>セイホン</t>
    </rPh>
    <rPh sb="4" eb="5">
      <t>ヒ</t>
    </rPh>
    <phoneticPr fontId="3"/>
  </si>
  <si>
    <t>資料購入費</t>
    <rPh sb="0" eb="2">
      <t>シリョウ</t>
    </rPh>
    <rPh sb="2" eb="5">
      <t>コウニュウヒ</t>
    </rPh>
    <phoneticPr fontId="3"/>
  </si>
  <si>
    <t>別紙１－１</t>
    <rPh sb="0" eb="2">
      <t>ベッシ</t>
    </rPh>
    <phoneticPr fontId="4"/>
  </si>
  <si>
    <t>申請者</t>
    <rPh sb="0" eb="3">
      <t>シンセイシャ</t>
    </rPh>
    <phoneticPr fontId="4"/>
  </si>
  <si>
    <t>小計</t>
    <rPh sb="0" eb="2">
      <t>ショウケイ</t>
    </rPh>
    <phoneticPr fontId="4"/>
  </si>
  <si>
    <t>経費区分</t>
    <rPh sb="0" eb="2">
      <t>ケイヒ</t>
    </rPh>
    <rPh sb="2" eb="4">
      <t>クブン</t>
    </rPh>
    <phoneticPr fontId="4"/>
  </si>
  <si>
    <t>補助対象経費</t>
    <rPh sb="0" eb="2">
      <t>ホジョ</t>
    </rPh>
    <rPh sb="2" eb="4">
      <t>タイショウ</t>
    </rPh>
    <rPh sb="4" eb="6">
      <t>ケイヒ</t>
    </rPh>
    <phoneticPr fontId="4"/>
  </si>
  <si>
    <t>補助金申請額</t>
    <rPh sb="0" eb="3">
      <t>ホジョキン</t>
    </rPh>
    <rPh sb="3" eb="6">
      <t>シンセイガク</t>
    </rPh>
    <phoneticPr fontId="4"/>
  </si>
  <si>
    <t>合計</t>
    <rPh sb="0" eb="2">
      <t>ゴウケイ</t>
    </rPh>
    <phoneticPr fontId="4"/>
  </si>
  <si>
    <t>通信運搬費</t>
    <rPh sb="0" eb="2">
      <t>ツウシン</t>
    </rPh>
    <rPh sb="2" eb="5">
      <t>ウンパンヒ</t>
    </rPh>
    <phoneticPr fontId="3"/>
  </si>
  <si>
    <t>原材料費</t>
    <rPh sb="0" eb="4">
      <t>ゲンザイリョウヒ</t>
    </rPh>
    <phoneticPr fontId="3"/>
  </si>
  <si>
    <t>会場整備費</t>
    <rPh sb="0" eb="2">
      <t>カイジョウ</t>
    </rPh>
    <rPh sb="2" eb="5">
      <t>セイビヒ</t>
    </rPh>
    <phoneticPr fontId="3"/>
  </si>
  <si>
    <t>専門家旅費</t>
    <rPh sb="0" eb="3">
      <t>センモンカ</t>
    </rPh>
    <rPh sb="3" eb="5">
      <t>リョヒ</t>
    </rPh>
    <phoneticPr fontId="3"/>
  </si>
  <si>
    <t>（単位：円）</t>
    <rPh sb="1" eb="3">
      <t>タンイ</t>
    </rPh>
    <rPh sb="4" eb="5">
      <t>エン</t>
    </rPh>
    <phoneticPr fontId="4"/>
  </si>
  <si>
    <t>謝金</t>
    <rPh sb="0" eb="2">
      <t>シャキン</t>
    </rPh>
    <phoneticPr fontId="3"/>
  </si>
  <si>
    <t>事業費</t>
    <rPh sb="0" eb="3">
      <t>ジギョウヒ</t>
    </rPh>
    <phoneticPr fontId="3"/>
  </si>
  <si>
    <t>コンサルタント費</t>
    <rPh sb="7" eb="8">
      <t>ヒ</t>
    </rPh>
    <phoneticPr fontId="3"/>
  </si>
  <si>
    <t>製造・改良等委託費</t>
    <rPh sb="0" eb="2">
      <t>セイゾウ</t>
    </rPh>
    <rPh sb="3" eb="5">
      <t>カイリョウ</t>
    </rPh>
    <rPh sb="5" eb="6">
      <t>トウ</t>
    </rPh>
    <rPh sb="6" eb="9">
      <t>イタクヒ</t>
    </rPh>
    <phoneticPr fontId="3"/>
  </si>
  <si>
    <t>事業費</t>
    <rPh sb="0" eb="2">
      <t>ジギョウ</t>
    </rPh>
    <phoneticPr fontId="4"/>
  </si>
  <si>
    <t>事業費</t>
    <phoneticPr fontId="4"/>
  </si>
  <si>
    <t>職員旅費</t>
  </si>
  <si>
    <t>借損料</t>
  </si>
  <si>
    <t>試験分析等委託費</t>
  </si>
  <si>
    <t>　　補助金申請額　　（円）：　　　　　</t>
    <rPh sb="2" eb="5">
      <t>ホジョキン</t>
    </rPh>
    <rPh sb="5" eb="8">
      <t>シンセイガク</t>
    </rPh>
    <rPh sb="11" eb="12">
      <t>エン</t>
    </rPh>
    <phoneticPr fontId="4"/>
  </si>
  <si>
    <t>　　内訳　　　　　　（円）
　　　　　　　　　自己資金：</t>
    <rPh sb="2" eb="4">
      <t>ウチワケ</t>
    </rPh>
    <rPh sb="11" eb="12">
      <t>エン</t>
    </rPh>
    <rPh sb="23" eb="25">
      <t>ジコ</t>
    </rPh>
    <rPh sb="25" eb="27">
      <t>シキン</t>
    </rPh>
    <phoneticPr fontId="4"/>
  </si>
  <si>
    <t>備考</t>
    <rPh sb="0" eb="2">
      <t>ビコウ</t>
    </rPh>
    <phoneticPr fontId="4"/>
  </si>
  <si>
    <t>　　　　　　　　　　借入金：</t>
    <phoneticPr fontId="4"/>
  </si>
  <si>
    <t>　　　　　　　　　　その他：</t>
    <phoneticPr fontId="4"/>
  </si>
  <si>
    <t>機械装置等購入費</t>
    <rPh sb="0" eb="2">
      <t>キカイ</t>
    </rPh>
    <rPh sb="2" eb="4">
      <t>ソウチ</t>
    </rPh>
    <rPh sb="4" eb="5">
      <t>トウ</t>
    </rPh>
    <rPh sb="5" eb="8">
      <t>コウニュウヒ</t>
    </rPh>
    <phoneticPr fontId="3"/>
  </si>
  <si>
    <t>誓　　　　約　　　　書</t>
  </si>
  <si>
    <t>　　　　</t>
  </si>
  <si>
    <t>（あて先）</t>
    <phoneticPr fontId="4"/>
  </si>
  <si>
    <t xml:space="preserve">         〔法人、団体にあっては事務所所在地〕</t>
    <phoneticPr fontId="4"/>
  </si>
  <si>
    <t xml:space="preserve">        〔法人、団体にあっては法人・団体名、代表者名〕</t>
    <phoneticPr fontId="4"/>
  </si>
  <si>
    <t xml:space="preserve">             (ふりがな)</t>
    <phoneticPr fontId="4"/>
  </si>
  <si>
    <t>について誓約します。</t>
  </si>
  <si>
    <t>　私は、滋賀県が滋賀県暴力団排除条例の趣旨にのっとり、県の事務または事業から暴力団員または</t>
    <phoneticPr fontId="4"/>
  </si>
  <si>
    <t xml:space="preserve">  　という。) 第２条第２号に規定する暴力団をいう。以下同じ。）</t>
    <phoneticPr fontId="4"/>
  </si>
  <si>
    <t xml:space="preserve"> ではありません。</t>
  </si>
  <si>
    <t>（3） 自己、自社もしくは第三者の不正の利益を図る目的または第三者に損害を与える目的をもって、</t>
    <phoneticPr fontId="4"/>
  </si>
  <si>
    <t>（6） 上記（1）から（5）までのいずれかに該当する者であることを知りながら、これを不当に利用す</t>
    <phoneticPr fontId="4"/>
  </si>
  <si>
    <t xml:space="preserve">    るなどしている者</t>
    <phoneticPr fontId="4"/>
  </si>
  <si>
    <t>暴力団もしくは暴力団員と密接な関係を有する者を排除していることを承知したうえで、下記の事項</t>
    <phoneticPr fontId="4"/>
  </si>
  <si>
    <t>　なお、滋賀県が必要と認める場合は、本誓約書を滋賀県警察本部に提供することに同意します。</t>
    <phoneticPr fontId="4"/>
  </si>
  <si>
    <t>２ １の（2）から（6）に掲げる者が、その経営に実質的に関与している法人その他の団体または個人</t>
    <phoneticPr fontId="4"/>
  </si>
  <si>
    <t>（5） 暴力団または暴力団員と社会的に非難されるべき関係を有している者</t>
    <phoneticPr fontId="4"/>
  </si>
  <si>
    <t xml:space="preserve">    極的に暴力団の維持、運営に協力し、または関与している者</t>
    <phoneticPr fontId="4"/>
  </si>
  <si>
    <t xml:space="preserve">（4） 暴力団または暴力団員に対して資金等を供給し、または便宜を供与するなど、直接的もしくは積
</t>
    <phoneticPr fontId="4"/>
  </si>
  <si>
    <t xml:space="preserve">    暴力団または暴力団員を利用している者</t>
    <phoneticPr fontId="4"/>
  </si>
  <si>
    <t>（2） 暴力団員（法第２条第６号に規定する暴力団員をいう。以下同じ。）</t>
    <phoneticPr fontId="4"/>
  </si>
  <si>
    <t>１ 私または自社もしくは自社の役員等が、次のいずれにも該当する者ではありません。</t>
    <phoneticPr fontId="4"/>
  </si>
  <si>
    <t xml:space="preserve">（1） 暴力団（暴力団員による不当な行為の防止等に関する法律（平成３年法律第77号。以下「法」 </t>
    <phoneticPr fontId="4"/>
  </si>
  <si>
    <t>住　　　 　所　　　　　　　　　　　　　　　　　　　　　　　　　　　　　</t>
    <phoneticPr fontId="4"/>
  </si>
  <si>
    <t>役員名簿</t>
    <rPh sb="0" eb="2">
      <t>ヤクイン</t>
    </rPh>
    <rPh sb="2" eb="4">
      <t>メイボ</t>
    </rPh>
    <phoneticPr fontId="4"/>
  </si>
  <si>
    <t>氏名</t>
    <rPh sb="0" eb="2">
      <t>シメイ</t>
    </rPh>
    <phoneticPr fontId="4"/>
  </si>
  <si>
    <t>よみがな</t>
    <phoneticPr fontId="4"/>
  </si>
  <si>
    <t>生年月日</t>
    <rPh sb="0" eb="2">
      <t>セイネン</t>
    </rPh>
    <rPh sb="2" eb="4">
      <t>ガッピ</t>
    </rPh>
    <phoneticPr fontId="4"/>
  </si>
  <si>
    <t>役職名</t>
    <rPh sb="0" eb="3">
      <t>ヤクショクメイ</t>
    </rPh>
    <phoneticPr fontId="4"/>
  </si>
  <si>
    <t>（千円）</t>
    <rPh sb="1" eb="3">
      <t>センエン</t>
    </rPh>
    <phoneticPr fontId="4"/>
  </si>
  <si>
    <t>直近期末</t>
    <phoneticPr fontId="4"/>
  </si>
  <si>
    <t>１年後</t>
    <phoneticPr fontId="4"/>
  </si>
  <si>
    <t>２年後</t>
    <phoneticPr fontId="4"/>
  </si>
  <si>
    <t>①売上高</t>
    <rPh sb="1" eb="4">
      <t>ウリアゲダカ</t>
    </rPh>
    <phoneticPr fontId="10"/>
  </si>
  <si>
    <t>②売上原価</t>
    <rPh sb="1" eb="3">
      <t>ウリアゲ</t>
    </rPh>
    <rPh sb="3" eb="5">
      <t>ゲンカ</t>
    </rPh>
    <phoneticPr fontId="10"/>
  </si>
  <si>
    <t>③売上総利益
（①－②）</t>
    <rPh sb="1" eb="3">
      <t>ウリアゲ</t>
    </rPh>
    <rPh sb="3" eb="6">
      <t>ソウリエキ</t>
    </rPh>
    <phoneticPr fontId="4"/>
  </si>
  <si>
    <t>④販売費及び
一般管理費</t>
    <rPh sb="1" eb="4">
      <t>ハンバイヒ</t>
    </rPh>
    <rPh sb="4" eb="5">
      <t>オヨ</t>
    </rPh>
    <rPh sb="7" eb="9">
      <t>イッパン</t>
    </rPh>
    <rPh sb="9" eb="12">
      <t>カンリヒ</t>
    </rPh>
    <phoneticPr fontId="4"/>
  </si>
  <si>
    <t>⑥営業外費用</t>
    <rPh sb="1" eb="4">
      <t>エイギョウガイ</t>
    </rPh>
    <rPh sb="4" eb="6">
      <t>ヒヨウ</t>
    </rPh>
    <phoneticPr fontId="4"/>
  </si>
  <si>
    <t>⑦経常利益
（⑤－⑥）</t>
    <rPh sb="1" eb="3">
      <t>ケイジョウ</t>
    </rPh>
    <rPh sb="3" eb="5">
      <t>リエキ</t>
    </rPh>
    <phoneticPr fontId="4"/>
  </si>
  <si>
    <t>⑧人件費</t>
    <rPh sb="1" eb="4">
      <t>ジンケンヒ</t>
    </rPh>
    <phoneticPr fontId="11"/>
  </si>
  <si>
    <t>⑨設備投資額</t>
    <rPh sb="1" eb="3">
      <t>セツビ</t>
    </rPh>
    <rPh sb="3" eb="5">
      <t>トウシ</t>
    </rPh>
    <rPh sb="5" eb="6">
      <t>ガク</t>
    </rPh>
    <phoneticPr fontId="10"/>
  </si>
  <si>
    <t>⑩運転資金</t>
    <rPh sb="1" eb="3">
      <t>ウンテン</t>
    </rPh>
    <rPh sb="3" eb="5">
      <t>シキン</t>
    </rPh>
    <phoneticPr fontId="10"/>
  </si>
  <si>
    <t>⑫付加価値額
（⑤＋⑧＋⑪）</t>
    <rPh sb="1" eb="6">
      <t>フカカチガク</t>
    </rPh>
    <phoneticPr fontId="4"/>
  </si>
  <si>
    <t>⑬従業員数</t>
    <rPh sb="1" eb="3">
      <t>ジュウギョウ</t>
    </rPh>
    <rPh sb="3" eb="5">
      <t>インスウ</t>
    </rPh>
    <phoneticPr fontId="4"/>
  </si>
  <si>
    <t>⑭一人当たりの付加価値額（⑫÷⑬）</t>
    <rPh sb="1" eb="3">
      <t>ヒトリ</t>
    </rPh>
    <rPh sb="3" eb="4">
      <t>ア</t>
    </rPh>
    <rPh sb="7" eb="12">
      <t>フカカチガク</t>
    </rPh>
    <phoneticPr fontId="4"/>
  </si>
  <si>
    <t>⑤営業利益
 (③－④）</t>
    <rPh sb="1" eb="3">
      <t>エイギョウ</t>
    </rPh>
    <rPh sb="3" eb="5">
      <t>リエキ</t>
    </rPh>
    <phoneticPr fontId="4"/>
  </si>
  <si>
    <t>合　　　　　　　計</t>
    <rPh sb="0" eb="1">
      <t>ゴウ</t>
    </rPh>
    <rPh sb="8" eb="9">
      <t>ケイ</t>
    </rPh>
    <phoneticPr fontId="4"/>
  </si>
  <si>
    <t>合算（Ａ＋Ｂ）</t>
    <rPh sb="0" eb="2">
      <t>ガッサン</t>
    </rPh>
    <phoneticPr fontId="4"/>
  </si>
  <si>
    <t>既存事業（Ａ）</t>
    <rPh sb="0" eb="2">
      <t>キゾン</t>
    </rPh>
    <rPh sb="2" eb="4">
      <t>ジギョウ</t>
    </rPh>
    <phoneticPr fontId="4"/>
  </si>
  <si>
    <t>⑪減価償却費</t>
    <rPh sb="1" eb="3">
      <t>ゲンカ</t>
    </rPh>
    <rPh sb="3" eb="5">
      <t>ショウキャク</t>
    </rPh>
    <rPh sb="5" eb="6">
      <t>ヒ</t>
    </rPh>
    <phoneticPr fontId="10"/>
  </si>
  <si>
    <t>⑮資金調達額（⑨＋⑩）</t>
    <phoneticPr fontId="10"/>
  </si>
  <si>
    <t>金融機関借入</t>
    <phoneticPr fontId="10"/>
  </si>
  <si>
    <t>自己資金</t>
    <phoneticPr fontId="10"/>
  </si>
  <si>
    <t>その他
（　　　）</t>
    <phoneticPr fontId="10"/>
  </si>
  <si>
    <t>合　計</t>
    <phoneticPr fontId="10"/>
  </si>
  <si>
    <t>数　量</t>
    <phoneticPr fontId="4"/>
  </si>
  <si>
    <t>合　計　金　額（千円）</t>
    <rPh sb="8" eb="10">
      <t>センエン</t>
    </rPh>
    <phoneticPr fontId="3"/>
  </si>
  <si>
    <t>①売上高</t>
    <rPh sb="1" eb="3">
      <t>ウリアゲ</t>
    </rPh>
    <rPh sb="3" eb="4">
      <t>ダカ</t>
    </rPh>
    <phoneticPr fontId="4"/>
  </si>
  <si>
    <t>１年後（千円）</t>
    <rPh sb="1" eb="3">
      <t>ネンゴ</t>
    </rPh>
    <rPh sb="4" eb="6">
      <t>センエン</t>
    </rPh>
    <phoneticPr fontId="4"/>
  </si>
  <si>
    <t>２年後（千円）</t>
    <rPh sb="1" eb="3">
      <t>ネンゴ</t>
    </rPh>
    <rPh sb="4" eb="6">
      <t>センエン</t>
    </rPh>
    <phoneticPr fontId="4"/>
  </si>
  <si>
    <t>積算根拠</t>
    <rPh sb="0" eb="2">
      <t>セキサン</t>
    </rPh>
    <rPh sb="2" eb="4">
      <t>コンキョ</t>
    </rPh>
    <phoneticPr fontId="4"/>
  </si>
  <si>
    <t>単価（千円）</t>
    <rPh sb="3" eb="5">
      <t>センエン</t>
    </rPh>
    <phoneticPr fontId="4"/>
  </si>
  <si>
    <t>○○○○</t>
    <phoneticPr fontId="4"/>
  </si>
  <si>
    <t>１　申請者</t>
    <rPh sb="2" eb="5">
      <t>シンセイシャ</t>
    </rPh>
    <phoneticPr fontId="4"/>
  </si>
  <si>
    <t>補助事業計画書</t>
    <rPh sb="0" eb="2">
      <t>ホジョ</t>
    </rPh>
    <rPh sb="2" eb="4">
      <t>ジギョウ</t>
    </rPh>
    <rPh sb="4" eb="7">
      <t>ケイカクショ</t>
    </rPh>
    <phoneticPr fontId="4"/>
  </si>
  <si>
    <t>名称（商号または屋号）</t>
    <rPh sb="0" eb="2">
      <t>メイショウ</t>
    </rPh>
    <rPh sb="3" eb="5">
      <t>ショウゴウ</t>
    </rPh>
    <rPh sb="8" eb="10">
      <t>ヤゴウ</t>
    </rPh>
    <phoneticPr fontId="4"/>
  </si>
  <si>
    <t>資本金</t>
    <rPh sb="0" eb="3">
      <t>シホンキン</t>
    </rPh>
    <phoneticPr fontId="4"/>
  </si>
  <si>
    <t>従業員数</t>
    <rPh sb="0" eb="3">
      <t>ジュウギョウイン</t>
    </rPh>
    <rPh sb="3" eb="4">
      <t>スウ</t>
    </rPh>
    <phoneticPr fontId="4"/>
  </si>
  <si>
    <t>代表者
職・氏名</t>
    <rPh sb="0" eb="3">
      <t>ダイヒョウシャ</t>
    </rPh>
    <rPh sb="4" eb="5">
      <t>ショク</t>
    </rPh>
    <rPh sb="6" eb="8">
      <t>シメイ</t>
    </rPh>
    <phoneticPr fontId="4"/>
  </si>
  <si>
    <t>〒</t>
    <phoneticPr fontId="4"/>
  </si>
  <si>
    <t>電話番号</t>
    <rPh sb="0" eb="2">
      <t>デンワ</t>
    </rPh>
    <rPh sb="2" eb="4">
      <t>バンゴウ</t>
    </rPh>
    <phoneticPr fontId="4"/>
  </si>
  <si>
    <t>E-mailアドレス</t>
    <phoneticPr fontId="4"/>
  </si>
  <si>
    <t>業種</t>
    <rPh sb="0" eb="2">
      <t>ギョウシュ</t>
    </rPh>
    <phoneticPr fontId="4"/>
  </si>
  <si>
    <t>（１）新事業の計画名</t>
    <rPh sb="3" eb="6">
      <t>シンジギョウ</t>
    </rPh>
    <rPh sb="7" eb="9">
      <t>ケイカク</t>
    </rPh>
    <rPh sb="9" eb="10">
      <t>メイ</t>
    </rPh>
    <phoneticPr fontId="4"/>
  </si>
  <si>
    <t>　　ア　新商品等市場化事業</t>
    <rPh sb="4" eb="7">
      <t>シンショウヒン</t>
    </rPh>
    <rPh sb="7" eb="8">
      <t>トウ</t>
    </rPh>
    <rPh sb="8" eb="11">
      <t>シジョウカ</t>
    </rPh>
    <rPh sb="11" eb="13">
      <t>ジギョウ</t>
    </rPh>
    <phoneticPr fontId="4"/>
  </si>
  <si>
    <t>　　イ　販路開拓事業</t>
    <rPh sb="4" eb="6">
      <t>ハンロ</t>
    </rPh>
    <rPh sb="6" eb="8">
      <t>カイタク</t>
    </rPh>
    <rPh sb="8" eb="10">
      <t>ジギョウ</t>
    </rPh>
    <phoneticPr fontId="4"/>
  </si>
  <si>
    <t>２　企業概要等（既存事業に関して記載してください。）</t>
    <rPh sb="2" eb="4">
      <t>キギョウ</t>
    </rPh>
    <rPh sb="4" eb="6">
      <t>ガイヨウ</t>
    </rPh>
    <rPh sb="6" eb="7">
      <t>トウ</t>
    </rPh>
    <rPh sb="8" eb="10">
      <t>キゾン</t>
    </rPh>
    <rPh sb="10" eb="12">
      <t>ジギョウ</t>
    </rPh>
    <rPh sb="13" eb="14">
      <t>カン</t>
    </rPh>
    <rPh sb="16" eb="18">
      <t>キサイ</t>
    </rPh>
    <phoneticPr fontId="4"/>
  </si>
  <si>
    <t>事業計画名</t>
    <rPh sb="0" eb="2">
      <t>ジギョウ</t>
    </rPh>
    <rPh sb="2" eb="4">
      <t>ケイカク</t>
    </rPh>
    <rPh sb="4" eb="5">
      <t>メイ</t>
    </rPh>
    <phoneticPr fontId="4"/>
  </si>
  <si>
    <t>年度</t>
    <rPh sb="0" eb="2">
      <t>ネンド</t>
    </rPh>
    <phoneticPr fontId="4"/>
  </si>
  <si>
    <t>補助金名・承認制度名</t>
    <rPh sb="0" eb="3">
      <t>ホジョキン</t>
    </rPh>
    <rPh sb="3" eb="4">
      <t>メイ</t>
    </rPh>
    <rPh sb="5" eb="7">
      <t>ショウニン</t>
    </rPh>
    <rPh sb="7" eb="9">
      <t>セイド</t>
    </rPh>
    <rPh sb="9" eb="10">
      <t>メイ</t>
    </rPh>
    <phoneticPr fontId="4"/>
  </si>
  <si>
    <t>～</t>
    <phoneticPr fontId="4"/>
  </si>
  <si>
    <t>交付決定日</t>
    <rPh sb="0" eb="2">
      <t>コウフ</t>
    </rPh>
    <rPh sb="2" eb="4">
      <t>ケッテイ</t>
    </rPh>
    <rPh sb="4" eb="5">
      <t>ビ</t>
    </rPh>
    <phoneticPr fontId="4"/>
  </si>
  <si>
    <t>委託先</t>
    <rPh sb="0" eb="3">
      <t>イタクサキ</t>
    </rPh>
    <phoneticPr fontId="4"/>
  </si>
  <si>
    <t>○月</t>
    <rPh sb="1" eb="2">
      <t>ガツ</t>
    </rPh>
    <phoneticPr fontId="4"/>
  </si>
  <si>
    <t>委託内容</t>
    <rPh sb="0" eb="2">
      <t>イタク</t>
    </rPh>
    <rPh sb="2" eb="4">
      <t>ナイヨウ</t>
    </rPh>
    <phoneticPr fontId="4"/>
  </si>
  <si>
    <t>委嘱内容</t>
    <rPh sb="0" eb="2">
      <t>イショク</t>
    </rPh>
    <rPh sb="2" eb="4">
      <t>ナイヨウ</t>
    </rPh>
    <phoneticPr fontId="4"/>
  </si>
  <si>
    <t>展示会出展</t>
    <rPh sb="0" eb="3">
      <t>テンジカイ</t>
    </rPh>
    <rPh sb="3" eb="5">
      <t>シュッテン</t>
    </rPh>
    <phoneticPr fontId="4"/>
  </si>
  <si>
    <t>○～○月</t>
    <rPh sb="3" eb="4">
      <t>ガツ</t>
    </rPh>
    <phoneticPr fontId="4"/>
  </si>
  <si>
    <t>○年度</t>
    <rPh sb="1" eb="2">
      <t>ネン</t>
    </rPh>
    <rPh sb="2" eb="3">
      <t>ド</t>
    </rPh>
    <phoneticPr fontId="4"/>
  </si>
  <si>
    <t>○年度</t>
    <rPh sb="1" eb="3">
      <t>ネンド</t>
    </rPh>
    <phoneticPr fontId="4"/>
  </si>
  <si>
    <t>経営革新計画（県）</t>
    <rPh sb="0" eb="2">
      <t>ケイエイ</t>
    </rPh>
    <rPh sb="2" eb="4">
      <t>カクシン</t>
    </rPh>
    <rPh sb="4" eb="6">
      <t>ケイカク</t>
    </rPh>
    <rPh sb="7" eb="8">
      <t>ケン</t>
    </rPh>
    <phoneticPr fontId="4"/>
  </si>
  <si>
    <t>小規模事業者持続化補助金（国）</t>
    <rPh sb="0" eb="3">
      <t>ショウキボ</t>
    </rPh>
    <rPh sb="3" eb="6">
      <t>ジギョウシャ</t>
    </rPh>
    <rPh sb="6" eb="8">
      <t>ジゾク</t>
    </rPh>
    <rPh sb="8" eb="9">
      <t>カ</t>
    </rPh>
    <rPh sb="9" eb="12">
      <t>ホジョキン</t>
    </rPh>
    <rPh sb="13" eb="14">
      <t>クニ</t>
    </rPh>
    <phoneticPr fontId="4"/>
  </si>
  <si>
    <t>１年後</t>
    <rPh sb="1" eb="3">
      <t>ネンゴ</t>
    </rPh>
    <phoneticPr fontId="4"/>
  </si>
  <si>
    <t>２年後</t>
    <rPh sb="1" eb="3">
      <t>ネンゴ</t>
    </rPh>
    <phoneticPr fontId="4"/>
  </si>
  <si>
    <t>※合算において、２年後の①売上高、⑦経常利益、⑫付加価値額、⑬一人当たりの付加価値額のいずれかが、直近期末を上回るように計画を立ててください。</t>
    <rPh sb="1" eb="3">
      <t>ガッサン</t>
    </rPh>
    <rPh sb="9" eb="11">
      <t>ネンゴ</t>
    </rPh>
    <rPh sb="13" eb="15">
      <t>ウリアゲ</t>
    </rPh>
    <rPh sb="15" eb="16">
      <t>ダカ</t>
    </rPh>
    <rPh sb="18" eb="20">
      <t>ケイジョウ</t>
    </rPh>
    <rPh sb="20" eb="22">
      <t>リエキ</t>
    </rPh>
    <rPh sb="24" eb="26">
      <t>フカ</t>
    </rPh>
    <rPh sb="26" eb="28">
      <t>カチ</t>
    </rPh>
    <rPh sb="28" eb="29">
      <t>ガク</t>
    </rPh>
    <rPh sb="31" eb="33">
      <t>ヒトリ</t>
    </rPh>
    <rPh sb="33" eb="34">
      <t>ア</t>
    </rPh>
    <rPh sb="37" eb="39">
      <t>フカ</t>
    </rPh>
    <rPh sb="39" eb="41">
      <t>カチ</t>
    </rPh>
    <rPh sb="41" eb="42">
      <t>ガク</t>
    </rPh>
    <rPh sb="49" eb="51">
      <t>チョッキン</t>
    </rPh>
    <rPh sb="51" eb="53">
      <t>キマツ</t>
    </rPh>
    <rPh sb="54" eb="56">
      <t>ウワマワ</t>
    </rPh>
    <rPh sb="60" eb="62">
      <t>ケイカク</t>
    </rPh>
    <rPh sb="63" eb="64">
      <t>タ</t>
    </rPh>
    <phoneticPr fontId="4"/>
  </si>
  <si>
    <t>４　補助事業の内容</t>
    <rPh sb="2" eb="4">
      <t>ホジョ</t>
    </rPh>
    <rPh sb="4" eb="6">
      <t>ジギョウ</t>
    </rPh>
    <rPh sb="7" eb="9">
      <t>ナイヨウ</t>
    </rPh>
    <phoneticPr fontId="4"/>
  </si>
  <si>
    <t>（１）補助事業の具体的内容</t>
    <rPh sb="3" eb="5">
      <t>ホジョ</t>
    </rPh>
    <rPh sb="5" eb="7">
      <t>ジギョウ</t>
    </rPh>
    <rPh sb="8" eb="11">
      <t>グタイテキ</t>
    </rPh>
    <rPh sb="11" eb="13">
      <t>ナイヨウ</t>
    </rPh>
    <phoneticPr fontId="4"/>
  </si>
  <si>
    <t>（２）補助事業の必要性・効果</t>
    <rPh sb="3" eb="5">
      <t>ホジョ</t>
    </rPh>
    <rPh sb="5" eb="7">
      <t>ジギョウ</t>
    </rPh>
    <rPh sb="8" eb="10">
      <t>ヒツヨウ</t>
    </rPh>
    <rPh sb="10" eb="11">
      <t>セイ</t>
    </rPh>
    <rPh sb="12" eb="14">
      <t>コウカ</t>
    </rPh>
    <phoneticPr fontId="4"/>
  </si>
  <si>
    <t>ＦＡＸ番号</t>
    <rPh sb="3" eb="5">
      <t>バンゴウ</t>
    </rPh>
    <phoneticPr fontId="4"/>
  </si>
  <si>
    <t>３　新事業の内容</t>
    <rPh sb="2" eb="3">
      <t>シン</t>
    </rPh>
    <rPh sb="3" eb="5">
      <t>ジギョウ</t>
    </rPh>
    <rPh sb="6" eb="8">
      <t>ナイヨウ</t>
    </rPh>
    <phoneticPr fontId="4"/>
  </si>
  <si>
    <t>※セルの大きさは任意で調整して構いませんが、Ａ４サイズで２～３ページにまとめてください。</t>
    <rPh sb="4" eb="5">
      <t>オオ</t>
    </rPh>
    <rPh sb="8" eb="10">
      <t>ニンイ</t>
    </rPh>
    <rPh sb="11" eb="13">
      <t>チョウセイ</t>
    </rPh>
    <rPh sb="15" eb="16">
      <t>カマ</t>
    </rPh>
    <phoneticPr fontId="4"/>
  </si>
  <si>
    <t>認定支援機関の名称・担当者氏名</t>
    <rPh sb="0" eb="2">
      <t>ニンテイ</t>
    </rPh>
    <rPh sb="2" eb="4">
      <t>シエン</t>
    </rPh>
    <rPh sb="4" eb="6">
      <t>キカン</t>
    </rPh>
    <rPh sb="7" eb="9">
      <t>メイショウ</t>
    </rPh>
    <rPh sb="10" eb="13">
      <t>タントウシャ</t>
    </rPh>
    <rPh sb="13" eb="15">
      <t>シメイ</t>
    </rPh>
    <phoneticPr fontId="4"/>
  </si>
  <si>
    <t>名称</t>
    <rPh sb="0" eb="2">
      <t>メイショウ</t>
    </rPh>
    <phoneticPr fontId="4"/>
  </si>
  <si>
    <t>担当者氏名</t>
    <rPh sb="0" eb="3">
      <t>タントウシャ</t>
    </rPh>
    <rPh sb="3" eb="5">
      <t>シメイ</t>
    </rPh>
    <phoneticPr fontId="4"/>
  </si>
  <si>
    <t>〒</t>
  </si>
  <si>
    <t>※「４　補助事業の内容（７）補助金の交付・事業計画の承認を受けた実績」については、本補助金申請日時点で申請中のものを含めて記載してください。</t>
    <rPh sb="4" eb="6">
      <t>ホジョ</t>
    </rPh>
    <rPh sb="6" eb="8">
      <t>ジギョウ</t>
    </rPh>
    <rPh sb="9" eb="11">
      <t>ナイヨウ</t>
    </rPh>
    <rPh sb="14" eb="17">
      <t>ホジョキン</t>
    </rPh>
    <rPh sb="18" eb="20">
      <t>コウフ</t>
    </rPh>
    <rPh sb="21" eb="23">
      <t>ジギョウ</t>
    </rPh>
    <rPh sb="23" eb="25">
      <t>ケイカク</t>
    </rPh>
    <rPh sb="26" eb="28">
      <t>ショウニン</t>
    </rPh>
    <rPh sb="29" eb="30">
      <t>ウ</t>
    </rPh>
    <rPh sb="32" eb="34">
      <t>ジッセキ</t>
    </rPh>
    <rPh sb="41" eb="42">
      <t>ホン</t>
    </rPh>
    <rPh sb="42" eb="45">
      <t>ホジョキン</t>
    </rPh>
    <rPh sb="45" eb="47">
      <t>シンセイ</t>
    </rPh>
    <rPh sb="47" eb="48">
      <t>ビ</t>
    </rPh>
    <rPh sb="48" eb="50">
      <t>ジテン</t>
    </rPh>
    <rPh sb="51" eb="54">
      <t>シンセイチュウ</t>
    </rPh>
    <rPh sb="58" eb="59">
      <t>フク</t>
    </rPh>
    <rPh sb="61" eb="63">
      <t>キサイ</t>
    </rPh>
    <phoneticPr fontId="4"/>
  </si>
  <si>
    <t>人</t>
    <rPh sb="0" eb="1">
      <t>ニン</t>
    </rPh>
    <phoneticPr fontId="4"/>
  </si>
  <si>
    <t>年</t>
    <rPh sb="0" eb="1">
      <t>ネン</t>
    </rPh>
    <phoneticPr fontId="4"/>
  </si>
  <si>
    <t>万円</t>
    <rPh sb="0" eb="2">
      <t>マンエン</t>
    </rPh>
    <phoneticPr fontId="4"/>
  </si>
  <si>
    <t>連絡担当者</t>
    <rPh sb="0" eb="2">
      <t>レンラク</t>
    </rPh>
    <rPh sb="2" eb="5">
      <t>タントウシャ</t>
    </rPh>
    <phoneticPr fontId="4"/>
  </si>
  <si>
    <t>職・氏名</t>
    <rPh sb="0" eb="1">
      <t>ショク</t>
    </rPh>
    <rPh sb="2" eb="4">
      <t>シメイ</t>
    </rPh>
    <phoneticPr fontId="4"/>
  </si>
  <si>
    <t>別記</t>
    <rPh sb="0" eb="2">
      <t>ベッキ</t>
    </rPh>
    <phoneticPr fontId="4"/>
  </si>
  <si>
    <t>様式第１号</t>
    <rPh sb="0" eb="2">
      <t>ヨウシキ</t>
    </rPh>
    <rPh sb="2" eb="3">
      <t>ダイ</t>
    </rPh>
    <rPh sb="4" eb="5">
      <t>ゴウ</t>
    </rPh>
    <phoneticPr fontId="4"/>
  </si>
  <si>
    <t>滋賀県知事　あて</t>
    <rPh sb="0" eb="2">
      <t>シガ</t>
    </rPh>
    <rPh sb="2" eb="5">
      <t>ケンチジ</t>
    </rPh>
    <phoneticPr fontId="4"/>
  </si>
  <si>
    <t>住所</t>
    <rPh sb="0" eb="2">
      <t>ジュウショ</t>
    </rPh>
    <phoneticPr fontId="4"/>
  </si>
  <si>
    <t>住所（支社等の場合）</t>
    <rPh sb="0" eb="2">
      <t>ジュウショ</t>
    </rPh>
    <rPh sb="3" eb="5">
      <t>シシャ</t>
    </rPh>
    <rPh sb="5" eb="6">
      <t>トウ</t>
    </rPh>
    <rPh sb="7" eb="9">
      <t>バアイ</t>
    </rPh>
    <phoneticPr fontId="4"/>
  </si>
  <si>
    <t>E-mail</t>
    <phoneticPr fontId="4"/>
  </si>
  <si>
    <t>記</t>
    <rPh sb="0" eb="1">
      <t>キ</t>
    </rPh>
    <phoneticPr fontId="4"/>
  </si>
  <si>
    <t>１　補助事業の内容</t>
    <rPh sb="2" eb="4">
      <t>ホジョ</t>
    </rPh>
    <rPh sb="4" eb="6">
      <t>ジギョウ</t>
    </rPh>
    <rPh sb="7" eb="9">
      <t>ナイヨウ</t>
    </rPh>
    <phoneticPr fontId="4"/>
  </si>
  <si>
    <t>２　実施計画名および事業区分</t>
    <rPh sb="2" eb="4">
      <t>ジッシ</t>
    </rPh>
    <rPh sb="4" eb="6">
      <t>ケイカク</t>
    </rPh>
    <rPh sb="6" eb="7">
      <t>メイ</t>
    </rPh>
    <rPh sb="10" eb="12">
      <t>ジギョウ</t>
    </rPh>
    <rPh sb="12" eb="14">
      <t>クブン</t>
    </rPh>
    <phoneticPr fontId="4"/>
  </si>
  <si>
    <t>３　従業員数</t>
    <rPh sb="2" eb="5">
      <t>ジュウギョウイン</t>
    </rPh>
    <rPh sb="5" eb="6">
      <t>スウ</t>
    </rPh>
    <phoneticPr fontId="4"/>
  </si>
  <si>
    <t>４　補助金申請額</t>
    <rPh sb="2" eb="5">
      <t>ホジョキン</t>
    </rPh>
    <rPh sb="5" eb="7">
      <t>シンセイ</t>
    </rPh>
    <rPh sb="7" eb="8">
      <t>ガク</t>
    </rPh>
    <phoneticPr fontId="4"/>
  </si>
  <si>
    <t>４　損益計算書および貸借対照表（直近期末分・販売費および一般管理費の明細、製造原価報告書を含む）</t>
  </si>
  <si>
    <t>７　暴力団等に該当しない旨の誓約書（別紙１－５）</t>
  </si>
  <si>
    <t>：</t>
    <phoneticPr fontId="4"/>
  </si>
  <si>
    <t>別紙１補助事業計画書のとおり</t>
    <phoneticPr fontId="4"/>
  </si>
  <si>
    <t>新商品等市場化事業</t>
    <rPh sb="0" eb="3">
      <t>シンショウヒン</t>
    </rPh>
    <rPh sb="3" eb="4">
      <t>トウ</t>
    </rPh>
    <rPh sb="4" eb="7">
      <t>シジョウカ</t>
    </rPh>
    <rPh sb="7" eb="9">
      <t>ジギョウ</t>
    </rPh>
    <phoneticPr fontId="4"/>
  </si>
  <si>
    <t>販路開拓事業</t>
    <rPh sb="0" eb="2">
      <t>ハンロ</t>
    </rPh>
    <rPh sb="2" eb="4">
      <t>カイタク</t>
    </rPh>
    <rPh sb="4" eb="6">
      <t>ジギョウ</t>
    </rPh>
    <phoneticPr fontId="4"/>
  </si>
  <si>
    <t>人</t>
    <rPh sb="0" eb="1">
      <t>ニン</t>
    </rPh>
    <phoneticPr fontId="4"/>
  </si>
  <si>
    <t>円</t>
    <rPh sb="0" eb="1">
      <t>エン</t>
    </rPh>
    <phoneticPr fontId="4"/>
  </si>
  <si>
    <t>添付書類</t>
    <phoneticPr fontId="4"/>
  </si>
  <si>
    <t>１　新事業および補助事業内容に関する補足説明資料（計２ページ以内）</t>
    <phoneticPr fontId="4"/>
  </si>
  <si>
    <t>２　企業概要の分かる書類（パンフレット、ホームページを印刷したもの等・２ページ以内）</t>
    <phoneticPr fontId="4"/>
  </si>
  <si>
    <t>別紙１－５</t>
    <phoneticPr fontId="4"/>
  </si>
  <si>
    <t>別紙１－２</t>
    <rPh sb="0" eb="2">
      <t>ベッシ</t>
    </rPh>
    <phoneticPr fontId="4"/>
  </si>
  <si>
    <t>別紙１－３</t>
    <rPh sb="0" eb="2">
      <t>ベッシ</t>
    </rPh>
    <phoneticPr fontId="4"/>
  </si>
  <si>
    <t>経費配分</t>
    <rPh sb="0" eb="2">
      <t>ケイヒ</t>
    </rPh>
    <rPh sb="2" eb="4">
      <t>ハイブン</t>
    </rPh>
    <phoneticPr fontId="4"/>
  </si>
  <si>
    <t>備考
(専門家、展示会名、委託先等)</t>
    <rPh sb="0" eb="2">
      <t>ビコウ</t>
    </rPh>
    <rPh sb="4" eb="7">
      <t>センモンカ</t>
    </rPh>
    <rPh sb="8" eb="11">
      <t>テンジカイ</t>
    </rPh>
    <rPh sb="11" eb="12">
      <t>メイ</t>
    </rPh>
    <rPh sb="13" eb="16">
      <t>イタクサキ</t>
    </rPh>
    <rPh sb="16" eb="17">
      <t>トウ</t>
    </rPh>
    <phoneticPr fontId="4"/>
  </si>
  <si>
    <t>新商品等市場化事業</t>
    <rPh sb="0" eb="3">
      <t>シンショウヒン</t>
    </rPh>
    <rPh sb="3" eb="4">
      <t>トウ</t>
    </rPh>
    <rPh sb="4" eb="7">
      <t>シジョウカ</t>
    </rPh>
    <rPh sb="7" eb="9">
      <t>ジギョウ</t>
    </rPh>
    <phoneticPr fontId="4"/>
  </si>
  <si>
    <t>販路開拓事業</t>
    <rPh sb="0" eb="2">
      <t>ハンロ</t>
    </rPh>
    <rPh sb="2" eb="4">
      <t>カイタク</t>
    </rPh>
    <rPh sb="4" eb="6">
      <t>ジギョウ</t>
    </rPh>
    <phoneticPr fontId="4"/>
  </si>
  <si>
    <t>事業
区分</t>
    <rPh sb="0" eb="2">
      <t>ジギョウ</t>
    </rPh>
    <rPh sb="3" eb="5">
      <t>クブン</t>
    </rPh>
    <phoneticPr fontId="4"/>
  </si>
  <si>
    <t>補助事業に要する
経費</t>
    <rPh sb="0" eb="2">
      <t>ホジョ</t>
    </rPh>
    <rPh sb="2" eb="4">
      <t>ジギョウ</t>
    </rPh>
    <rPh sb="5" eb="6">
      <t>ヨウ</t>
    </rPh>
    <rPh sb="9" eb="11">
      <t>ケイヒ</t>
    </rPh>
    <phoneticPr fontId="4"/>
  </si>
  <si>
    <t>↓</t>
    <phoneticPr fontId="4"/>
  </si>
  <si>
    <t>別紙１－４－１</t>
    <rPh sb="0" eb="2">
      <t>ベッシ</t>
    </rPh>
    <phoneticPr fontId="4"/>
  </si>
  <si>
    <t>実施計画名</t>
    <rPh sb="0" eb="2">
      <t>ジッシ</t>
    </rPh>
    <rPh sb="2" eb="4">
      <t>ケイカク</t>
    </rPh>
    <rPh sb="4" eb="5">
      <t>メイ</t>
    </rPh>
    <phoneticPr fontId="4"/>
  </si>
  <si>
    <t>経費区分</t>
    <rPh sb="0" eb="2">
      <t>ケイヒ</t>
    </rPh>
    <rPh sb="2" eb="4">
      <t>クブン</t>
    </rPh>
    <phoneticPr fontId="4"/>
  </si>
  <si>
    <t>内容</t>
    <rPh sb="0" eb="2">
      <t>ナイヨウ</t>
    </rPh>
    <phoneticPr fontId="4"/>
  </si>
  <si>
    <t>数量</t>
    <rPh sb="0" eb="2">
      <t>スウリョウ</t>
    </rPh>
    <phoneticPr fontId="4"/>
  </si>
  <si>
    <t>単価</t>
    <rPh sb="0" eb="2">
      <t>タンカ</t>
    </rPh>
    <phoneticPr fontId="4"/>
  </si>
  <si>
    <t>補助事業に</t>
    <rPh sb="0" eb="2">
      <t>ホジョ</t>
    </rPh>
    <rPh sb="2" eb="4">
      <t>ジギョウ</t>
    </rPh>
    <phoneticPr fontId="4"/>
  </si>
  <si>
    <t>要する経費</t>
    <rPh sb="0" eb="1">
      <t>ヨウ</t>
    </rPh>
    <rPh sb="3" eb="5">
      <t>ケイヒ</t>
    </rPh>
    <phoneticPr fontId="4"/>
  </si>
  <si>
    <t>補助対象</t>
    <rPh sb="0" eb="2">
      <t>ホジョ</t>
    </rPh>
    <rPh sb="2" eb="4">
      <t>タイショウ</t>
    </rPh>
    <phoneticPr fontId="4"/>
  </si>
  <si>
    <t>経費</t>
    <rPh sb="0" eb="2">
      <t>ケイヒ</t>
    </rPh>
    <phoneticPr fontId="4"/>
  </si>
  <si>
    <t>補助金</t>
    <rPh sb="0" eb="3">
      <t>ホジョキン</t>
    </rPh>
    <phoneticPr fontId="4"/>
  </si>
  <si>
    <t>申請額</t>
    <rPh sb="0" eb="2">
      <t>シンセイ</t>
    </rPh>
    <rPh sb="2" eb="3">
      <t>ガク</t>
    </rPh>
    <phoneticPr fontId="4"/>
  </si>
  <si>
    <t>数</t>
    <rPh sb="0" eb="1">
      <t>カズ</t>
    </rPh>
    <phoneticPr fontId="4"/>
  </si>
  <si>
    <t>単位</t>
    <rPh sb="0" eb="2">
      <t>タンイ</t>
    </rPh>
    <phoneticPr fontId="4"/>
  </si>
  <si>
    <t>産業財産権等取得委託費</t>
    <rPh sb="0" eb="2">
      <t>サンギョウ</t>
    </rPh>
    <rPh sb="2" eb="5">
      <t>ザイサンケン</t>
    </rPh>
    <rPh sb="5" eb="6">
      <t>トウ</t>
    </rPh>
    <rPh sb="6" eb="8">
      <t>シュトク</t>
    </rPh>
    <rPh sb="8" eb="11">
      <t>イタクヒ</t>
    </rPh>
    <phoneticPr fontId="3"/>
  </si>
  <si>
    <t>経費積算明細書（単位：円）</t>
    <rPh sb="0" eb="2">
      <t>ケイヒ</t>
    </rPh>
    <rPh sb="2" eb="4">
      <t>セキサン</t>
    </rPh>
    <rPh sb="4" eb="7">
      <t>メイサイショ</t>
    </rPh>
    <rPh sb="8" eb="10">
      <t>タンイ</t>
    </rPh>
    <rPh sb="11" eb="12">
      <t>エン</t>
    </rPh>
    <phoneticPr fontId="4"/>
  </si>
  <si>
    <t>合計</t>
    <phoneticPr fontId="4"/>
  </si>
  <si>
    <t>別紙１－４－２</t>
    <rPh sb="0" eb="2">
      <t>ベッシ</t>
    </rPh>
    <phoneticPr fontId="4"/>
  </si>
  <si>
    <t>印刷製本費</t>
    <rPh sb="0" eb="2">
      <t>インサツ</t>
    </rPh>
    <rPh sb="2" eb="4">
      <t>セイホン</t>
    </rPh>
    <rPh sb="4" eb="5">
      <t>ヒ</t>
    </rPh>
    <phoneticPr fontId="4"/>
  </si>
  <si>
    <t>資料購入費</t>
    <rPh sb="0" eb="2">
      <t>シリョウ</t>
    </rPh>
    <rPh sb="2" eb="5">
      <t>コウニュウヒ</t>
    </rPh>
    <phoneticPr fontId="4"/>
  </si>
  <si>
    <t>通信運搬費</t>
    <rPh sb="0" eb="2">
      <t>ツウシン</t>
    </rPh>
    <rPh sb="2" eb="4">
      <t>ウンパン</t>
    </rPh>
    <rPh sb="4" eb="5">
      <t>ヒ</t>
    </rPh>
    <phoneticPr fontId="4"/>
  </si>
  <si>
    <t>借損料</t>
    <rPh sb="0" eb="3">
      <t>シャクソンリョウ</t>
    </rPh>
    <phoneticPr fontId="4"/>
  </si>
  <si>
    <t>広告宣伝費</t>
    <rPh sb="0" eb="2">
      <t>コウコク</t>
    </rPh>
    <rPh sb="2" eb="5">
      <t>センデンヒ</t>
    </rPh>
    <phoneticPr fontId="4"/>
  </si>
  <si>
    <t>通訳・翻訳料</t>
    <rPh sb="0" eb="2">
      <t>ツウヤク</t>
    </rPh>
    <rPh sb="3" eb="5">
      <t>ホンヤク</t>
    </rPh>
    <rPh sb="5" eb="6">
      <t>リョウ</t>
    </rPh>
    <phoneticPr fontId="4"/>
  </si>
  <si>
    <t>受講料</t>
    <rPh sb="0" eb="3">
      <t>ジュコウリョウ</t>
    </rPh>
    <phoneticPr fontId="4"/>
  </si>
  <si>
    <t>保険料</t>
    <rPh sb="0" eb="3">
      <t>ホケンリョウ</t>
    </rPh>
    <phoneticPr fontId="4"/>
  </si>
  <si>
    <t>コンサルタント費</t>
    <rPh sb="7" eb="8">
      <t>ヒ</t>
    </rPh>
    <phoneticPr fontId="4"/>
  </si>
  <si>
    <t>市場調査費</t>
    <rPh sb="0" eb="2">
      <t>シジョウ</t>
    </rPh>
    <rPh sb="2" eb="4">
      <t>チョウサ</t>
    </rPh>
    <phoneticPr fontId="4"/>
  </si>
  <si>
    <t>品質検査費</t>
    <rPh sb="0" eb="2">
      <t>ヒンシツ</t>
    </rPh>
    <rPh sb="2" eb="4">
      <t>ケンサ</t>
    </rPh>
    <rPh sb="4" eb="5">
      <t>ヒ</t>
    </rPh>
    <phoneticPr fontId="4"/>
  </si>
  <si>
    <t>520-8577</t>
    <phoneticPr fontId="4"/>
  </si>
  <si>
    <t>滋賀県大津市京町四丁目１－１</t>
    <rPh sb="0" eb="3">
      <t>シガケン</t>
    </rPh>
    <rPh sb="3" eb="6">
      <t>オオツシ</t>
    </rPh>
    <rPh sb="6" eb="8">
      <t>キョウマチ</t>
    </rPh>
    <rPh sb="8" eb="11">
      <t>ヨンチョウメ</t>
    </rPh>
    <phoneticPr fontId="4"/>
  </si>
  <si>
    <t>管理部長　○○○○</t>
    <rPh sb="0" eb="2">
      <t>カンリ</t>
    </rPh>
    <rPh sb="2" eb="4">
      <t>ブチョウ</t>
    </rPh>
    <phoneticPr fontId="4"/>
  </si>
  <si>
    <t>525-0000</t>
    <phoneticPr fontId="4"/>
  </si>
  <si>
    <t>○</t>
    <phoneticPr fontId="4"/>
  </si>
  <si>
    <t>事業区分：新商品等市場化事業</t>
    <rPh sb="0" eb="2">
      <t>ジギョウ</t>
    </rPh>
    <rPh sb="2" eb="4">
      <t>クブン</t>
    </rPh>
    <rPh sb="5" eb="8">
      <t>シンショウヒン</t>
    </rPh>
    <rPh sb="8" eb="9">
      <t>トウ</t>
    </rPh>
    <rPh sb="9" eb="12">
      <t>シジョウカ</t>
    </rPh>
    <rPh sb="12" eb="14">
      <t>ジギョウ</t>
    </rPh>
    <phoneticPr fontId="4"/>
  </si>
  <si>
    <t>事業区分：販路開拓事業</t>
    <rPh sb="0" eb="2">
      <t>ジギョウ</t>
    </rPh>
    <rPh sb="2" eb="4">
      <t>クブン</t>
    </rPh>
    <rPh sb="5" eb="7">
      <t>ハンロ</t>
    </rPh>
    <rPh sb="7" eb="9">
      <t>カイタク</t>
    </rPh>
    <rPh sb="9" eb="11">
      <t>ジギョウ</t>
    </rPh>
    <phoneticPr fontId="4"/>
  </si>
  <si>
    <t>補助対象経費内容</t>
    <rPh sb="0" eb="2">
      <t>ホジョ</t>
    </rPh>
    <rPh sb="2" eb="4">
      <t>タイショウ</t>
    </rPh>
    <rPh sb="4" eb="6">
      <t>ケイヒ</t>
    </rPh>
    <rPh sb="6" eb="8">
      <t>ナイヨウ</t>
    </rPh>
    <phoneticPr fontId="4"/>
  </si>
  <si>
    <t>新事業（Ｂ）</t>
    <rPh sb="0" eb="1">
      <t>シン</t>
    </rPh>
    <rPh sb="1" eb="3">
      <t>ジギョウ</t>
    </rPh>
    <phoneticPr fontId="4"/>
  </si>
  <si>
    <t>３　新事業に係る売上高の積算根拠</t>
    <rPh sb="2" eb="3">
      <t>シン</t>
    </rPh>
    <rPh sb="3" eb="5">
      <t>ジギョウ</t>
    </rPh>
    <rPh sb="6" eb="7">
      <t>カカ</t>
    </rPh>
    <rPh sb="8" eb="10">
      <t>ウリアゲ</t>
    </rPh>
    <rPh sb="10" eb="11">
      <t>ダカ</t>
    </rPh>
    <rPh sb="12" eb="14">
      <t>セキサン</t>
    </rPh>
    <rPh sb="14" eb="16">
      <t>コンキョ</t>
    </rPh>
    <phoneticPr fontId="4"/>
  </si>
  <si>
    <t>２　新事業に係る設備投資計画</t>
    <rPh sb="2" eb="3">
      <t>シン</t>
    </rPh>
    <rPh sb="3" eb="5">
      <t>ジギョウ</t>
    </rPh>
    <rPh sb="6" eb="7">
      <t>カカ</t>
    </rPh>
    <rPh sb="8" eb="10">
      <t>セツビ</t>
    </rPh>
    <rPh sb="10" eb="12">
      <t>トウシ</t>
    </rPh>
    <rPh sb="12" eb="14">
      <t>ケイカク</t>
    </rPh>
    <phoneticPr fontId="4"/>
  </si>
  <si>
    <t>※新事業および補助事業内容に関する補足説明資料は、計２ページ以内にまとめてください。</t>
    <rPh sb="1" eb="4">
      <t>シンジギョウ</t>
    </rPh>
    <rPh sb="7" eb="9">
      <t>ホジョ</t>
    </rPh>
    <rPh sb="9" eb="11">
      <t>ジギョウ</t>
    </rPh>
    <rPh sb="11" eb="13">
      <t>ナイヨウ</t>
    </rPh>
    <rPh sb="14" eb="15">
      <t>カン</t>
    </rPh>
    <rPh sb="17" eb="19">
      <t>ホソク</t>
    </rPh>
    <rPh sb="19" eb="21">
      <t>セツメイ</t>
    </rPh>
    <rPh sb="21" eb="23">
      <t>シリョウ</t>
    </rPh>
    <rPh sb="25" eb="26">
      <t>ケイ</t>
    </rPh>
    <rPh sb="30" eb="32">
      <t>イナイ</t>
    </rPh>
    <phoneticPr fontId="4"/>
  </si>
  <si>
    <t>※「３　新事業の内容」「４　補助事業の内容」については、必要に応じて、新事業のフロー図や試作品等の写真やイメージ図をセルの中に挿入してください。</t>
    <rPh sb="14" eb="16">
      <t>ホジョ</t>
    </rPh>
    <rPh sb="16" eb="18">
      <t>ジギョウ</t>
    </rPh>
    <rPh sb="19" eb="21">
      <t>ナイヨウ</t>
    </rPh>
    <rPh sb="35" eb="38">
      <t>シンジギョウ</t>
    </rPh>
    <rPh sb="42" eb="43">
      <t>ズ</t>
    </rPh>
    <rPh sb="44" eb="47">
      <t>シサクヒン</t>
    </rPh>
    <rPh sb="47" eb="48">
      <t>トウ</t>
    </rPh>
    <rPh sb="49" eb="51">
      <t>シャシン</t>
    </rPh>
    <rPh sb="56" eb="57">
      <t>ズ</t>
    </rPh>
    <rPh sb="61" eb="62">
      <t>ナカ</t>
    </rPh>
    <rPh sb="63" eb="65">
      <t>ソウニュウ</t>
    </rPh>
    <phoneticPr fontId="4"/>
  </si>
  <si>
    <t>創業・設立時期</t>
    <rPh sb="0" eb="2">
      <t>ソウギョウ</t>
    </rPh>
    <rPh sb="3" eb="5">
      <t>セツリツ</t>
    </rPh>
    <rPh sb="5" eb="7">
      <t>ジキ</t>
    </rPh>
    <phoneticPr fontId="4"/>
  </si>
  <si>
    <t>１　経営計画および資金計画</t>
    <phoneticPr fontId="4"/>
  </si>
  <si>
    <t>設備投資の内容</t>
    <rPh sb="0" eb="2">
      <t>セツビ</t>
    </rPh>
    <rPh sb="2" eb="4">
      <t>トウシ</t>
    </rPh>
    <rPh sb="5" eb="7">
      <t>ナイヨウ</t>
    </rPh>
    <phoneticPr fontId="4"/>
  </si>
  <si>
    <t>(株)○○○○</t>
    <rPh sb="0" eb="3">
      <t>カブシキガイシャ</t>
    </rPh>
    <phoneticPr fontId="4"/>
  </si>
  <si>
    <t>代表取締役　○○○○</t>
    <rPh sb="0" eb="2">
      <t>ダイヒョウ</t>
    </rPh>
    <rPh sb="2" eb="5">
      <t>トリシマリヤク</t>
    </rPh>
    <phoneticPr fontId="4"/>
  </si>
  <si>
    <t>XXX-XXX-XXXX</t>
    <phoneticPr fontId="4"/>
  </si>
  <si>
    <t>XXXXXXXX@XXXXX.XXXX.XX.XX</t>
    <phoneticPr fontId="4"/>
  </si>
  <si>
    <t>滋賀県草津市○○○○（草津支社）</t>
    <rPh sb="0" eb="3">
      <t>シガケン</t>
    </rPh>
    <rPh sb="3" eb="6">
      <t>クサツシ</t>
    </rPh>
    <rPh sb="11" eb="13">
      <t>クサツ</t>
    </rPh>
    <rPh sb="13" eb="15">
      <t>シシャ</t>
    </rPh>
    <phoneticPr fontId="4"/>
  </si>
  <si>
    <t>平成</t>
    <rPh sb="0" eb="2">
      <t>ヘイセイ</t>
    </rPh>
    <phoneticPr fontId="4"/>
  </si>
  <si>
    <t>X</t>
    <phoneticPr fontId="4"/>
  </si>
  <si>
    <t>(株)○○研究所</t>
    <rPh sb="0" eb="3">
      <t>カブシキガイシャ</t>
    </rPh>
    <rPh sb="5" eb="8">
      <t>ケンキュウショ</t>
    </rPh>
    <phoneticPr fontId="4"/>
  </si>
  <si>
    <t>○○の技術商品化の○○部分の試験分析</t>
    <rPh sb="3" eb="5">
      <t>ギジュツ</t>
    </rPh>
    <rPh sb="5" eb="8">
      <t>ショウヒンカ</t>
    </rPh>
    <rPh sb="11" eb="13">
      <t>ブブン</t>
    </rPh>
    <rPh sb="14" eb="16">
      <t>シケン</t>
    </rPh>
    <rPh sb="16" eb="18">
      <t>ブンセキ</t>
    </rPh>
    <phoneticPr fontId="4"/>
  </si>
  <si>
    <t>(株)○○デザイン事務所</t>
    <rPh sb="0" eb="3">
      <t>カブシキガイシャ</t>
    </rPh>
    <rPh sb="9" eb="11">
      <t>ジム</t>
    </rPh>
    <rPh sb="11" eb="12">
      <t>ショ</t>
    </rPh>
    <phoneticPr fontId="4"/>
  </si>
  <si>
    <t>○○の試作デザイン製作</t>
    <rPh sb="3" eb="5">
      <t>シサク</t>
    </rPh>
    <rPh sb="9" eb="11">
      <t>セイサク</t>
    </rPh>
    <phoneticPr fontId="4"/>
  </si>
  <si>
    <t>○○の指導</t>
    <rPh sb="3" eb="5">
      <t>シドウ</t>
    </rPh>
    <phoneticPr fontId="4"/>
  </si>
  <si>
    <t>○○士　○○○○</t>
    <rPh sb="2" eb="3">
      <t>シ</t>
    </rPh>
    <phoneticPr fontId="4"/>
  </si>
  <si>
    <t>○○大学○○学部　教授　○○○○</t>
    <rPh sb="2" eb="4">
      <t>ダイガク</t>
    </rPh>
    <rPh sb="6" eb="8">
      <t>ガクブ</t>
    </rPh>
    <rPh sb="9" eb="11">
      <t>キョウジュ</t>
    </rPh>
    <phoneticPr fontId="4"/>
  </si>
  <si>
    <t>○○○○○○○○○○○○○○○</t>
    <phoneticPr fontId="4"/>
  </si>
  <si>
    <t>○○○○○○○○○○○○○○○</t>
    <phoneticPr fontId="4"/>
  </si>
  <si>
    <t>○○○○</t>
    <phoneticPr fontId="4"/>
  </si>
  <si>
    <t xml:space="preserve">・上記新事業を行うにあたり、補助事業として実施する事業内容を、実施手順や実施体制を踏まえ、具体的にご記入ください。
・試作品作成や市場調査等の具体的な方法、その必要性や効果についてご記入ください。
</t>
    <rPh sb="1" eb="3">
      <t>ジョウキ</t>
    </rPh>
    <rPh sb="3" eb="6">
      <t>シンジギョウ</t>
    </rPh>
    <rPh sb="7" eb="8">
      <t>オコナ</t>
    </rPh>
    <rPh sb="14" eb="16">
      <t>ホジョ</t>
    </rPh>
    <rPh sb="16" eb="18">
      <t>ジギョウ</t>
    </rPh>
    <rPh sb="21" eb="23">
      <t>ジッシ</t>
    </rPh>
    <rPh sb="25" eb="27">
      <t>ジギョウ</t>
    </rPh>
    <rPh sb="27" eb="29">
      <t>ナイヨウ</t>
    </rPh>
    <rPh sb="31" eb="33">
      <t>ジッシ</t>
    </rPh>
    <rPh sb="33" eb="35">
      <t>テジュン</t>
    </rPh>
    <rPh sb="36" eb="38">
      <t>ジッシ</t>
    </rPh>
    <rPh sb="38" eb="40">
      <t>タイセイ</t>
    </rPh>
    <rPh sb="41" eb="42">
      <t>フ</t>
    </rPh>
    <rPh sb="45" eb="48">
      <t>グタイテキ</t>
    </rPh>
    <rPh sb="50" eb="52">
      <t>キニュウ</t>
    </rPh>
    <phoneticPr fontId="4"/>
  </si>
  <si>
    <t>・上記新事業を行うにあたり、補助事業として実施する事業内容を、実施手順や実施体制を踏まえ、具体的にご記入ください。
・販路開拓の具体的な方法、その必要性や効果についてご記入ください。
・展示会等の概要を含め、出展内容やその必要性や効果についてご記入ください。</t>
    <rPh sb="1" eb="3">
      <t>ジョウキ</t>
    </rPh>
    <rPh sb="3" eb="6">
      <t>シンジギョウ</t>
    </rPh>
    <rPh sb="7" eb="8">
      <t>オコナ</t>
    </rPh>
    <rPh sb="14" eb="16">
      <t>ホジョ</t>
    </rPh>
    <rPh sb="16" eb="18">
      <t>ジギョウ</t>
    </rPh>
    <rPh sb="21" eb="23">
      <t>ジッシ</t>
    </rPh>
    <rPh sb="25" eb="27">
      <t>ジギョウ</t>
    </rPh>
    <rPh sb="27" eb="29">
      <t>ナイヨウ</t>
    </rPh>
    <rPh sb="31" eb="33">
      <t>ジッシ</t>
    </rPh>
    <rPh sb="33" eb="35">
      <t>テジュン</t>
    </rPh>
    <rPh sb="36" eb="38">
      <t>ジッシ</t>
    </rPh>
    <rPh sb="38" eb="40">
      <t>タイセイ</t>
    </rPh>
    <rPh sb="41" eb="42">
      <t>フ</t>
    </rPh>
    <rPh sb="45" eb="48">
      <t>グタイテキ</t>
    </rPh>
    <rPh sb="50" eb="52">
      <t>キニュウ</t>
    </rPh>
    <phoneticPr fontId="4"/>
  </si>
  <si>
    <t xml:space="preserve">・補助事業が新事業の計画の達成においてなぜ必要なのか、またこの補助事業が実施されたとき、新事業に与える影響や効果についてご記入ください。
</t>
    <rPh sb="6" eb="9">
      <t>シンジギョウ</t>
    </rPh>
    <rPh sb="10" eb="12">
      <t>ケイカク</t>
    </rPh>
    <rPh sb="13" eb="15">
      <t>タッセイ</t>
    </rPh>
    <rPh sb="21" eb="23">
      <t>ヒツヨウ</t>
    </rPh>
    <rPh sb="31" eb="33">
      <t>ホジョ</t>
    </rPh>
    <rPh sb="33" eb="35">
      <t>ジギョウ</t>
    </rPh>
    <rPh sb="36" eb="38">
      <t>ジッシ</t>
    </rPh>
    <rPh sb="44" eb="47">
      <t>シンジギョウ</t>
    </rPh>
    <rPh sb="48" eb="49">
      <t>アタ</t>
    </rPh>
    <rPh sb="51" eb="53">
      <t>エイキョウ</t>
    </rPh>
    <rPh sb="54" eb="56">
      <t>コウカ</t>
    </rPh>
    <rPh sb="61" eb="63">
      <t>キニュウ</t>
    </rPh>
    <phoneticPr fontId="4"/>
  </si>
  <si>
    <t>（記載例）新商品△△の販売
@ 6千円×100 個×12 か月=7,200千円</t>
    <phoneticPr fontId="4"/>
  </si>
  <si>
    <t>（記載例）新商品△△の販売
@ 6千円×120 個×12 か月=8,640千円</t>
    <phoneticPr fontId="4"/>
  </si>
  <si>
    <t>○○教授（△△大学）</t>
    <rPh sb="2" eb="4">
      <t>キョウジュ</t>
    </rPh>
    <rPh sb="7" eb="9">
      <t>ダイガク</t>
    </rPh>
    <phoneticPr fontId="4"/>
  </si>
  <si>
    <t>○○技術専門家○○教授との商品化会議</t>
    <rPh sb="2" eb="4">
      <t>ギジュツ</t>
    </rPh>
    <rPh sb="4" eb="7">
      <t>センモンカ</t>
    </rPh>
    <rPh sb="9" eb="11">
      <t>キョウジュ</t>
    </rPh>
    <rPh sb="13" eb="16">
      <t>ショウヒンカ</t>
    </rPh>
    <rPh sb="16" eb="18">
      <t>カイギ</t>
    </rPh>
    <phoneticPr fontId="4"/>
  </si>
  <si>
    <t>回</t>
    <rPh sb="0" eb="1">
      <t>カイ</t>
    </rPh>
    <phoneticPr fontId="4"/>
  </si>
  <si>
    <t>ステンレス銅棒</t>
    <rPh sb="5" eb="6">
      <t>ドウ</t>
    </rPh>
    <rPh sb="6" eb="7">
      <t>ボウ</t>
    </rPh>
    <phoneticPr fontId="4"/>
  </si>
  <si>
    <t>本</t>
    <rPh sb="0" eb="1">
      <t>ホン</t>
    </rPh>
    <phoneticPr fontId="4"/>
  </si>
  <si>
    <t>台</t>
    <rPh sb="0" eb="1">
      <t>ダイ</t>
    </rPh>
    <phoneticPr fontId="4"/>
  </si>
  <si>
    <t>試作デザイン製作委託</t>
    <rPh sb="0" eb="2">
      <t>シサク</t>
    </rPh>
    <rPh sb="6" eb="8">
      <t>セイサク</t>
    </rPh>
    <rPh sb="8" eb="10">
      <t>イタク</t>
    </rPh>
    <phoneticPr fontId="4"/>
  </si>
  <si>
    <t>○○試験分析</t>
    <rPh sb="2" eb="4">
      <t>シケン</t>
    </rPh>
    <rPh sb="4" eb="6">
      <t>ブンセキ</t>
    </rPh>
    <phoneticPr fontId="4"/>
  </si>
  <si>
    <t>人</t>
    <rPh sb="0" eb="1">
      <t>ニン</t>
    </rPh>
    <phoneticPr fontId="4"/>
  </si>
  <si>
    <t>パイプいすレンタル料（○○展示会1日分）</t>
    <rPh sb="9" eb="10">
      <t>リョウ</t>
    </rPh>
    <rPh sb="13" eb="16">
      <t>テンジカイ</t>
    </rPh>
    <rPh sb="17" eb="19">
      <t>ニチブン</t>
    </rPh>
    <phoneticPr fontId="4"/>
  </si>
  <si>
    <t>脚</t>
    <rPh sb="0" eb="1">
      <t>キャク</t>
    </rPh>
    <phoneticPr fontId="4"/>
  </si>
  <si>
    <t>部</t>
    <rPh sb="0" eb="1">
      <t>ブ</t>
    </rPh>
    <phoneticPr fontId="4"/>
  </si>
  <si>
    <t>112　　織物業</t>
    <phoneticPr fontId="4"/>
  </si>
  <si>
    <t>試験分析、試作デザイン製作</t>
    <rPh sb="0" eb="2">
      <t>シケン</t>
    </rPh>
    <rPh sb="2" eb="4">
      <t>ブンセキ</t>
    </rPh>
    <rPh sb="5" eb="7">
      <t>シサク</t>
    </rPh>
    <rPh sb="11" eb="13">
      <t>セイサク</t>
    </rPh>
    <phoneticPr fontId="4"/>
  </si>
  <si>
    <t>パンフレット作成</t>
    <rPh sb="6" eb="8">
      <t>サクセイ</t>
    </rPh>
    <phoneticPr fontId="4"/>
  </si>
  <si>
    <t>試作品作成、商品化会議</t>
    <rPh sb="0" eb="3">
      <t>シサクヒン</t>
    </rPh>
    <rPh sb="3" eb="5">
      <t>サクセイ</t>
    </rPh>
    <rPh sb="6" eb="9">
      <t>ショウヒンカ</t>
    </rPh>
    <rPh sb="9" eb="11">
      <t>カイギ</t>
    </rPh>
    <phoneticPr fontId="4"/>
  </si>
  <si>
    <t>有</t>
    <rPh sb="0" eb="1">
      <t>ア</t>
    </rPh>
    <phoneticPr fontId="4"/>
  </si>
  <si>
    <t>○○○○</t>
    <phoneticPr fontId="4"/>
  </si>
  <si>
    <t>（１）企業概要、主な顧客、自社の提供する商品・サービスの強み　等</t>
    <rPh sb="3" eb="5">
      <t>キギョウ</t>
    </rPh>
    <rPh sb="5" eb="7">
      <t>ガイヨウ</t>
    </rPh>
    <rPh sb="8" eb="9">
      <t>オモ</t>
    </rPh>
    <rPh sb="10" eb="12">
      <t>コキャク</t>
    </rPh>
    <rPh sb="13" eb="15">
      <t>ジシャ</t>
    </rPh>
    <rPh sb="16" eb="18">
      <t>テイキョウ</t>
    </rPh>
    <rPh sb="20" eb="22">
      <t>ショウヒン</t>
    </rPh>
    <rPh sb="28" eb="29">
      <t>ツヨ</t>
    </rPh>
    <rPh sb="31" eb="32">
      <t>トウ</t>
    </rPh>
    <phoneticPr fontId="4"/>
  </si>
  <si>
    <t>・具体的な数値を記載したうえで、上がっているのか、下がっているのか、横ばいなのか、またその理由もご記入ください。
・既存事業における今後の目標や計画を具体的にご記入ください。</t>
    <rPh sb="1" eb="4">
      <t>グタイテキ</t>
    </rPh>
    <rPh sb="5" eb="7">
      <t>スウチ</t>
    </rPh>
    <rPh sb="8" eb="10">
      <t>キサイ</t>
    </rPh>
    <rPh sb="16" eb="17">
      <t>ア</t>
    </rPh>
    <rPh sb="25" eb="26">
      <t>サ</t>
    </rPh>
    <rPh sb="34" eb="35">
      <t>ヨコ</t>
    </rPh>
    <rPh sb="45" eb="47">
      <t>リユウ</t>
    </rPh>
    <rPh sb="49" eb="51">
      <t>キニュウ</t>
    </rPh>
    <phoneticPr fontId="4"/>
  </si>
  <si>
    <t>（２）新事業を計画した背景や業界の動向、自社の現状と課題</t>
    <rPh sb="3" eb="6">
      <t>シンジギョウ</t>
    </rPh>
    <rPh sb="7" eb="9">
      <t>ケイカク</t>
    </rPh>
    <rPh sb="11" eb="13">
      <t>ハイケイ</t>
    </rPh>
    <rPh sb="14" eb="16">
      <t>ギョウカイ</t>
    </rPh>
    <rPh sb="17" eb="19">
      <t>ドウコウ</t>
    </rPh>
    <rPh sb="20" eb="22">
      <t>ジシャ</t>
    </rPh>
    <rPh sb="23" eb="25">
      <t>ゲンジョウ</t>
    </rPh>
    <rPh sb="26" eb="28">
      <t>カダイ</t>
    </rPh>
    <phoneticPr fontId="4"/>
  </si>
  <si>
    <t>（３）新事業の具体的内容</t>
    <rPh sb="3" eb="6">
      <t>シンジギョウ</t>
    </rPh>
    <rPh sb="7" eb="10">
      <t>グタイテキ</t>
    </rPh>
    <rPh sb="10" eb="12">
      <t>ナイヨウ</t>
    </rPh>
    <phoneticPr fontId="4"/>
  </si>
  <si>
    <t>（４）新事業の新規性、実現可能性（他社での導入状況や競合、既存事業との相違点、予定価格、想定する顧客等）</t>
    <rPh sb="3" eb="6">
      <t>シンジギョウ</t>
    </rPh>
    <rPh sb="7" eb="10">
      <t>シンキセイ</t>
    </rPh>
    <rPh sb="11" eb="13">
      <t>ジツゲン</t>
    </rPh>
    <rPh sb="13" eb="16">
      <t>カノウセイ</t>
    </rPh>
    <rPh sb="17" eb="19">
      <t>タシャ</t>
    </rPh>
    <rPh sb="21" eb="23">
      <t>ドウニュウ</t>
    </rPh>
    <rPh sb="23" eb="25">
      <t>ジョウキョウ</t>
    </rPh>
    <rPh sb="26" eb="28">
      <t>キョウゴウ</t>
    </rPh>
    <rPh sb="29" eb="31">
      <t>キゾン</t>
    </rPh>
    <rPh sb="31" eb="33">
      <t>ジギョウ</t>
    </rPh>
    <rPh sb="35" eb="38">
      <t>ソウイテン</t>
    </rPh>
    <rPh sb="39" eb="41">
      <t>ヨテイ</t>
    </rPh>
    <rPh sb="41" eb="43">
      <t>カカク</t>
    </rPh>
    <rPh sb="44" eb="46">
      <t>ソウテイ</t>
    </rPh>
    <rPh sb="48" eb="50">
      <t>コキャク</t>
    </rPh>
    <rPh sb="50" eb="51">
      <t>トウ</t>
    </rPh>
    <phoneticPr fontId="4"/>
  </si>
  <si>
    <t>令和　　　年　　　月　　　日</t>
    <rPh sb="0" eb="2">
      <t>レイワ</t>
    </rPh>
    <rPh sb="5" eb="6">
      <t>ネン</t>
    </rPh>
    <rPh sb="9" eb="10">
      <t>ガツ</t>
    </rPh>
    <rPh sb="13" eb="14">
      <t>ニチ</t>
    </rPh>
    <phoneticPr fontId="4"/>
  </si>
  <si>
    <t>新商品○○の改良と販路開拓</t>
    <rPh sb="0" eb="3">
      <t>シンショウヒン</t>
    </rPh>
    <rPh sb="6" eb="8">
      <t>カイリョウ</t>
    </rPh>
    <rPh sb="9" eb="11">
      <t>ハンロ</t>
    </rPh>
    <rPh sb="11" eb="13">
      <t>カイタク</t>
    </rPh>
    <phoneticPr fontId="4"/>
  </si>
  <si>
    <t>（２）直近期末の財務内容と今後の目標・計画</t>
    <rPh sb="3" eb="5">
      <t>チョッキン</t>
    </rPh>
    <rPh sb="5" eb="7">
      <t>キマツ</t>
    </rPh>
    <rPh sb="8" eb="10">
      <t>ザイム</t>
    </rPh>
    <rPh sb="10" eb="12">
      <t>ナイヨウ</t>
    </rPh>
    <rPh sb="13" eb="15">
      <t>コンゴ</t>
    </rPh>
    <rPh sb="16" eb="18">
      <t>モクヒョウ</t>
    </rPh>
    <rPh sb="19" eb="21">
      <t>ケイカク</t>
    </rPh>
    <phoneticPr fontId="4"/>
  </si>
  <si>
    <t>小型攪拌機
（試作品作成用）</t>
    <rPh sb="0" eb="2">
      <t>コガタ</t>
    </rPh>
    <rPh sb="2" eb="5">
      <t>カクハンキ</t>
    </rPh>
    <rPh sb="7" eb="10">
      <t>シサクヒン</t>
    </rPh>
    <rPh sb="10" eb="13">
      <t>サクセイヨウ</t>
    </rPh>
    <phoneticPr fontId="4"/>
  </si>
  <si>
    <t xml:space="preserve">・新事業について、自社の強みや優位性、他社での導入状況や競合、既存事業との相違点、予定価格、価格設定の根拠、想定している顧客等を具体的にご記入ください。
</t>
    <rPh sb="1" eb="4">
      <t>シンジギョウ</t>
    </rPh>
    <rPh sb="9" eb="11">
      <t>ジシャ</t>
    </rPh>
    <rPh sb="12" eb="13">
      <t>ツヨ</t>
    </rPh>
    <rPh sb="15" eb="18">
      <t>ユウイセイ</t>
    </rPh>
    <rPh sb="19" eb="21">
      <t>タシャ</t>
    </rPh>
    <rPh sb="46" eb="48">
      <t>カカク</t>
    </rPh>
    <rPh sb="48" eb="50">
      <t>セッテイ</t>
    </rPh>
    <rPh sb="51" eb="53">
      <t>コンキョ</t>
    </rPh>
    <rPh sb="62" eb="63">
      <t>トウ</t>
    </rPh>
    <phoneticPr fontId="4"/>
  </si>
  <si>
    <t>・既存事業の内容（主に何を・誰に向けて・どのように）を、具体的にご記入ください。
・既存事業での自社の強みや商品・サービスの強み、競合他社と差別化を図っている点、主な顧客や、市場の動向、競合他社の動向などについて具体的にご記入ください。</t>
    <rPh sb="1" eb="3">
      <t>キゾン</t>
    </rPh>
    <rPh sb="3" eb="5">
      <t>ジギョウ</t>
    </rPh>
    <rPh sb="6" eb="8">
      <t>ナイヨウ</t>
    </rPh>
    <rPh sb="9" eb="10">
      <t>オモ</t>
    </rPh>
    <rPh sb="11" eb="12">
      <t>ナニ</t>
    </rPh>
    <rPh sb="14" eb="15">
      <t>ダレ</t>
    </rPh>
    <rPh sb="16" eb="17">
      <t>ム</t>
    </rPh>
    <rPh sb="28" eb="31">
      <t>グタイテキ</t>
    </rPh>
    <rPh sb="33" eb="35">
      <t>キニュウ</t>
    </rPh>
    <rPh sb="74" eb="75">
      <t>ハカ</t>
    </rPh>
    <rPh sb="79" eb="80">
      <t>テン</t>
    </rPh>
    <phoneticPr fontId="4"/>
  </si>
  <si>
    <t>・新事業となる商品・サービスは何ですか。新事業の内容を具体的にご記入ください。
・製造・仕入・提供、販売、広報・宣伝はどのように行いますか。
・既存事業との相乗効果はありますか。</t>
    <rPh sb="20" eb="23">
      <t>シンジギョウ</t>
    </rPh>
    <rPh sb="24" eb="26">
      <t>ナイヨウ</t>
    </rPh>
    <rPh sb="27" eb="30">
      <t>グタイテキ</t>
    </rPh>
    <rPh sb="32" eb="34">
      <t>キニュウ</t>
    </rPh>
    <rPh sb="50" eb="52">
      <t>ハンバイ</t>
    </rPh>
    <rPh sb="72" eb="74">
      <t>キゾン</t>
    </rPh>
    <rPh sb="74" eb="76">
      <t>ジギョウ</t>
    </rPh>
    <rPh sb="78" eb="80">
      <t>ソウジョウ</t>
    </rPh>
    <rPh sb="80" eb="82">
      <t>コウカ</t>
    </rPh>
    <phoneticPr fontId="4"/>
  </si>
  <si>
    <t>展示会等
出展料</t>
    <rPh sb="0" eb="3">
      <t>テンジカイ</t>
    </rPh>
    <rPh sb="3" eb="4">
      <t>トウ</t>
    </rPh>
    <rPh sb="5" eb="8">
      <t>シュッテンリョウ</t>
    </rPh>
    <phoneticPr fontId="3"/>
  </si>
  <si>
    <t>○○展示会出展料
（1コマ分）</t>
    <rPh sb="2" eb="5">
      <t>テンジカイ</t>
    </rPh>
    <rPh sb="5" eb="8">
      <t>シュッテンリョウ</t>
    </rPh>
    <rPh sb="13" eb="14">
      <t>ブン</t>
    </rPh>
    <phoneticPr fontId="4"/>
  </si>
  <si>
    <t>パンフレット印刷
（○○展示会配布用）</t>
    <rPh sb="6" eb="8">
      <t>インサツ</t>
    </rPh>
    <rPh sb="12" eb="15">
      <t>テンジカイ</t>
    </rPh>
    <rPh sb="15" eb="18">
      <t>ハイフヨウ</t>
    </rPh>
    <phoneticPr fontId="4"/>
  </si>
  <si>
    <t>回</t>
    <rPh sb="0" eb="1">
      <t>カイ</t>
    </rPh>
    <phoneticPr fontId="4"/>
  </si>
  <si>
    <t>○○（翻訳家）</t>
    <rPh sb="3" eb="6">
      <t>ホンヤクカ</t>
    </rPh>
    <phoneticPr fontId="4"/>
  </si>
  <si>
    <t>パンフレット翻訳料
（英語）</t>
    <rPh sb="6" eb="8">
      <t>ホンヤク</t>
    </rPh>
    <rPh sb="8" eb="9">
      <t>リョウ</t>
    </rPh>
    <rPh sb="11" eb="13">
      <t>エイゴ</t>
    </rPh>
    <phoneticPr fontId="4"/>
  </si>
  <si>
    <r>
      <t xml:space="preserve">○○教授の来社
</t>
    </r>
    <r>
      <rPr>
        <sz val="8"/>
        <color rgb="FF002060"/>
        <rFont val="メイリオ"/>
        <family val="3"/>
        <charset val="128"/>
      </rPr>
      <t>(○○県JR○駅～○駅)</t>
    </r>
    <rPh sb="2" eb="4">
      <t>キョウジュ</t>
    </rPh>
    <rPh sb="5" eb="7">
      <t>ライシャ</t>
    </rPh>
    <rPh sb="11" eb="12">
      <t>ケン</t>
    </rPh>
    <rPh sb="15" eb="16">
      <t>エキ</t>
    </rPh>
    <rPh sb="18" eb="19">
      <t>エキ</t>
    </rPh>
    <phoneticPr fontId="4"/>
  </si>
  <si>
    <r>
      <t>・新事業を計画した背景や、新事業の業界・市場の動向について具体的にご記入ください。
・新事業に関する自社の現状と課題を具体的にご記入ください。</t>
    </r>
    <r>
      <rPr>
        <b/>
        <sz val="9"/>
        <color rgb="FF002060"/>
        <rFont val="メイリオ"/>
        <family val="3"/>
        <charset val="128"/>
      </rPr>
      <t xml:space="preserve">
</t>
    </r>
    <rPh sb="1" eb="4">
      <t>シンジギョウ</t>
    </rPh>
    <rPh sb="5" eb="7">
      <t>ケイカク</t>
    </rPh>
    <rPh sb="9" eb="11">
      <t>ハイケイ</t>
    </rPh>
    <rPh sb="13" eb="16">
      <t>シンジギョウ</t>
    </rPh>
    <rPh sb="17" eb="19">
      <t>ギョウカイ</t>
    </rPh>
    <rPh sb="20" eb="22">
      <t>シジョウ</t>
    </rPh>
    <rPh sb="23" eb="25">
      <t>ドウコウ</t>
    </rPh>
    <rPh sb="29" eb="32">
      <t>グタイテキ</t>
    </rPh>
    <rPh sb="34" eb="36">
      <t>キニュウ</t>
    </rPh>
    <phoneticPr fontId="4"/>
  </si>
  <si>
    <r>
      <t xml:space="preserve">展示会出展旅費
</t>
    </r>
    <r>
      <rPr>
        <sz val="8"/>
        <color rgb="FF002060"/>
        <rFont val="メイリオ"/>
        <family val="3"/>
        <charset val="128"/>
      </rPr>
      <t>(宿泊費含む)</t>
    </r>
    <rPh sb="0" eb="3">
      <t>テンジカイ</t>
    </rPh>
    <rPh sb="3" eb="5">
      <t>シュッテン</t>
    </rPh>
    <rPh sb="5" eb="7">
      <t>リョヒ</t>
    </rPh>
    <rPh sb="9" eb="12">
      <t>シュクハクヒ</t>
    </rPh>
    <rPh sb="12" eb="13">
      <t>フク</t>
    </rPh>
    <phoneticPr fontId="4"/>
  </si>
  <si>
    <t>(株)○○研究所
(株)○○デザイン事務所</t>
    <rPh sb="0" eb="3">
      <t>カブシキガイシャ</t>
    </rPh>
    <rPh sb="5" eb="8">
      <t>ケンキュウショ</t>
    </rPh>
    <rPh sb="9" eb="12">
      <t>カブシキガイシャ</t>
    </rPh>
    <rPh sb="18" eb="20">
      <t>ジム</t>
    </rPh>
    <rPh sb="20" eb="21">
      <t>ショ</t>
    </rPh>
    <phoneticPr fontId="4"/>
  </si>
  <si>
    <t>※販路開拓事業は、新商品等市場化事業に取り組む場合のみ申請できます。</t>
    <rPh sb="1" eb="7">
      <t>ハンロカイタクジギョウ</t>
    </rPh>
    <rPh sb="9" eb="18">
      <t>シンショウヒントウシジョウカジギョウ</t>
    </rPh>
    <rPh sb="19" eb="20">
      <t>ト</t>
    </rPh>
    <rPh sb="21" eb="22">
      <t>ク</t>
    </rPh>
    <rPh sb="23" eb="25">
      <t>バアイ</t>
    </rPh>
    <rPh sb="27" eb="29">
      <t>シンセイ</t>
    </rPh>
    <phoneticPr fontId="4"/>
  </si>
  <si>
    <t xml:space="preserve">氏　　　　 名                                           　　　　　　   </t>
    <phoneticPr fontId="4"/>
  </si>
  <si>
    <t>　　　　　　　　　　　　　　　　　　　　　　　　　　　　　令和 　　年　　月　　日</t>
    <rPh sb="29" eb="31">
      <t>レイワ</t>
    </rPh>
    <phoneticPr fontId="4"/>
  </si>
  <si>
    <t>（３）補助事業の定量的な成果目標（数値的目標を記入ください。例：モニター調査の結果「発売されたら買いたい」と答えた割合：70%、展示会での今後の取引につながる名刺交換数：10件）</t>
    <phoneticPr fontId="4"/>
  </si>
  <si>
    <t>・補助事業における補助期間内の目標を数値的にご記入ください。</t>
    <rPh sb="9" eb="11">
      <t>ホジョ</t>
    </rPh>
    <rPh sb="11" eb="13">
      <t>キカン</t>
    </rPh>
    <rPh sb="13" eb="14">
      <t>ナイ</t>
    </rPh>
    <rPh sb="15" eb="17">
      <t>モクヒョウ</t>
    </rPh>
    <rPh sb="18" eb="21">
      <t>スウチテキ</t>
    </rPh>
    <rPh sb="23" eb="25">
      <t>キニュウ</t>
    </rPh>
    <phoneticPr fontId="4"/>
  </si>
  <si>
    <t>（４）事業の完了予定</t>
    <rPh sb="3" eb="5">
      <t>ジギョウ</t>
    </rPh>
    <rPh sb="6" eb="8">
      <t>カンリョウ</t>
    </rPh>
    <rPh sb="8" eb="10">
      <t>ヨテイ</t>
    </rPh>
    <phoneticPr fontId="4"/>
  </si>
  <si>
    <t>（５）外部への委託</t>
    <rPh sb="3" eb="5">
      <t>ガイブ</t>
    </rPh>
    <rPh sb="7" eb="9">
      <t>イタク</t>
    </rPh>
    <phoneticPr fontId="4"/>
  </si>
  <si>
    <t>（６）委嘱する技術者または専門家の氏名・職業</t>
    <rPh sb="3" eb="5">
      <t>イショク</t>
    </rPh>
    <rPh sb="7" eb="10">
      <t>ギジュツシャ</t>
    </rPh>
    <rPh sb="13" eb="16">
      <t>センモンカ</t>
    </rPh>
    <rPh sb="17" eb="19">
      <t>シメイ</t>
    </rPh>
    <rPh sb="20" eb="22">
      <t>ショクギョウ</t>
    </rPh>
    <phoneticPr fontId="4"/>
  </si>
  <si>
    <t>（７）主要な事業の実施時期</t>
    <rPh sb="3" eb="5">
      <t>シュヨウ</t>
    </rPh>
    <rPh sb="6" eb="8">
      <t>ジギョウ</t>
    </rPh>
    <rPh sb="9" eb="11">
      <t>ジッシ</t>
    </rPh>
    <rPh sb="11" eb="13">
      <t>ジキ</t>
    </rPh>
    <phoneticPr fontId="4"/>
  </si>
  <si>
    <t>（８）補助金の交付・事業計画の承認を受けた実績(申請中を含む)</t>
    <rPh sb="3" eb="6">
      <t>ホジョキン</t>
    </rPh>
    <rPh sb="7" eb="9">
      <t>コウフ</t>
    </rPh>
    <rPh sb="10" eb="12">
      <t>ジギョウ</t>
    </rPh>
    <rPh sb="12" eb="14">
      <t>ケイカク</t>
    </rPh>
    <rPh sb="15" eb="17">
      <t>ショウニン</t>
    </rPh>
    <rPh sb="18" eb="19">
      <t>ウ</t>
    </rPh>
    <rPh sb="21" eb="23">
      <t>ジッセキ</t>
    </rPh>
    <rPh sb="24" eb="27">
      <t>シンセイチュウ</t>
    </rPh>
    <rPh sb="28" eb="29">
      <t>フク</t>
    </rPh>
    <phoneticPr fontId="4"/>
  </si>
  <si>
    <t>（９）認定支援機関の支援の有無</t>
    <rPh sb="3" eb="5">
      <t>ニンテイ</t>
    </rPh>
    <rPh sb="5" eb="7">
      <t>シエン</t>
    </rPh>
    <rPh sb="7" eb="9">
      <t>キカン</t>
    </rPh>
    <rPh sb="10" eb="12">
      <t>シエン</t>
    </rPh>
    <rPh sb="13" eb="15">
      <t>ウム</t>
    </rPh>
    <phoneticPr fontId="4"/>
  </si>
  <si>
    <t>同意書（様式第12号 ）</t>
    <rPh sb="0" eb="3">
      <t>ドウイショ</t>
    </rPh>
    <rPh sb="4" eb="6">
      <t>ヨウシキ</t>
    </rPh>
    <rPh sb="6" eb="7">
      <t>ダイ</t>
    </rPh>
    <rPh sb="9" eb="10">
      <t>ゴウ</t>
    </rPh>
    <phoneticPr fontId="4"/>
  </si>
  <si>
    <t>(R4年4月～</t>
    <phoneticPr fontId="4"/>
  </si>
  <si>
    <t>R5年3月期)</t>
    <phoneticPr fontId="4"/>
  </si>
  <si>
    <t>(R5年4月～</t>
    <phoneticPr fontId="4"/>
  </si>
  <si>
    <t>R6年3月期)</t>
    <phoneticPr fontId="4"/>
  </si>
  <si>
    <t>(R6年4月～</t>
    <phoneticPr fontId="4"/>
  </si>
  <si>
    <t>R7年3月期)</t>
    <phoneticPr fontId="4"/>
  </si>
  <si>
    <t>令和６年度地域社会の課題解決を目指すちいさな企業新事業応援補助金事業計画書</t>
    <rPh sb="0" eb="2">
      <t>レイワ</t>
    </rPh>
    <rPh sb="3" eb="5">
      <t>ネンド</t>
    </rPh>
    <rPh sb="5" eb="7">
      <t>チイキ</t>
    </rPh>
    <rPh sb="7" eb="9">
      <t>シャカイ</t>
    </rPh>
    <rPh sb="10" eb="12">
      <t>カダイ</t>
    </rPh>
    <rPh sb="12" eb="14">
      <t>カイケツ</t>
    </rPh>
    <rPh sb="15" eb="17">
      <t>メザ</t>
    </rPh>
    <rPh sb="29" eb="32">
      <t>ホジョキン</t>
    </rPh>
    <rPh sb="32" eb="34">
      <t>ジギョウ</t>
    </rPh>
    <rPh sb="34" eb="37">
      <t>ケイカクショ</t>
    </rPh>
    <phoneticPr fontId="4"/>
  </si>
  <si>
    <t>　地域社会の課題解決を目指すちいさな企業新事業応援補助金の交付を受けたいので、同交付要綱第５条の規定により下記のとおり提出します。</t>
  </si>
  <si>
    <t>５　地域社会の課題解決を目指すちいさな企業新事業応援補助金申請に係る滋賀県勢に関する契約書　兼　調査に関する</t>
    <rPh sb="19" eb="21">
      <t>キギョウ</t>
    </rPh>
    <rPh sb="21" eb="24">
      <t>シンジギョウ</t>
    </rPh>
    <rPh sb="24" eb="26">
      <t>オウエン</t>
    </rPh>
    <rPh sb="26" eb="29">
      <t>ホジョキン</t>
    </rPh>
    <rPh sb="29" eb="31">
      <t>シンセイ</t>
    </rPh>
    <rPh sb="32" eb="33">
      <t>カカ</t>
    </rPh>
    <rPh sb="34" eb="38">
      <t>シガケンゼイ</t>
    </rPh>
    <rPh sb="39" eb="40">
      <t>カン</t>
    </rPh>
    <rPh sb="42" eb="45">
      <t>ケイヤクショ</t>
    </rPh>
    <rPh sb="46" eb="47">
      <t>ケン</t>
    </rPh>
    <rPh sb="48" eb="50">
      <t>チョウサ</t>
    </rPh>
    <rPh sb="51" eb="52">
      <t>カン</t>
    </rPh>
    <phoneticPr fontId="4"/>
  </si>
  <si>
    <t>６　役員名簿（法人の場合）</t>
    <phoneticPr fontId="4"/>
  </si>
  <si>
    <t xml:space="preserve">        〔代表者の生年月日、性別〕</t>
    <rPh sb="18" eb="20">
      <t>セイベツ</t>
    </rPh>
    <phoneticPr fontId="4"/>
  </si>
  <si>
    <t>生 年 月  日  （明治・大正・昭和・平成）　　年　　月　　日　 性別 （　　）</t>
    <phoneticPr fontId="4"/>
  </si>
  <si>
    <t xml:space="preserve">  滋賀県知事</t>
    <phoneticPr fontId="4"/>
  </si>
  <si>
    <r>
      <t>補助金相当額の
手当方法</t>
    </r>
    <r>
      <rPr>
        <sz val="9"/>
        <rFont val="BIZ UD明朝 Medium"/>
        <family val="1"/>
        <charset val="128"/>
      </rPr>
      <t xml:space="preserve">
</t>
    </r>
    <r>
      <rPr>
        <sz val="8"/>
        <rFont val="BIZ UD明朝 Medium"/>
        <family val="1"/>
        <charset val="128"/>
      </rPr>
      <t>（補助金が支払われるまでの資金）</t>
    </r>
    <rPh sb="0" eb="3">
      <t>ホジョキン</t>
    </rPh>
    <rPh sb="3" eb="6">
      <t>ソウトウガク</t>
    </rPh>
    <rPh sb="8" eb="10">
      <t>テアテ</t>
    </rPh>
    <rPh sb="10" eb="12">
      <t>ホウホウ</t>
    </rPh>
    <rPh sb="14" eb="17">
      <t>ホジョキン</t>
    </rPh>
    <rPh sb="18" eb="20">
      <t>シハラ</t>
    </rPh>
    <rPh sb="26" eb="28">
      <t>シキン</t>
    </rPh>
    <phoneticPr fontId="4"/>
  </si>
  <si>
    <r>
      <t>３　登記事項証明書</t>
    </r>
    <r>
      <rPr>
        <sz val="7"/>
        <rFont val="BIZ UD明朝 Medium"/>
        <family val="1"/>
        <charset val="128"/>
      </rPr>
      <t xml:space="preserve">（法人の場合・写し可・現在事項全部証明書・上記提出日から遡って３か月以内に取得したもの）
    </t>
    </r>
    <r>
      <rPr>
        <sz val="8"/>
        <rFont val="BIZ UD明朝 Medium"/>
        <family val="1"/>
        <charset val="128"/>
      </rPr>
      <t xml:space="preserve"> ※個人事業主は確定申告書の写し（最新のものに限る）</t>
    </r>
    <rPh sb="75" eb="77">
      <t>サイシン</t>
    </rPh>
    <rPh sb="81" eb="82">
      <t>カギ</t>
    </rPh>
    <phoneticPr fontId="4"/>
  </si>
  <si>
    <t>令和６年○月○日</t>
    <rPh sb="0" eb="2">
      <t>レイワ</t>
    </rPh>
    <rPh sb="3" eb="4">
      <t>ネン</t>
    </rPh>
    <rPh sb="5" eb="6">
      <t>ガツ</t>
    </rPh>
    <rPh sb="7" eb="8">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</si>
</sst>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
    <numFmt numFmtId="177" formatCode="#,##0_);[Red]\(#,##0\)"/>
  </numFmts>
  <fonts count="59" x14ac:knownFonts="1">
    <font>
      <sz val="9"/>
      <name val="ＭＳ ゴシック"/>
      <family val="3"/>
      <charset val="128"/>
    </font>
    <font>
      <sz val="9"/>
      <name val="ＭＳ ゴシック"/>
      <family val="3"/>
      <charset val="128"/>
    </font>
    <font>
      <sz val="9"/>
      <name val="ＭＳ ゴシック"/>
      <family val="3"/>
      <charset val="128"/>
    </font>
    <font>
      <sz val="6"/>
      <name val="ＭＳ Ｐゴシック"/>
      <family val="3"/>
      <charset val="128"/>
    </font>
    <font>
      <sz val="6"/>
      <name val="ＭＳ ゴシック"/>
      <family val="3"/>
      <charset val="128"/>
    </font>
    <font>
      <sz val="9"/>
      <color indexed="81"/>
      <name val="ＭＳ Ｐゴシック"/>
      <family val="3"/>
      <charset val="128"/>
    </font>
    <font>
      <sz val="10"/>
      <name val="ＭＳ 明朝"/>
      <family val="1"/>
      <charset val="128"/>
    </font>
    <font>
      <sz val="11"/>
      <name val="ＭＳ 明朝"/>
      <family val="1"/>
      <charset val="128"/>
    </font>
    <font>
      <sz val="9"/>
      <name val="ＭＳ ゴシック"/>
      <family val="3"/>
      <charset val="128"/>
    </font>
    <font>
      <sz val="10.5"/>
      <name val="ＭＳ 明朝"/>
      <family val="1"/>
      <charset val="128"/>
    </font>
    <font>
      <sz val="6"/>
      <name val="ＭＳ 明朝"/>
      <family val="1"/>
      <charset val="128"/>
    </font>
    <font>
      <sz val="6"/>
      <name val="ＭＳ Ｐ明朝"/>
      <family val="1"/>
      <charset val="128"/>
    </font>
    <font>
      <sz val="9"/>
      <color indexed="81"/>
      <name val="ＭＳ ゴシック"/>
      <family val="3"/>
      <charset val="128"/>
    </font>
    <font>
      <sz val="9"/>
      <color rgb="FFFF0000"/>
      <name val="ＭＳ 明朝"/>
      <family val="1"/>
      <charset val="128"/>
    </font>
    <font>
      <sz val="9"/>
      <name val="ＭＳ 明朝"/>
      <family val="1"/>
      <charset val="128"/>
    </font>
    <font>
      <sz val="8"/>
      <name val="ＭＳ 明朝"/>
      <family val="1"/>
      <charset val="128"/>
    </font>
    <font>
      <u/>
      <sz val="10.5"/>
      <name val="ＭＳ 明朝"/>
      <family val="1"/>
      <charset val="128"/>
    </font>
    <font>
      <sz val="7.5"/>
      <name val="ＭＳ 明朝"/>
      <family val="1"/>
      <charset val="128"/>
    </font>
    <font>
      <sz val="12"/>
      <name val="ＭＳ 明朝"/>
      <family val="1"/>
      <charset val="128"/>
    </font>
    <font>
      <b/>
      <sz val="9"/>
      <color indexed="81"/>
      <name val="ＭＳ ゴシック"/>
      <family val="3"/>
      <charset val="128"/>
    </font>
    <font>
      <u/>
      <sz val="9"/>
      <color indexed="81"/>
      <name val="ＭＳ ゴシック"/>
      <family val="3"/>
      <charset val="128"/>
    </font>
    <font>
      <b/>
      <u/>
      <sz val="9"/>
      <color indexed="81"/>
      <name val="ＭＳ ゴシック"/>
      <family val="3"/>
      <charset val="128"/>
    </font>
    <font>
      <u/>
      <sz val="9"/>
      <color theme="10"/>
      <name val="ＭＳ ゴシック"/>
      <family val="3"/>
      <charset val="128"/>
    </font>
    <font>
      <sz val="11"/>
      <color indexed="81"/>
      <name val="ＭＳ Ｐゴシック"/>
      <family val="3"/>
      <charset val="128"/>
    </font>
    <font>
      <sz val="9"/>
      <name val="メイリオ"/>
      <family val="3"/>
      <charset val="128"/>
    </font>
    <font>
      <sz val="10"/>
      <name val="メイリオ"/>
      <family val="3"/>
      <charset val="128"/>
    </font>
    <font>
      <b/>
      <sz val="9"/>
      <color indexed="81"/>
      <name val="ＭＳ Ｐゴシック"/>
      <family val="3"/>
      <charset val="128"/>
    </font>
    <font>
      <sz val="9"/>
      <color rgb="FF002060"/>
      <name val="メイリオ"/>
      <family val="3"/>
      <charset val="128"/>
    </font>
    <font>
      <sz val="8"/>
      <color rgb="FF002060"/>
      <name val="メイリオ"/>
      <family val="3"/>
      <charset val="128"/>
    </font>
    <font>
      <sz val="6"/>
      <color rgb="FF002060"/>
      <name val="メイリオ"/>
      <family val="3"/>
      <charset val="128"/>
    </font>
    <font>
      <sz val="10"/>
      <color rgb="FF002060"/>
      <name val="メイリオ"/>
      <family val="3"/>
      <charset val="128"/>
    </font>
    <font>
      <b/>
      <sz val="9"/>
      <color rgb="FF002060"/>
      <name val="メイリオ"/>
      <family val="3"/>
      <charset val="128"/>
    </font>
    <font>
      <sz val="10"/>
      <color theme="3"/>
      <name val="メイリオ"/>
      <family val="3"/>
      <charset val="128"/>
    </font>
    <font>
      <sz val="11"/>
      <name val="BIZ UD明朝 Medium"/>
      <family val="1"/>
      <charset val="128"/>
    </font>
    <font>
      <sz val="14"/>
      <name val="BIZ UD明朝 Medium"/>
      <family val="1"/>
      <charset val="128"/>
    </font>
    <font>
      <sz val="10"/>
      <name val="BIZ UD明朝 Medium"/>
      <family val="1"/>
      <charset val="128"/>
    </font>
    <font>
      <sz val="10.5"/>
      <name val="BIZ UD明朝 Medium"/>
      <family val="1"/>
      <charset val="128"/>
    </font>
    <font>
      <sz val="10"/>
      <color rgb="FF174FA9"/>
      <name val="BIZ UD明朝 Medium"/>
      <family val="1"/>
      <charset val="128"/>
    </font>
    <font>
      <u/>
      <sz val="10"/>
      <name val="BIZ UD明朝 Medium"/>
      <family val="1"/>
      <charset val="128"/>
    </font>
    <font>
      <b/>
      <sz val="16"/>
      <name val="BIZ UD明朝 Medium"/>
      <family val="1"/>
      <charset val="128"/>
    </font>
    <font>
      <sz val="12"/>
      <name val="BIZ UD明朝 Medium"/>
      <family val="1"/>
      <charset val="128"/>
    </font>
    <font>
      <sz val="9"/>
      <name val="BIZ UD明朝 Medium"/>
      <family val="1"/>
      <charset val="128"/>
    </font>
    <font>
      <sz val="6"/>
      <name val="BIZ UD明朝 Medium"/>
      <family val="1"/>
      <charset val="128"/>
    </font>
    <font>
      <sz val="9"/>
      <color rgb="FFFF0000"/>
      <name val="BIZ UD明朝 Medium"/>
      <family val="1"/>
      <charset val="128"/>
    </font>
    <font>
      <sz val="9"/>
      <color rgb="FF002060"/>
      <name val="BIZ UD明朝 Medium"/>
      <family val="1"/>
      <charset val="128"/>
    </font>
    <font>
      <sz val="10"/>
      <name val="BIZ UDゴシック"/>
      <family val="3"/>
      <charset val="128"/>
    </font>
    <font>
      <sz val="9"/>
      <name val="BIZ UDゴシック"/>
      <family val="3"/>
      <charset val="128"/>
    </font>
    <font>
      <sz val="9"/>
      <color theme="1"/>
      <name val="BIZ UD明朝 Medium"/>
      <family val="1"/>
      <charset val="128"/>
    </font>
    <font>
      <sz val="8"/>
      <name val="BIZ UD明朝 Medium"/>
      <family val="1"/>
      <charset val="128"/>
    </font>
    <font>
      <sz val="10.5"/>
      <color rgb="FFFF0000"/>
      <name val="BIZ UD明朝 Medium"/>
      <family val="1"/>
      <charset val="128"/>
    </font>
    <font>
      <u/>
      <sz val="11"/>
      <name val="BIZ UD明朝 Medium"/>
      <family val="1"/>
      <charset val="128"/>
    </font>
    <font>
      <u/>
      <sz val="10.5"/>
      <name val="BIZ UD明朝 Medium"/>
      <family val="1"/>
      <charset val="128"/>
    </font>
    <font>
      <sz val="8"/>
      <color theme="1"/>
      <name val="BIZ UD明朝 Medium"/>
      <family val="1"/>
      <charset val="128"/>
    </font>
    <font>
      <sz val="7.5"/>
      <name val="BIZ UD明朝 Medium"/>
      <family val="1"/>
      <charset val="128"/>
    </font>
    <font>
      <b/>
      <sz val="11"/>
      <color indexed="10"/>
      <name val="BIZ UD明朝 Medium"/>
      <family val="1"/>
      <charset val="128"/>
    </font>
    <font>
      <b/>
      <sz val="11"/>
      <color rgb="FFFF0000"/>
      <name val="BIZ UD明朝 Medium"/>
      <family val="1"/>
      <charset val="128"/>
    </font>
    <font>
      <sz val="10.5"/>
      <color indexed="12"/>
      <name val="BIZ UD明朝 Medium"/>
      <family val="1"/>
      <charset val="128"/>
    </font>
    <font>
      <sz val="10"/>
      <color rgb="FF002060"/>
      <name val="BIZ UDゴシック"/>
      <family val="3"/>
      <charset val="128"/>
    </font>
    <font>
      <sz val="7"/>
      <name val="BIZ UD明朝 Medium"/>
      <family val="1"/>
      <charset val="128"/>
    </font>
  </fonts>
  <fills count="3">
    <fill>
      <patternFill patternType="none"/>
    </fill>
    <fill>
      <patternFill patternType="gray125"/>
    </fill>
    <fill>
      <patternFill patternType="solid">
        <fgColor theme="8" tint="0.79998168889431442"/>
        <bgColor indexed="64"/>
      </patternFill>
    </fill>
  </fills>
  <borders count="60">
    <border>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6">
    <xf numFmtId="0" fontId="0" fillId="0" borderId="0"/>
    <xf numFmtId="38" fontId="2" fillId="0" borderId="0" applyFont="0" applyFill="0" applyBorder="0" applyAlignment="0" applyProtection="0"/>
    <xf numFmtId="0" fontId="9" fillId="0" borderId="0">
      <alignment vertical="center"/>
    </xf>
    <xf numFmtId="38"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530">
    <xf numFmtId="0" fontId="0" fillId="0" borderId="0" xfId="0"/>
    <xf numFmtId="0" fontId="0" fillId="0" borderId="0" xfId="0" applyBorder="1"/>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distributed" vertical="center"/>
    </xf>
    <xf numFmtId="0" fontId="0" fillId="0" borderId="0" xfId="0" applyAlignment="1">
      <alignment horizontal="distributed" vertical="center"/>
    </xf>
    <xf numFmtId="0" fontId="0" fillId="0" borderId="0" xfId="0" applyBorder="1" applyAlignment="1">
      <alignment horizontal="distributed"/>
    </xf>
    <xf numFmtId="0" fontId="0" fillId="0" borderId="0" xfId="0" applyAlignment="1">
      <alignment horizontal="distributed"/>
    </xf>
    <xf numFmtId="0" fontId="0" fillId="0" borderId="0" xfId="0" applyBorder="1" applyAlignment="1">
      <alignment vertical="top"/>
    </xf>
    <xf numFmtId="0" fontId="0" fillId="0" borderId="0" xfId="0" applyAlignment="1">
      <alignment vertical="top"/>
    </xf>
    <xf numFmtId="0" fontId="0" fillId="0" borderId="0" xfId="0"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xf>
    <xf numFmtId="0" fontId="14" fillId="0" borderId="0" xfId="0" applyFont="1" applyAlignment="1">
      <alignment vertical="center"/>
    </xf>
    <xf numFmtId="0" fontId="9" fillId="0" borderId="0" xfId="2" applyFont="1" applyFill="1">
      <alignment vertical="center"/>
    </xf>
    <xf numFmtId="0" fontId="9" fillId="0" borderId="0" xfId="2" applyFont="1" applyFill="1" applyBorder="1">
      <alignment vertical="center"/>
    </xf>
    <xf numFmtId="0" fontId="7" fillId="0" borderId="0" xfId="0" applyFont="1" applyFill="1"/>
    <xf numFmtId="0" fontId="18" fillId="0" borderId="0" xfId="0" applyFont="1" applyAlignment="1">
      <alignment horizontal="center" vertical="center"/>
    </xf>
    <xf numFmtId="58" fontId="18" fillId="0" borderId="0" xfId="0" applyNumberFormat="1" applyFont="1" applyAlignment="1">
      <alignment horizontal="center" vertical="center"/>
    </xf>
    <xf numFmtId="0" fontId="18" fillId="0" borderId="15" xfId="0" applyFont="1" applyBorder="1" applyAlignment="1">
      <alignment horizontal="center" vertical="center"/>
    </xf>
    <xf numFmtId="0" fontId="14" fillId="0" borderId="0" xfId="0" applyFont="1"/>
    <xf numFmtId="0" fontId="14" fillId="0" borderId="5" xfId="0" applyFont="1" applyBorder="1" applyAlignment="1">
      <alignment vertical="center" wrapText="1"/>
    </xf>
    <xf numFmtId="0" fontId="14" fillId="0" borderId="6" xfId="0" applyFont="1" applyBorder="1" applyAlignment="1">
      <alignment vertical="center" wrapText="1"/>
    </xf>
    <xf numFmtId="0" fontId="13" fillId="0" borderId="0" xfId="0" applyFont="1" applyAlignment="1">
      <alignment vertical="center"/>
    </xf>
    <xf numFmtId="0" fontId="14" fillId="2" borderId="4" xfId="0" applyFont="1" applyFill="1" applyBorder="1" applyAlignment="1">
      <alignment vertical="center" wrapText="1"/>
    </xf>
    <xf numFmtId="38" fontId="14" fillId="2" borderId="16" xfId="1" applyFont="1" applyFill="1" applyBorder="1" applyAlignment="1">
      <alignment horizontal="center" vertical="center"/>
    </xf>
    <xf numFmtId="38" fontId="14" fillId="2" borderId="50" xfId="1" applyFont="1" applyFill="1" applyBorder="1" applyAlignment="1">
      <alignment horizontal="center" vertical="center"/>
    </xf>
    <xf numFmtId="38" fontId="14" fillId="2" borderId="16" xfId="1" applyFont="1" applyFill="1" applyBorder="1" applyAlignment="1">
      <alignment vertical="center"/>
    </xf>
    <xf numFmtId="0" fontId="14" fillId="2" borderId="5" xfId="0" applyFont="1" applyFill="1" applyBorder="1" applyAlignment="1">
      <alignment vertical="center" wrapText="1"/>
    </xf>
    <xf numFmtId="38" fontId="14" fillId="2" borderId="1" xfId="1" applyFont="1" applyFill="1" applyBorder="1" applyAlignment="1">
      <alignment horizontal="center" vertical="center"/>
    </xf>
    <xf numFmtId="38" fontId="14" fillId="2" borderId="0" xfId="1" applyFont="1" applyFill="1" applyBorder="1" applyAlignment="1">
      <alignment horizontal="center" vertical="center"/>
    </xf>
    <xf numFmtId="38" fontId="14" fillId="2" borderId="1" xfId="1" applyFont="1" applyFill="1" applyBorder="1" applyAlignment="1">
      <alignment vertical="center"/>
    </xf>
    <xf numFmtId="0" fontId="14" fillId="2" borderId="6" xfId="0" applyFont="1" applyFill="1" applyBorder="1" applyAlignment="1">
      <alignment vertical="center" wrapText="1"/>
    </xf>
    <xf numFmtId="38" fontId="14" fillId="2" borderId="17" xfId="1" applyFont="1" applyFill="1" applyBorder="1" applyAlignment="1">
      <alignment horizontal="center" vertical="center"/>
    </xf>
    <xf numFmtId="38" fontId="14" fillId="2" borderId="28" xfId="1" applyFont="1" applyFill="1" applyBorder="1" applyAlignment="1">
      <alignment horizontal="center" vertical="center"/>
    </xf>
    <xf numFmtId="38" fontId="14" fillId="2" borderId="17" xfId="1" applyFont="1" applyFill="1" applyBorder="1" applyAlignment="1">
      <alignment vertical="center"/>
    </xf>
    <xf numFmtId="0" fontId="24" fillId="2" borderId="6" xfId="0" applyFont="1" applyFill="1" applyBorder="1" applyAlignment="1">
      <alignment vertical="center" wrapText="1"/>
    </xf>
    <xf numFmtId="38" fontId="24" fillId="2" borderId="17" xfId="1" applyFont="1" applyFill="1" applyBorder="1" applyAlignment="1">
      <alignment horizontal="center" vertical="center"/>
    </xf>
    <xf numFmtId="38" fontId="24" fillId="2" borderId="28" xfId="1" applyFont="1" applyFill="1" applyBorder="1" applyAlignment="1">
      <alignment horizontal="center" vertical="center"/>
    </xf>
    <xf numFmtId="38" fontId="24" fillId="2" borderId="17" xfId="1" applyFont="1" applyFill="1" applyBorder="1" applyAlignment="1">
      <alignment vertical="center"/>
    </xf>
    <xf numFmtId="38" fontId="24" fillId="2" borderId="36" xfId="1" applyFont="1" applyFill="1" applyBorder="1" applyAlignment="1">
      <alignment vertical="center"/>
    </xf>
    <xf numFmtId="38" fontId="24" fillId="2" borderId="37" xfId="1" applyFont="1" applyFill="1" applyBorder="1" applyAlignment="1">
      <alignment vertical="center"/>
    </xf>
    <xf numFmtId="38" fontId="24" fillId="0" borderId="27" xfId="1" applyFont="1" applyBorder="1" applyAlignment="1">
      <alignment vertical="center"/>
    </xf>
    <xf numFmtId="38" fontId="24" fillId="0" borderId="1" xfId="1" applyFont="1" applyBorder="1" applyAlignment="1">
      <alignment vertical="center"/>
    </xf>
    <xf numFmtId="38" fontId="24" fillId="0" borderId="26" xfId="1" applyFont="1" applyBorder="1" applyAlignment="1">
      <alignment vertical="center"/>
    </xf>
    <xf numFmtId="38" fontId="24" fillId="0" borderId="16" xfId="1" applyFont="1" applyBorder="1" applyAlignment="1">
      <alignment vertical="center"/>
    </xf>
    <xf numFmtId="38" fontId="24" fillId="0" borderId="29" xfId="1" applyFont="1" applyBorder="1" applyAlignment="1">
      <alignment vertical="center"/>
    </xf>
    <xf numFmtId="38" fontId="24" fillId="0" borderId="17" xfId="1" applyFont="1" applyBorder="1" applyAlignment="1">
      <alignment vertical="center"/>
    </xf>
    <xf numFmtId="38" fontId="24" fillId="0" borderId="11" xfId="1" applyFont="1" applyBorder="1" applyAlignment="1">
      <alignment vertical="center"/>
    </xf>
    <xf numFmtId="38" fontId="24" fillId="0" borderId="15" xfId="1" applyFont="1" applyBorder="1" applyAlignment="1">
      <alignment vertical="center"/>
    </xf>
    <xf numFmtId="38" fontId="27" fillId="2" borderId="16" xfId="1" applyFont="1" applyFill="1" applyBorder="1" applyAlignment="1">
      <alignment horizontal="center" vertical="center"/>
    </xf>
    <xf numFmtId="38" fontId="27" fillId="2" borderId="50" xfId="1" applyFont="1" applyFill="1" applyBorder="1" applyAlignment="1">
      <alignment horizontal="center" vertical="center"/>
    </xf>
    <xf numFmtId="38" fontId="27" fillId="2" borderId="16" xfId="1" applyFont="1" applyFill="1" applyBorder="1" applyAlignment="1">
      <alignment vertical="center"/>
    </xf>
    <xf numFmtId="38" fontId="27" fillId="2" borderId="1" xfId="1" applyFont="1" applyFill="1" applyBorder="1" applyAlignment="1">
      <alignment horizontal="center" vertical="center"/>
    </xf>
    <xf numFmtId="38" fontId="27" fillId="2" borderId="0" xfId="1" applyFont="1" applyFill="1" applyBorder="1" applyAlignment="1">
      <alignment horizontal="center" vertical="center"/>
    </xf>
    <xf numFmtId="38" fontId="27" fillId="2" borderId="1" xfId="1" applyFont="1" applyFill="1" applyBorder="1" applyAlignment="1">
      <alignment vertical="center"/>
    </xf>
    <xf numFmtId="38" fontId="27" fillId="2" borderId="51" xfId="1" applyFont="1" applyFill="1" applyBorder="1" applyAlignment="1">
      <alignment vertical="center"/>
    </xf>
    <xf numFmtId="38" fontId="27" fillId="2" borderId="37" xfId="1" applyFont="1" applyFill="1" applyBorder="1" applyAlignment="1">
      <alignment vertical="center"/>
    </xf>
    <xf numFmtId="0" fontId="27" fillId="2" borderId="4" xfId="0" applyFont="1" applyFill="1" applyBorder="1" applyAlignment="1">
      <alignment vertical="center" wrapText="1"/>
    </xf>
    <xf numFmtId="0" fontId="27" fillId="2" borderId="5" xfId="0" applyFont="1" applyFill="1" applyBorder="1" applyAlignment="1">
      <alignment vertical="center" wrapText="1"/>
    </xf>
    <xf numFmtId="38" fontId="27" fillId="2" borderId="38" xfId="1" applyFont="1" applyFill="1" applyBorder="1" applyAlignment="1">
      <alignment vertical="center"/>
    </xf>
    <xf numFmtId="38" fontId="27" fillId="2" borderId="36" xfId="1" applyFont="1" applyFill="1" applyBorder="1" applyAlignment="1">
      <alignment vertical="center"/>
    </xf>
    <xf numFmtId="38" fontId="27" fillId="2" borderId="17" xfId="1" applyFont="1" applyFill="1" applyBorder="1" applyAlignment="1">
      <alignment horizontal="center" vertical="center"/>
    </xf>
    <xf numFmtId="38" fontId="27" fillId="2" borderId="28" xfId="1" applyFont="1" applyFill="1" applyBorder="1" applyAlignment="1">
      <alignment horizontal="center" vertical="center"/>
    </xf>
    <xf numFmtId="38" fontId="27" fillId="2" borderId="17" xfId="1" applyFont="1" applyFill="1" applyBorder="1" applyAlignment="1">
      <alignment vertical="center"/>
    </xf>
    <xf numFmtId="38" fontId="29" fillId="2" borderId="1" xfId="1" applyFont="1" applyFill="1" applyBorder="1" applyAlignment="1">
      <alignment horizontal="center" vertical="center"/>
    </xf>
    <xf numFmtId="40" fontId="27" fillId="2" borderId="1" xfId="1" applyNumberFormat="1" applyFont="1" applyFill="1" applyBorder="1" applyAlignment="1">
      <alignment vertical="center"/>
    </xf>
    <xf numFmtId="38" fontId="27" fillId="2" borderId="39" xfId="1" applyFont="1" applyFill="1" applyBorder="1" applyAlignment="1">
      <alignment vertical="center"/>
    </xf>
    <xf numFmtId="0" fontId="27" fillId="2" borderId="12" xfId="0" applyFont="1" applyFill="1" applyBorder="1" applyAlignment="1">
      <alignment vertical="center" wrapText="1"/>
    </xf>
    <xf numFmtId="38" fontId="27" fillId="2" borderId="15" xfId="1" applyFont="1" applyFill="1" applyBorder="1" applyAlignment="1">
      <alignment horizontal="center" vertical="center"/>
    </xf>
    <xf numFmtId="38" fontId="27" fillId="2" borderId="13" xfId="1" applyFont="1" applyFill="1" applyBorder="1" applyAlignment="1">
      <alignment horizontal="center" vertical="center"/>
    </xf>
    <xf numFmtId="38" fontId="27" fillId="2" borderId="15" xfId="1" applyFont="1" applyFill="1" applyBorder="1" applyAlignment="1">
      <alignment vertical="center"/>
    </xf>
    <xf numFmtId="0" fontId="27" fillId="2" borderId="51" xfId="0" applyFont="1" applyFill="1" applyBorder="1" applyAlignment="1">
      <alignment horizontal="left" vertical="center" wrapText="1"/>
    </xf>
    <xf numFmtId="0" fontId="27" fillId="2" borderId="37" xfId="0" applyFont="1" applyFill="1" applyBorder="1" applyAlignment="1">
      <alignment horizontal="left" vertical="center" wrapText="1"/>
    </xf>
    <xf numFmtId="0" fontId="27" fillId="2" borderId="52" xfId="0" applyFont="1" applyFill="1" applyBorder="1" applyAlignment="1">
      <alignment horizontal="left" vertical="center" wrapText="1"/>
    </xf>
    <xf numFmtId="177" fontId="30" fillId="2" borderId="15" xfId="1" applyNumberFormat="1" applyFont="1" applyFill="1" applyBorder="1" applyAlignment="1" applyProtection="1">
      <alignment vertical="center" wrapText="1"/>
      <protection locked="0"/>
    </xf>
    <xf numFmtId="0" fontId="28" fillId="2" borderId="1" xfId="2" applyFont="1" applyFill="1" applyBorder="1" applyAlignment="1" applyProtection="1">
      <alignment horizontal="center" vertical="center" wrapText="1"/>
      <protection locked="0"/>
    </xf>
    <xf numFmtId="0" fontId="28" fillId="2" borderId="17" xfId="2" applyFont="1" applyFill="1" applyBorder="1" applyAlignment="1" applyProtection="1">
      <alignment horizontal="center" vertical="center" wrapText="1"/>
      <protection locked="0"/>
    </xf>
    <xf numFmtId="41" fontId="30" fillId="2" borderId="15" xfId="2" quotePrefix="1" applyNumberFormat="1" applyFont="1" applyFill="1" applyBorder="1" applyAlignment="1" applyProtection="1">
      <alignment horizontal="right" vertical="center" shrinkToFit="1"/>
      <protection locked="0"/>
    </xf>
    <xf numFmtId="41" fontId="30" fillId="2" borderId="11" xfId="2" quotePrefix="1" applyNumberFormat="1" applyFont="1" applyFill="1" applyBorder="1" applyAlignment="1" applyProtection="1">
      <alignment horizontal="right" vertical="center" shrinkToFit="1"/>
      <protection locked="0"/>
    </xf>
    <xf numFmtId="41" fontId="30" fillId="2" borderId="30" xfId="2" quotePrefix="1" applyNumberFormat="1" applyFont="1" applyFill="1" applyBorder="1" applyAlignment="1" applyProtection="1">
      <alignment horizontal="right" vertical="center" shrinkToFit="1"/>
      <protection locked="0"/>
    </xf>
    <xf numFmtId="41" fontId="30" fillId="2" borderId="23" xfId="2" quotePrefix="1" applyNumberFormat="1" applyFont="1" applyFill="1" applyBorder="1" applyAlignment="1" applyProtection="1">
      <alignment horizontal="right" vertical="center" shrinkToFit="1"/>
      <protection locked="0"/>
    </xf>
    <xf numFmtId="41" fontId="30" fillId="2" borderId="19" xfId="2" quotePrefix="1" applyNumberFormat="1" applyFont="1" applyFill="1" applyBorder="1" applyAlignment="1" applyProtection="1">
      <alignment horizontal="right" vertical="center" shrinkToFit="1"/>
      <protection locked="0"/>
    </xf>
    <xf numFmtId="41" fontId="30" fillId="2" borderId="20" xfId="2" quotePrefix="1" applyNumberFormat="1" applyFont="1" applyFill="1" applyBorder="1" applyAlignment="1" applyProtection="1">
      <alignment horizontal="right" vertical="center" shrinkToFit="1"/>
      <protection locked="0"/>
    </xf>
    <xf numFmtId="41" fontId="30" fillId="2" borderId="40" xfId="2" quotePrefix="1" applyNumberFormat="1" applyFont="1" applyFill="1" applyBorder="1" applyAlignment="1" applyProtection="1">
      <alignment horizontal="right" vertical="center" shrinkToFit="1"/>
      <protection locked="0"/>
    </xf>
    <xf numFmtId="41" fontId="30" fillId="2" borderId="2" xfId="2" quotePrefix="1" applyNumberFormat="1" applyFont="1" applyFill="1" applyBorder="1" applyAlignment="1" applyProtection="1">
      <alignment horizontal="right" vertical="center" shrinkToFit="1"/>
      <protection locked="0"/>
    </xf>
    <xf numFmtId="41" fontId="30" fillId="2" borderId="15" xfId="2" quotePrefix="1" applyNumberFormat="1" applyFont="1" applyFill="1" applyBorder="1" applyAlignment="1" applyProtection="1">
      <alignment vertical="center" shrinkToFit="1"/>
      <protection locked="0"/>
    </xf>
    <xf numFmtId="41" fontId="30" fillId="2" borderId="11" xfId="2" quotePrefix="1" applyNumberFormat="1" applyFont="1" applyFill="1" applyBorder="1" applyAlignment="1" applyProtection="1">
      <alignment vertical="center" shrinkToFit="1"/>
      <protection locked="0"/>
    </xf>
    <xf numFmtId="41" fontId="30" fillId="2" borderId="30" xfId="2" quotePrefix="1" applyNumberFormat="1" applyFont="1" applyFill="1" applyBorder="1" applyAlignment="1" applyProtection="1">
      <alignment vertical="center" shrinkToFit="1"/>
      <protection locked="0"/>
    </xf>
    <xf numFmtId="41" fontId="30" fillId="2" borderId="23" xfId="2" quotePrefix="1" applyNumberFormat="1" applyFont="1" applyFill="1" applyBorder="1" applyAlignment="1" applyProtection="1">
      <alignment vertical="center" shrinkToFit="1"/>
      <protection locked="0"/>
    </xf>
    <xf numFmtId="41" fontId="30" fillId="2" borderId="19" xfId="2" quotePrefix="1" applyNumberFormat="1" applyFont="1" applyFill="1" applyBorder="1" applyAlignment="1" applyProtection="1">
      <alignment vertical="center" shrinkToFit="1"/>
      <protection locked="0"/>
    </xf>
    <xf numFmtId="41" fontId="30" fillId="2" borderId="20" xfId="2" quotePrefix="1" applyNumberFormat="1" applyFont="1" applyFill="1" applyBorder="1" applyAlignment="1" applyProtection="1">
      <alignment vertical="center" shrinkToFit="1"/>
      <protection locked="0"/>
    </xf>
    <xf numFmtId="41" fontId="30" fillId="2" borderId="40" xfId="2" quotePrefix="1" applyNumberFormat="1" applyFont="1" applyFill="1" applyBorder="1" applyAlignment="1" applyProtection="1">
      <alignment vertical="center" shrinkToFit="1"/>
      <protection locked="0"/>
    </xf>
    <xf numFmtId="41" fontId="30" fillId="2" borderId="2" xfId="2" quotePrefix="1" applyNumberFormat="1" applyFont="1" applyFill="1" applyBorder="1" applyAlignment="1" applyProtection="1">
      <alignment vertical="center" shrinkToFit="1"/>
      <protection locked="0"/>
    </xf>
    <xf numFmtId="41" fontId="30" fillId="2" borderId="17" xfId="2" quotePrefix="1" applyNumberFormat="1" applyFont="1" applyFill="1" applyBorder="1" applyAlignment="1" applyProtection="1">
      <alignment vertical="center" shrinkToFit="1"/>
      <protection locked="0"/>
    </xf>
    <xf numFmtId="41" fontId="30" fillId="2" borderId="29" xfId="2" quotePrefix="1" applyNumberFormat="1" applyFont="1" applyFill="1" applyBorder="1" applyAlignment="1" applyProtection="1">
      <alignment vertical="center" shrinkToFit="1"/>
      <protection locked="0"/>
    </xf>
    <xf numFmtId="41" fontId="30" fillId="2" borderId="41" xfId="2" quotePrefix="1" applyNumberFormat="1" applyFont="1" applyFill="1" applyBorder="1" applyAlignment="1" applyProtection="1">
      <alignment vertical="center" shrinkToFit="1"/>
      <protection locked="0"/>
    </xf>
    <xf numFmtId="41" fontId="30" fillId="2" borderId="22" xfId="2" quotePrefix="1" applyNumberFormat="1" applyFont="1" applyFill="1" applyBorder="1" applyAlignment="1" applyProtection="1">
      <alignment vertical="center" shrinkToFit="1"/>
      <protection locked="0"/>
    </xf>
    <xf numFmtId="41" fontId="30" fillId="2" borderId="19" xfId="2" quotePrefix="1" applyNumberFormat="1" applyFont="1" applyFill="1" applyBorder="1" applyAlignment="1" applyProtection="1">
      <alignment vertical="center" shrinkToFit="1"/>
    </xf>
    <xf numFmtId="41" fontId="30" fillId="2" borderId="20" xfId="2" quotePrefix="1" applyNumberFormat="1" applyFont="1" applyFill="1" applyBorder="1" applyAlignment="1" applyProtection="1">
      <alignment vertical="center" shrinkToFit="1"/>
    </xf>
    <xf numFmtId="41" fontId="30" fillId="2" borderId="40" xfId="2" quotePrefix="1" applyNumberFormat="1" applyFont="1" applyFill="1" applyBorder="1" applyAlignment="1" applyProtection="1">
      <alignment vertical="center" shrinkToFit="1"/>
    </xf>
    <xf numFmtId="41" fontId="30" fillId="2" borderId="2" xfId="2" quotePrefix="1" applyNumberFormat="1" applyFont="1" applyFill="1" applyBorder="1" applyAlignment="1" applyProtection="1">
      <alignment vertical="center" shrinkToFit="1"/>
    </xf>
    <xf numFmtId="41" fontId="30" fillId="2" borderId="1" xfId="2" quotePrefix="1" applyNumberFormat="1" applyFont="1" applyFill="1" applyBorder="1" applyAlignment="1" applyProtection="1">
      <alignment vertical="center" shrinkToFit="1"/>
      <protection locked="0"/>
    </xf>
    <xf numFmtId="41" fontId="30" fillId="2" borderId="27" xfId="2" quotePrefix="1" applyNumberFormat="1" applyFont="1" applyFill="1" applyBorder="1" applyAlignment="1" applyProtection="1">
      <alignment vertical="center" shrinkToFit="1"/>
      <protection locked="0"/>
    </xf>
    <xf numFmtId="41" fontId="30" fillId="2" borderId="43" xfId="2" quotePrefix="1" applyNumberFormat="1" applyFont="1" applyFill="1" applyBorder="1" applyAlignment="1" applyProtection="1">
      <alignment vertical="center" shrinkToFit="1"/>
      <protection locked="0"/>
    </xf>
    <xf numFmtId="41" fontId="30" fillId="2" borderId="24" xfId="2" quotePrefix="1" applyNumberFormat="1" applyFont="1" applyFill="1" applyBorder="1" applyAlignment="1" applyProtection="1">
      <alignment vertical="center" shrinkToFit="1"/>
      <protection locked="0"/>
    </xf>
    <xf numFmtId="0" fontId="27" fillId="2" borderId="0" xfId="0" applyFont="1" applyFill="1" applyAlignment="1">
      <alignment vertical="center"/>
    </xf>
    <xf numFmtId="0" fontId="27" fillId="2" borderId="15" xfId="0" applyFont="1" applyFill="1" applyBorder="1" applyAlignment="1">
      <alignment horizontal="center" vertical="center" wrapText="1"/>
    </xf>
    <xf numFmtId="38" fontId="24" fillId="0" borderId="32" xfId="1" applyFont="1" applyBorder="1" applyAlignment="1">
      <alignment vertical="center"/>
    </xf>
    <xf numFmtId="38" fontId="25" fillId="0" borderId="1" xfId="1" applyFont="1" applyBorder="1" applyAlignment="1">
      <alignment vertical="center"/>
    </xf>
    <xf numFmtId="38" fontId="25" fillId="0" borderId="21" xfId="1" applyFont="1" applyBorder="1" applyAlignment="1">
      <alignment vertical="center"/>
    </xf>
    <xf numFmtId="38" fontId="25" fillId="0" borderId="18" xfId="1" applyFont="1" applyBorder="1" applyAlignment="1">
      <alignment vertical="center"/>
    </xf>
    <xf numFmtId="38" fontId="25" fillId="0" borderId="8" xfId="1" applyFont="1" applyBorder="1" applyAlignment="1">
      <alignment vertical="center"/>
    </xf>
    <xf numFmtId="38" fontId="24" fillId="0" borderId="16" xfId="1" applyFont="1" applyFill="1" applyBorder="1" applyAlignment="1">
      <alignment horizontal="right" vertical="center"/>
    </xf>
    <xf numFmtId="38" fontId="24" fillId="0" borderId="16" xfId="1" applyFont="1" applyFill="1" applyBorder="1" applyAlignment="1" applyProtection="1">
      <alignment horizontal="right" vertical="center"/>
      <protection locked="0"/>
    </xf>
    <xf numFmtId="38" fontId="24" fillId="2" borderId="55" xfId="1" applyFont="1" applyFill="1" applyBorder="1" applyAlignment="1">
      <alignment vertical="center"/>
    </xf>
    <xf numFmtId="38" fontId="25" fillId="2" borderId="37" xfId="1" applyFont="1" applyFill="1" applyBorder="1" applyAlignment="1">
      <alignment vertical="center"/>
    </xf>
    <xf numFmtId="38" fontId="24" fillId="2" borderId="51" xfId="1" applyFont="1" applyFill="1" applyBorder="1" applyAlignment="1">
      <alignment vertical="center"/>
    </xf>
    <xf numFmtId="38" fontId="24" fillId="0" borderId="20" xfId="1" applyFont="1" applyBorder="1" applyAlignment="1">
      <alignment vertical="center"/>
    </xf>
    <xf numFmtId="38" fontId="24" fillId="0" borderId="19" xfId="1" applyFont="1" applyBorder="1" applyAlignment="1">
      <alignment vertical="center"/>
    </xf>
    <xf numFmtId="0" fontId="27" fillId="0" borderId="3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8" fillId="0" borderId="27" xfId="0" applyFont="1" applyBorder="1" applyAlignment="1">
      <alignment horizontal="center" vertical="center"/>
    </xf>
    <xf numFmtId="0" fontId="33" fillId="0" borderId="0" xfId="0" applyFont="1" applyBorder="1" applyAlignment="1">
      <alignment horizontal="left" vertical="center"/>
    </xf>
    <xf numFmtId="0" fontId="34" fillId="0" borderId="0" xfId="0" applyFont="1" applyBorder="1" applyAlignment="1">
      <alignment horizontal="center" vertical="center"/>
    </xf>
    <xf numFmtId="0" fontId="35" fillId="0" borderId="0" xfId="0" applyFont="1" applyBorder="1" applyAlignment="1">
      <alignment horizontal="justify" vertical="center"/>
    </xf>
    <xf numFmtId="0" fontId="35" fillId="0" borderId="0" xfId="0" applyFont="1" applyBorder="1" applyAlignment="1">
      <alignment horizontal="distributed" vertical="center"/>
    </xf>
    <xf numFmtId="0" fontId="35" fillId="0" borderId="0" xfId="0" applyFont="1" applyBorder="1" applyAlignment="1">
      <alignment horizontal="distributed" vertical="center" wrapText="1"/>
    </xf>
    <xf numFmtId="0" fontId="35" fillId="0" borderId="0" xfId="0" applyFont="1" applyBorder="1" applyAlignment="1">
      <alignment horizontal="justify" vertical="center" wrapText="1"/>
    </xf>
    <xf numFmtId="0" fontId="35" fillId="0" borderId="0" xfId="0" applyFont="1" applyBorder="1" applyAlignment="1">
      <alignment horizontal="center" vertical="center"/>
    </xf>
    <xf numFmtId="0" fontId="36" fillId="0" borderId="0" xfId="0" applyFont="1" applyBorder="1" applyAlignment="1">
      <alignment horizontal="justify" vertical="center"/>
    </xf>
    <xf numFmtId="0" fontId="35" fillId="0" borderId="0" xfId="0" applyFont="1" applyBorder="1" applyAlignment="1">
      <alignment horizontal="justify" vertical="top" wrapText="1"/>
    </xf>
    <xf numFmtId="0" fontId="37" fillId="0" borderId="0" xfId="0" applyFont="1" applyBorder="1" applyAlignment="1">
      <alignment horizontal="justify" vertical="center"/>
    </xf>
    <xf numFmtId="0" fontId="38" fillId="0" borderId="0" xfId="0" applyFont="1" applyAlignment="1">
      <alignment horizontal="center"/>
    </xf>
    <xf numFmtId="0" fontId="38" fillId="0" borderId="0" xfId="0" applyFont="1" applyBorder="1" applyAlignment="1">
      <alignment horizontal="justify" vertical="center"/>
    </xf>
    <xf numFmtId="0" fontId="39" fillId="0" borderId="0" xfId="0" applyFont="1" applyAlignment="1">
      <alignment horizontal="center" vertical="center"/>
    </xf>
    <xf numFmtId="0" fontId="40" fillId="0" borderId="0" xfId="0" applyFont="1" applyAlignment="1">
      <alignment horizontal="center" vertical="center"/>
    </xf>
    <xf numFmtId="0" fontId="40" fillId="0" borderId="15" xfId="0" applyFont="1" applyBorder="1" applyAlignment="1">
      <alignment horizontal="center" vertical="center"/>
    </xf>
    <xf numFmtId="0" fontId="41" fillId="0" borderId="0" xfId="0" applyFont="1" applyAlignment="1">
      <alignment vertical="center"/>
    </xf>
    <xf numFmtId="0" fontId="41" fillId="0" borderId="19" xfId="0" applyFont="1" applyBorder="1" applyAlignment="1">
      <alignment horizontal="center" vertical="center"/>
    </xf>
    <xf numFmtId="0" fontId="41" fillId="0" borderId="20" xfId="0" applyFont="1" applyBorder="1" applyAlignment="1">
      <alignment horizontal="center" vertical="center"/>
    </xf>
    <xf numFmtId="0" fontId="41" fillId="0" borderId="1" xfId="0" applyFont="1" applyBorder="1" applyAlignment="1">
      <alignment horizontal="center" vertical="center"/>
    </xf>
    <xf numFmtId="0" fontId="41" fillId="0" borderId="16" xfId="0" applyFont="1" applyBorder="1" applyAlignment="1">
      <alignment vertical="center" wrapText="1"/>
    </xf>
    <xf numFmtId="0" fontId="41" fillId="2" borderId="4" xfId="0" applyFont="1" applyFill="1" applyBorder="1" applyAlignment="1">
      <alignment vertical="center" wrapText="1"/>
    </xf>
    <xf numFmtId="38" fontId="41" fillId="2" borderId="16" xfId="1" applyFont="1" applyFill="1" applyBorder="1" applyAlignment="1">
      <alignment horizontal="center" vertical="center"/>
    </xf>
    <xf numFmtId="38" fontId="41" fillId="2" borderId="50" xfId="1" applyFont="1" applyFill="1" applyBorder="1" applyAlignment="1">
      <alignment horizontal="center" vertical="center"/>
    </xf>
    <xf numFmtId="38" fontId="41" fillId="2" borderId="16" xfId="1" applyFont="1" applyFill="1" applyBorder="1" applyAlignment="1">
      <alignment vertical="center"/>
    </xf>
    <xf numFmtId="38" fontId="41" fillId="0" borderId="16" xfId="1" applyFont="1" applyFill="1" applyBorder="1" applyAlignment="1">
      <alignment horizontal="right" vertical="center"/>
    </xf>
    <xf numFmtId="38" fontId="41" fillId="0" borderId="16" xfId="1" applyFont="1" applyFill="1" applyBorder="1" applyAlignment="1" applyProtection="1">
      <alignment horizontal="right" vertical="center"/>
      <protection locked="0"/>
    </xf>
    <xf numFmtId="38" fontId="41" fillId="2" borderId="51" xfId="1" applyFont="1" applyFill="1" applyBorder="1" applyAlignment="1">
      <alignment vertical="center"/>
    </xf>
    <xf numFmtId="0" fontId="43" fillId="0" borderId="0" xfId="0" applyFont="1" applyAlignment="1">
      <alignment vertical="center"/>
    </xf>
    <xf numFmtId="0" fontId="41" fillId="0" borderId="1" xfId="0" applyFont="1" applyBorder="1" applyAlignment="1">
      <alignment vertical="center" wrapText="1"/>
    </xf>
    <xf numFmtId="0" fontId="41" fillId="2" borderId="5" xfId="0" applyFont="1" applyFill="1" applyBorder="1" applyAlignment="1">
      <alignment vertical="center" wrapText="1"/>
    </xf>
    <xf numFmtId="38" fontId="41" fillId="2" borderId="1" xfId="1" applyFont="1" applyFill="1" applyBorder="1" applyAlignment="1">
      <alignment horizontal="center" vertical="center"/>
    </xf>
    <xf numFmtId="38" fontId="41" fillId="2" borderId="0" xfId="1" applyFont="1" applyFill="1" applyBorder="1" applyAlignment="1">
      <alignment horizontal="center" vertical="center"/>
    </xf>
    <xf numFmtId="38" fontId="41" fillId="2" borderId="1" xfId="1" applyFont="1" applyFill="1" applyBorder="1" applyAlignment="1">
      <alignment vertical="center"/>
    </xf>
    <xf numFmtId="38" fontId="41" fillId="0" borderId="27" xfId="1" applyFont="1" applyBorder="1" applyAlignment="1">
      <alignment vertical="center"/>
    </xf>
    <xf numFmtId="38" fontId="41" fillId="0" borderId="1" xfId="1" applyFont="1" applyBorder="1" applyAlignment="1">
      <alignment vertical="center"/>
    </xf>
    <xf numFmtId="38" fontId="41" fillId="2" borderId="37" xfId="1" applyFont="1" applyFill="1" applyBorder="1" applyAlignment="1">
      <alignment vertical="center"/>
    </xf>
    <xf numFmtId="38" fontId="35" fillId="0" borderId="21" xfId="1" applyFont="1" applyBorder="1" applyAlignment="1">
      <alignment vertical="center"/>
    </xf>
    <xf numFmtId="38" fontId="35" fillId="0" borderId="8" xfId="1" applyFont="1" applyBorder="1" applyAlignment="1">
      <alignment vertical="center"/>
    </xf>
    <xf numFmtId="38" fontId="35" fillId="0" borderId="18" xfId="1" applyFont="1" applyBorder="1" applyAlignment="1">
      <alignment vertical="center"/>
    </xf>
    <xf numFmtId="38" fontId="41" fillId="0" borderId="26" xfId="1" applyFont="1" applyBorder="1" applyAlignment="1">
      <alignment vertical="center"/>
    </xf>
    <xf numFmtId="38" fontId="41" fillId="0" borderId="16" xfId="1" applyFont="1" applyBorder="1" applyAlignment="1">
      <alignment vertical="center"/>
    </xf>
    <xf numFmtId="0" fontId="41" fillId="0" borderId="17" xfId="0" applyFont="1" applyBorder="1" applyAlignment="1">
      <alignment vertical="center" wrapText="1"/>
    </xf>
    <xf numFmtId="0" fontId="41" fillId="2" borderId="17" xfId="0" applyFont="1" applyFill="1" applyBorder="1" applyAlignment="1">
      <alignment vertical="center" wrapText="1"/>
    </xf>
    <xf numFmtId="38" fontId="41" fillId="2" borderId="17" xfId="1" applyFont="1" applyFill="1" applyBorder="1" applyAlignment="1">
      <alignment horizontal="center" vertical="center"/>
    </xf>
    <xf numFmtId="38" fontId="41" fillId="2" borderId="6" xfId="1" applyFont="1" applyFill="1" applyBorder="1" applyAlignment="1">
      <alignment horizontal="center" vertical="center"/>
    </xf>
    <xf numFmtId="38" fontId="41" fillId="2" borderId="17" xfId="1" applyFont="1" applyFill="1" applyBorder="1" applyAlignment="1">
      <alignment vertical="center"/>
    </xf>
    <xf numFmtId="38" fontId="41" fillId="0" borderId="17" xfId="1" applyFont="1" applyBorder="1" applyAlignment="1">
      <alignment vertical="center"/>
    </xf>
    <xf numFmtId="38" fontId="41" fillId="2" borderId="36" xfId="1" applyFont="1" applyFill="1" applyBorder="1" applyAlignment="1">
      <alignment vertical="center"/>
    </xf>
    <xf numFmtId="0" fontId="41" fillId="0" borderId="19" xfId="0" applyFont="1" applyBorder="1" applyAlignment="1">
      <alignment vertical="center" wrapText="1"/>
    </xf>
    <xf numFmtId="0" fontId="41" fillId="0" borderId="25" xfId="0" applyFont="1" applyBorder="1" applyAlignment="1">
      <alignment vertical="center" wrapText="1"/>
    </xf>
    <xf numFmtId="0" fontId="41" fillId="0" borderId="6" xfId="0" applyFont="1" applyBorder="1" applyAlignment="1">
      <alignment vertical="center" wrapText="1"/>
    </xf>
    <xf numFmtId="0" fontId="41" fillId="0" borderId="5" xfId="0" applyFont="1" applyBorder="1" applyAlignment="1">
      <alignment vertical="center" wrapText="1"/>
    </xf>
    <xf numFmtId="38" fontId="44" fillId="2" borderId="17" xfId="1" applyFont="1" applyFill="1" applyBorder="1" applyAlignment="1">
      <alignment horizontal="center" vertical="center"/>
    </xf>
    <xf numFmtId="38" fontId="44" fillId="2" borderId="28" xfId="1" applyFont="1" applyFill="1" applyBorder="1" applyAlignment="1">
      <alignment horizontal="center" vertical="center"/>
    </xf>
    <xf numFmtId="40" fontId="44" fillId="2" borderId="17" xfId="1" applyNumberFormat="1" applyFont="1" applyFill="1" applyBorder="1" applyAlignment="1">
      <alignment vertical="center"/>
    </xf>
    <xf numFmtId="38" fontId="41" fillId="0" borderId="29" xfId="1" applyFont="1" applyBorder="1" applyAlignment="1">
      <alignment vertical="center"/>
    </xf>
    <xf numFmtId="38" fontId="44" fillId="2" borderId="36" xfId="1" applyFont="1" applyFill="1" applyBorder="1" applyAlignment="1">
      <alignment vertical="center"/>
    </xf>
    <xf numFmtId="40" fontId="41" fillId="2" borderId="1" xfId="1" applyNumberFormat="1" applyFont="1" applyFill="1" applyBorder="1" applyAlignment="1">
      <alignment vertical="center"/>
    </xf>
    <xf numFmtId="38" fontId="41" fillId="0" borderId="19" xfId="1" applyFont="1" applyBorder="1" applyAlignment="1">
      <alignment vertical="center"/>
    </xf>
    <xf numFmtId="0" fontId="41" fillId="2" borderId="6" xfId="0" applyFont="1" applyFill="1" applyBorder="1" applyAlignment="1">
      <alignment vertical="center" wrapText="1"/>
    </xf>
    <xf numFmtId="38" fontId="41" fillId="2" borderId="28" xfId="1" applyFont="1" applyFill="1" applyBorder="1" applyAlignment="1">
      <alignment horizontal="center" vertical="center"/>
    </xf>
    <xf numFmtId="40" fontId="41" fillId="2" borderId="17" xfId="1" applyNumberFormat="1" applyFont="1" applyFill="1" applyBorder="1" applyAlignment="1">
      <alignment vertical="center"/>
    </xf>
    <xf numFmtId="0" fontId="41" fillId="0" borderId="15" xfId="0" applyFont="1" applyBorder="1" applyAlignment="1">
      <alignment vertical="center" wrapText="1"/>
    </xf>
    <xf numFmtId="0" fontId="41" fillId="2" borderId="12" xfId="0" applyFont="1" applyFill="1" applyBorder="1" applyAlignment="1">
      <alignment vertical="center" wrapText="1"/>
    </xf>
    <xf numFmtId="38" fontId="41" fillId="2" borderId="15" xfId="1" applyFont="1" applyFill="1" applyBorder="1" applyAlignment="1">
      <alignment horizontal="center" vertical="center"/>
    </xf>
    <xf numFmtId="38" fontId="41" fillId="2" borderId="13" xfId="1" applyFont="1" applyFill="1" applyBorder="1" applyAlignment="1">
      <alignment horizontal="center" vertical="center"/>
    </xf>
    <xf numFmtId="38" fontId="41" fillId="2" borderId="15" xfId="1" applyFont="1" applyFill="1" applyBorder="1" applyAlignment="1">
      <alignment vertical="center"/>
    </xf>
    <xf numFmtId="38" fontId="41" fillId="0" borderId="11" xfId="1" applyFont="1" applyBorder="1" applyAlignment="1">
      <alignment vertical="center"/>
    </xf>
    <xf numFmtId="38" fontId="41" fillId="0" borderId="15" xfId="1" applyFont="1" applyBorder="1" applyAlignment="1">
      <alignment vertical="center"/>
    </xf>
    <xf numFmtId="38" fontId="41" fillId="2" borderId="39" xfId="1" applyFont="1" applyFill="1" applyBorder="1" applyAlignment="1">
      <alignment vertical="center"/>
    </xf>
    <xf numFmtId="40" fontId="41" fillId="2" borderId="15" xfId="1" applyNumberFormat="1" applyFont="1" applyFill="1" applyBorder="1" applyAlignment="1">
      <alignment vertical="center"/>
    </xf>
    <xf numFmtId="38" fontId="41" fillId="0" borderId="56" xfId="1" applyFont="1" applyBorder="1" applyAlignment="1">
      <alignment vertical="center"/>
    </xf>
    <xf numFmtId="38" fontId="41" fillId="0" borderId="20" xfId="1" applyFont="1" applyBorder="1" applyAlignment="1">
      <alignment vertical="center"/>
    </xf>
    <xf numFmtId="38" fontId="41" fillId="2" borderId="38" xfId="1" applyFont="1" applyFill="1" applyBorder="1" applyAlignment="1">
      <alignment vertical="center"/>
    </xf>
    <xf numFmtId="0" fontId="41" fillId="0" borderId="34" xfId="0" applyFont="1" applyBorder="1" applyAlignment="1">
      <alignment vertical="center" wrapText="1"/>
    </xf>
    <xf numFmtId="0" fontId="45" fillId="0" borderId="0" xfId="0" applyFont="1" applyAlignment="1">
      <alignment vertical="center"/>
    </xf>
    <xf numFmtId="38" fontId="44" fillId="2" borderId="17" xfId="1" applyFont="1" applyFill="1" applyBorder="1" applyAlignment="1">
      <alignment vertical="center"/>
    </xf>
    <xf numFmtId="0" fontId="41" fillId="0" borderId="4" xfId="0" applyFont="1" applyBorder="1" applyAlignment="1">
      <alignment vertical="center" wrapText="1"/>
    </xf>
    <xf numFmtId="0" fontId="41" fillId="0" borderId="9" xfId="0" applyFont="1" applyBorder="1" applyAlignment="1">
      <alignment horizontal="center" vertical="center"/>
    </xf>
    <xf numFmtId="0" fontId="41" fillId="0" borderId="0" xfId="0" applyFont="1"/>
    <xf numFmtId="0" fontId="41" fillId="0" borderId="0" xfId="0" applyFont="1" applyAlignment="1">
      <alignment horizontal="right"/>
    </xf>
    <xf numFmtId="0" fontId="41" fillId="0" borderId="44" xfId="0" applyFont="1" applyBorder="1" applyAlignment="1">
      <alignment horizontal="center" vertical="center" wrapText="1"/>
    </xf>
    <xf numFmtId="0" fontId="41" fillId="0" borderId="16" xfId="0" applyFont="1" applyBorder="1" applyAlignment="1">
      <alignment horizontal="center" vertical="center"/>
    </xf>
    <xf numFmtId="0" fontId="41" fillId="0" borderId="16" xfId="0" applyFont="1" applyBorder="1" applyAlignment="1">
      <alignment horizontal="center" vertical="center" wrapText="1"/>
    </xf>
    <xf numFmtId="0" fontId="47" fillId="0" borderId="3" xfId="0" applyFont="1" applyBorder="1" applyAlignment="1">
      <alignment horizontal="center" vertical="center" wrapText="1"/>
    </xf>
    <xf numFmtId="176" fontId="41" fillId="0" borderId="16" xfId="0" applyNumberFormat="1" applyFont="1" applyBorder="1" applyAlignment="1">
      <alignment horizontal="center" vertical="center" justifyLastLine="1"/>
    </xf>
    <xf numFmtId="38" fontId="35" fillId="0" borderId="16" xfId="0" applyNumberFormat="1" applyFont="1" applyBorder="1" applyAlignment="1">
      <alignment horizontal="right" vertical="center"/>
    </xf>
    <xf numFmtId="176" fontId="41" fillId="0" borderId="1" xfId="0" applyNumberFormat="1" applyFont="1" applyBorder="1" applyAlignment="1">
      <alignment horizontal="center" vertical="center" justifyLastLine="1"/>
    </xf>
    <xf numFmtId="38" fontId="35" fillId="0" borderId="1" xfId="0" applyNumberFormat="1" applyFont="1" applyBorder="1" applyAlignment="1">
      <alignment horizontal="right" vertical="center"/>
    </xf>
    <xf numFmtId="38" fontId="35" fillId="0" borderId="32" xfId="0" applyNumberFormat="1" applyFont="1" applyBorder="1" applyAlignment="1">
      <alignment horizontal="right" vertical="center"/>
    </xf>
    <xf numFmtId="0" fontId="41" fillId="0" borderId="8" xfId="0" applyFont="1" applyBorder="1" applyAlignment="1">
      <alignment horizontal="center" vertical="center"/>
    </xf>
    <xf numFmtId="38" fontId="33" fillId="0" borderId="32" xfId="1" applyFont="1" applyBorder="1" applyAlignment="1">
      <alignment horizontal="right" vertical="center"/>
    </xf>
    <xf numFmtId="0" fontId="41" fillId="0" borderId="54" xfId="0" applyFont="1" applyBorder="1" applyAlignment="1">
      <alignment horizontal="left" vertical="center" wrapText="1"/>
    </xf>
    <xf numFmtId="0" fontId="41" fillId="2" borderId="51" xfId="0" applyFont="1" applyFill="1" applyBorder="1" applyAlignment="1">
      <alignment horizontal="left" vertical="center" wrapText="1"/>
    </xf>
    <xf numFmtId="0" fontId="41" fillId="2" borderId="37" xfId="0" applyFont="1" applyFill="1" applyBorder="1" applyAlignment="1">
      <alignment horizontal="left" vertical="center" wrapText="1"/>
    </xf>
    <xf numFmtId="0" fontId="41" fillId="2" borderId="52" xfId="0" applyFont="1" applyFill="1" applyBorder="1" applyAlignment="1">
      <alignment horizontal="left" vertical="center" wrapText="1"/>
    </xf>
    <xf numFmtId="38" fontId="33" fillId="0" borderId="32" xfId="0" applyNumberFormat="1" applyFont="1" applyBorder="1" applyAlignment="1">
      <alignment horizontal="right" vertical="center"/>
    </xf>
    <xf numFmtId="0" fontId="41" fillId="0" borderId="8" xfId="0" applyFont="1" applyBorder="1" applyAlignment="1">
      <alignment horizontal="center" vertical="center" justifyLastLine="1"/>
    </xf>
    <xf numFmtId="38" fontId="33" fillId="0" borderId="8" xfId="1" applyFont="1" applyBorder="1" applyAlignment="1">
      <alignment horizontal="right" vertical="center"/>
    </xf>
    <xf numFmtId="38" fontId="33" fillId="0" borderId="8" xfId="3" applyFont="1" applyBorder="1" applyAlignment="1">
      <alignment horizontal="right" vertical="center"/>
    </xf>
    <xf numFmtId="0" fontId="41" fillId="0" borderId="0" xfId="0" applyFont="1" applyBorder="1" applyAlignment="1">
      <alignment vertical="center" wrapText="1"/>
    </xf>
    <xf numFmtId="0" fontId="47" fillId="0" borderId="28" xfId="0" applyFont="1" applyBorder="1" applyAlignment="1">
      <alignment horizontal="center" vertical="center" wrapText="1"/>
    </xf>
    <xf numFmtId="0" fontId="41" fillId="0" borderId="28" xfId="0" applyFont="1" applyBorder="1" applyAlignment="1">
      <alignment vertical="center" wrapText="1"/>
    </xf>
    <xf numFmtId="41" fontId="35" fillId="0" borderId="53" xfId="0" applyNumberFormat="1" applyFont="1" applyBorder="1" applyAlignment="1">
      <alignment vertical="center" wrapText="1"/>
    </xf>
    <xf numFmtId="0" fontId="41" fillId="0" borderId="15" xfId="0" applyFont="1" applyBorder="1" applyAlignment="1">
      <alignment horizontal="center" vertical="center" wrapText="1"/>
    </xf>
    <xf numFmtId="0" fontId="41" fillId="0" borderId="15" xfId="0" applyFont="1" applyBorder="1" applyAlignment="1" applyProtection="1">
      <alignment vertical="center" wrapText="1"/>
      <protection locked="0"/>
    </xf>
    <xf numFmtId="0" fontId="36" fillId="0" borderId="0" xfId="2" applyFont="1" applyFill="1">
      <alignment vertical="center"/>
    </xf>
    <xf numFmtId="0" fontId="36" fillId="0" borderId="0" xfId="2" applyFont="1" applyFill="1" applyAlignment="1">
      <alignment horizontal="right" vertical="center"/>
    </xf>
    <xf numFmtId="0" fontId="49" fillId="0" borderId="0" xfId="2" applyFont="1" applyFill="1" applyAlignment="1">
      <alignment horizontal="right" vertical="center"/>
    </xf>
    <xf numFmtId="0" fontId="36" fillId="0" borderId="0" xfId="2" applyFont="1" applyFill="1" applyAlignment="1">
      <alignment vertical="center"/>
    </xf>
    <xf numFmtId="0" fontId="41" fillId="0" borderId="0" xfId="0" applyFont="1" applyFill="1" applyBorder="1" applyAlignment="1">
      <alignment vertical="center"/>
    </xf>
    <xf numFmtId="0" fontId="50" fillId="0" borderId="0" xfId="0" applyFont="1" applyFill="1" applyBorder="1" applyAlignment="1" applyProtection="1">
      <alignment vertical="center"/>
    </xf>
    <xf numFmtId="0" fontId="50" fillId="0" borderId="0" xfId="0" applyFont="1" applyBorder="1" applyAlignment="1" applyProtection="1">
      <alignment vertical="center"/>
      <protection locked="0"/>
    </xf>
    <xf numFmtId="0" fontId="33" fillId="0" borderId="0" xfId="0" applyFont="1" applyBorder="1" applyAlignment="1" applyProtection="1">
      <alignment vertical="center"/>
      <protection locked="0"/>
    </xf>
    <xf numFmtId="0" fontId="36" fillId="0" borderId="19" xfId="2" applyFont="1" applyFill="1" applyBorder="1" applyAlignment="1" applyProtection="1">
      <alignment horizontal="center" vertical="center" wrapText="1"/>
    </xf>
    <xf numFmtId="0" fontId="36" fillId="0" borderId="20" xfId="2" applyFont="1" applyFill="1" applyBorder="1" applyAlignment="1" applyProtection="1">
      <alignment horizontal="center" vertical="center" wrapText="1"/>
    </xf>
    <xf numFmtId="0" fontId="36" fillId="0" borderId="40" xfId="2" applyFont="1" applyFill="1" applyBorder="1" applyAlignment="1" applyProtection="1">
      <alignment horizontal="center" vertical="center" wrapText="1"/>
    </xf>
    <xf numFmtId="0" fontId="36" fillId="0" borderId="2" xfId="2" applyFont="1" applyFill="1" applyBorder="1" applyAlignment="1" applyProtection="1">
      <alignment horizontal="center" vertical="center" wrapText="1"/>
    </xf>
    <xf numFmtId="0" fontId="36" fillId="0" borderId="0" xfId="2" applyFont="1" applyFill="1" applyBorder="1">
      <alignment vertical="center"/>
    </xf>
    <xf numFmtId="0" fontId="52" fillId="0" borderId="1" xfId="2" applyFont="1" applyFill="1" applyBorder="1" applyAlignment="1" applyProtection="1">
      <alignment horizontal="center" vertical="center" wrapText="1"/>
      <protection locked="0"/>
    </xf>
    <xf numFmtId="0" fontId="52" fillId="0" borderId="27" xfId="2" applyFont="1" applyFill="1" applyBorder="1" applyAlignment="1" applyProtection="1">
      <alignment horizontal="center" vertical="center" wrapText="1"/>
      <protection locked="0"/>
    </xf>
    <xf numFmtId="0" fontId="52" fillId="0" borderId="43" xfId="2" applyFont="1" applyFill="1" applyBorder="1" applyAlignment="1" applyProtection="1">
      <alignment horizontal="center" vertical="center" wrapText="1"/>
      <protection locked="0"/>
    </xf>
    <xf numFmtId="0" fontId="52" fillId="0" borderId="24" xfId="2" applyFont="1" applyFill="1" applyBorder="1" applyAlignment="1" applyProtection="1">
      <alignment horizontal="center" vertical="center" wrapText="1"/>
      <protection locked="0"/>
    </xf>
    <xf numFmtId="41" fontId="35" fillId="0" borderId="15" xfId="2" quotePrefix="1" applyNumberFormat="1" applyFont="1" applyFill="1" applyBorder="1" applyAlignment="1" applyProtection="1">
      <alignment horizontal="right" vertical="center" shrinkToFit="1"/>
      <protection locked="0"/>
    </xf>
    <xf numFmtId="41" fontId="35" fillId="0" borderId="15" xfId="2" quotePrefix="1" applyNumberFormat="1" applyFont="1" applyFill="1" applyBorder="1" applyAlignment="1" applyProtection="1">
      <alignment vertical="center" shrinkToFit="1"/>
    </xf>
    <xf numFmtId="41" fontId="35" fillId="0" borderId="11" xfId="2" quotePrefix="1" applyNumberFormat="1" applyFont="1" applyFill="1" applyBorder="1" applyAlignment="1" applyProtection="1">
      <alignment vertical="center" shrinkToFit="1"/>
    </xf>
    <xf numFmtId="41" fontId="35" fillId="0" borderId="30" xfId="2" quotePrefix="1" applyNumberFormat="1" applyFont="1" applyFill="1" applyBorder="1" applyAlignment="1" applyProtection="1">
      <alignment vertical="center" shrinkToFit="1"/>
    </xf>
    <xf numFmtId="41" fontId="35" fillId="0" borderId="23" xfId="2" applyNumberFormat="1" applyFont="1" applyFill="1" applyBorder="1" applyAlignment="1" applyProtection="1">
      <alignment vertical="center" shrinkToFit="1"/>
    </xf>
    <xf numFmtId="41" fontId="35" fillId="0" borderId="19" xfId="2" quotePrefix="1" applyNumberFormat="1" applyFont="1" applyFill="1" applyBorder="1" applyAlignment="1" applyProtection="1">
      <alignment vertical="center" shrinkToFit="1"/>
    </xf>
    <xf numFmtId="41" fontId="35" fillId="0" borderId="20" xfId="2" quotePrefix="1" applyNumberFormat="1" applyFont="1" applyFill="1" applyBorder="1" applyAlignment="1" applyProtection="1">
      <alignment vertical="center" shrinkToFit="1"/>
    </xf>
    <xf numFmtId="41" fontId="35" fillId="0" borderId="40" xfId="2" quotePrefix="1" applyNumberFormat="1" applyFont="1" applyFill="1" applyBorder="1" applyAlignment="1" applyProtection="1">
      <alignment vertical="center" shrinkToFit="1"/>
    </xf>
    <xf numFmtId="41" fontId="35" fillId="0" borderId="2" xfId="2" applyNumberFormat="1" applyFont="1" applyFill="1" applyBorder="1" applyAlignment="1" applyProtection="1">
      <alignment vertical="center" shrinkToFit="1"/>
    </xf>
    <xf numFmtId="41" fontId="35" fillId="0" borderId="8" xfId="2" quotePrefix="1" applyNumberFormat="1" applyFont="1" applyFill="1" applyBorder="1" applyAlignment="1" applyProtection="1">
      <alignment vertical="center" shrinkToFit="1"/>
    </xf>
    <xf numFmtId="41" fontId="35" fillId="0" borderId="21" xfId="2" quotePrefix="1" applyNumberFormat="1" applyFont="1" applyFill="1" applyBorder="1" applyAlignment="1" applyProtection="1">
      <alignment vertical="center" shrinkToFit="1"/>
    </xf>
    <xf numFmtId="41" fontId="35" fillId="0" borderId="49" xfId="2" quotePrefix="1" applyNumberFormat="1" applyFont="1" applyFill="1" applyBorder="1" applyAlignment="1" applyProtection="1">
      <alignment vertical="center" shrinkToFit="1"/>
    </xf>
    <xf numFmtId="41" fontId="35" fillId="0" borderId="18" xfId="2" applyNumberFormat="1" applyFont="1" applyFill="1" applyBorder="1" applyAlignment="1" applyProtection="1">
      <alignment vertical="center" shrinkToFit="1"/>
    </xf>
    <xf numFmtId="0" fontId="35" fillId="0" borderId="1" xfId="2" applyFont="1" applyFill="1" applyBorder="1" applyAlignment="1">
      <alignment vertical="center" wrapText="1"/>
    </xf>
    <xf numFmtId="0" fontId="35" fillId="0" borderId="15" xfId="2" applyFont="1" applyFill="1" applyBorder="1">
      <alignment vertical="center"/>
    </xf>
    <xf numFmtId="0" fontId="35" fillId="0" borderId="15" xfId="2" applyFont="1" applyFill="1" applyBorder="1" applyAlignment="1">
      <alignment vertical="center" wrapText="1"/>
    </xf>
    <xf numFmtId="0" fontId="35" fillId="0" borderId="12" xfId="2" applyFont="1" applyFill="1" applyBorder="1" applyAlignment="1" applyProtection="1">
      <alignment horizontal="center" vertical="center"/>
    </xf>
    <xf numFmtId="41" fontId="35" fillId="0" borderId="7" xfId="2" quotePrefix="1" applyNumberFormat="1" applyFont="1" applyFill="1" applyBorder="1" applyAlignment="1" applyProtection="1">
      <alignment vertical="center" shrinkToFit="1"/>
    </xf>
    <xf numFmtId="41" fontId="35" fillId="0" borderId="35" xfId="2" quotePrefix="1" applyNumberFormat="1" applyFont="1" applyFill="1" applyBorder="1" applyAlignment="1" applyProtection="1">
      <alignment vertical="center" shrinkToFit="1"/>
    </xf>
    <xf numFmtId="0" fontId="54" fillId="0" borderId="0" xfId="2" applyFont="1" applyFill="1" applyBorder="1">
      <alignment vertical="center"/>
    </xf>
    <xf numFmtId="0" fontId="36" fillId="0" borderId="0" xfId="2" applyFont="1" applyFill="1" applyAlignment="1" applyProtection="1">
      <alignment vertical="center"/>
      <protection locked="0"/>
    </xf>
    <xf numFmtId="0" fontId="35" fillId="0" borderId="15" xfId="0" applyFont="1" applyFill="1" applyBorder="1" applyAlignment="1">
      <alignment vertical="center"/>
    </xf>
    <xf numFmtId="0" fontId="33" fillId="0" borderId="0" xfId="0" applyFont="1" applyFill="1"/>
    <xf numFmtId="0" fontId="35" fillId="0" borderId="15" xfId="0" applyFont="1" applyFill="1" applyBorder="1" applyAlignment="1">
      <alignment horizontal="center" vertical="center"/>
    </xf>
    <xf numFmtId="0" fontId="55" fillId="0" borderId="0" xfId="2" applyFont="1" applyFill="1">
      <alignment vertical="center"/>
    </xf>
    <xf numFmtId="0" fontId="56" fillId="0" borderId="0" xfId="2" applyFont="1" applyFill="1" applyAlignment="1" applyProtection="1">
      <alignment vertical="center"/>
      <protection locked="0"/>
    </xf>
    <xf numFmtId="0" fontId="41" fillId="0" borderId="20" xfId="0" applyNumberFormat="1" applyFont="1" applyBorder="1" applyAlignment="1">
      <alignment horizontal="center" vertical="center"/>
    </xf>
    <xf numFmtId="0" fontId="41" fillId="0" borderId="25" xfId="0" applyNumberFormat="1" applyFont="1" applyBorder="1" applyAlignment="1">
      <alignment horizontal="center" vertical="center"/>
    </xf>
    <xf numFmtId="0" fontId="41" fillId="0" borderId="11" xfId="0" applyNumberFormat="1" applyFont="1" applyBorder="1" applyAlignment="1">
      <alignment horizontal="center" vertical="center"/>
    </xf>
    <xf numFmtId="0" fontId="41" fillId="0" borderId="0" xfId="0" applyFont="1" applyAlignment="1">
      <alignment vertical="center" wrapText="1"/>
    </xf>
    <xf numFmtId="0" fontId="41" fillId="0" borderId="0" xfId="0" applyFont="1" applyBorder="1" applyAlignment="1">
      <alignment horizontal="left" vertical="top" wrapText="1"/>
    </xf>
    <xf numFmtId="0" fontId="48" fillId="0" borderId="0" xfId="0" applyFont="1" applyAlignment="1">
      <alignment horizontal="left" vertical="center" wrapText="1"/>
    </xf>
    <xf numFmtId="0" fontId="48" fillId="0" borderId="0" xfId="0" applyFont="1" applyFill="1" applyAlignment="1">
      <alignment vertical="center"/>
    </xf>
    <xf numFmtId="0" fontId="48" fillId="0" borderId="0" xfId="0" applyFont="1" applyAlignment="1">
      <alignment vertical="center"/>
    </xf>
    <xf numFmtId="0" fontId="41" fillId="0" borderId="0" xfId="0" applyFont="1" applyAlignment="1">
      <alignment horizontal="center" vertical="center"/>
    </xf>
    <xf numFmtId="0" fontId="41" fillId="0" borderId="0" xfId="0" applyFont="1" applyAlignment="1">
      <alignment horizontal="left" vertical="center" wrapText="1"/>
    </xf>
    <xf numFmtId="0" fontId="41" fillId="0" borderId="31" xfId="0" applyFont="1" applyBorder="1" applyAlignment="1">
      <alignment horizontal="left" vertical="center" wrapText="1"/>
    </xf>
    <xf numFmtId="0" fontId="41" fillId="0" borderId="0" xfId="0" applyFont="1" applyBorder="1" applyAlignment="1">
      <alignment horizontal="left" vertical="center" wrapText="1"/>
    </xf>
    <xf numFmtId="0" fontId="48" fillId="0" borderId="0" xfId="0" applyFont="1" applyAlignment="1">
      <alignment horizontal="left" vertical="center"/>
    </xf>
    <xf numFmtId="0" fontId="48" fillId="0" borderId="0" xfId="0" applyFont="1" applyAlignment="1">
      <alignment horizontal="left" vertical="center"/>
    </xf>
    <xf numFmtId="0" fontId="15" fillId="0" borderId="0" xfId="0" applyFont="1" applyAlignment="1">
      <alignment horizontal="left" vertical="center"/>
    </xf>
    <xf numFmtId="0" fontId="48" fillId="0" borderId="0" xfId="0" applyFont="1" applyAlignment="1">
      <alignment horizontal="left" vertical="center" wrapText="1"/>
    </xf>
    <xf numFmtId="0" fontId="41" fillId="0" borderId="0" xfId="0" applyFont="1" applyAlignment="1">
      <alignment horizontal="left" vertical="center" wrapText="1"/>
    </xf>
    <xf numFmtId="0" fontId="14" fillId="0" borderId="0" xfId="0" applyFont="1" applyAlignment="1">
      <alignment horizontal="left" vertical="center" wrapText="1"/>
    </xf>
    <xf numFmtId="0" fontId="41" fillId="0" borderId="0" xfId="0" applyFont="1" applyAlignment="1">
      <alignment horizontal="center" vertical="center"/>
    </xf>
    <xf numFmtId="0" fontId="14" fillId="0" borderId="0" xfId="0" applyFont="1" applyAlignment="1">
      <alignment horizontal="center" vertical="center"/>
    </xf>
    <xf numFmtId="0" fontId="41" fillId="0" borderId="15" xfId="0" applyFont="1" applyBorder="1" applyAlignment="1">
      <alignment horizontal="left" vertical="center" wrapText="1"/>
    </xf>
    <xf numFmtId="0" fontId="14" fillId="0" borderId="15" xfId="0" applyFont="1" applyBorder="1" applyAlignment="1">
      <alignment horizontal="left" vertical="center" wrapText="1"/>
    </xf>
    <xf numFmtId="0" fontId="27" fillId="2" borderId="31" xfId="0" applyFont="1" applyFill="1" applyBorder="1" applyAlignment="1">
      <alignment horizontal="right" vertical="center"/>
    </xf>
    <xf numFmtId="38" fontId="41"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0" fontId="27" fillId="2" borderId="0" xfId="0" applyFont="1" applyFill="1" applyAlignment="1">
      <alignment horizontal="left" vertical="center" wrapText="1"/>
    </xf>
    <xf numFmtId="0" fontId="27" fillId="2" borderId="28" xfId="0" applyFont="1" applyFill="1" applyBorder="1" applyAlignment="1">
      <alignment horizontal="left" vertical="center" wrapText="1"/>
    </xf>
    <xf numFmtId="0" fontId="27" fillId="2" borderId="0" xfId="0" applyFont="1" applyFill="1" applyAlignment="1">
      <alignment horizontal="center" vertical="center"/>
    </xf>
    <xf numFmtId="0" fontId="27" fillId="2" borderId="0" xfId="0" applyFont="1" applyFill="1" applyAlignment="1">
      <alignment horizontal="left" vertical="center"/>
    </xf>
    <xf numFmtId="0" fontId="41" fillId="0" borderId="0" xfId="0" applyFont="1" applyAlignment="1">
      <alignment horizontal="left" vertical="center"/>
    </xf>
    <xf numFmtId="0" fontId="14" fillId="0" borderId="0" xfId="0" applyFont="1" applyAlignment="1">
      <alignment horizontal="left" vertical="center"/>
    </xf>
    <xf numFmtId="0" fontId="35" fillId="0" borderId="0" xfId="0" applyFont="1" applyAlignment="1">
      <alignment horizontal="center" vertical="center"/>
    </xf>
    <xf numFmtId="0" fontId="6" fillId="0" borderId="0" xfId="0" applyFont="1" applyAlignment="1">
      <alignment horizontal="center" vertical="center"/>
    </xf>
    <xf numFmtId="0" fontId="15" fillId="0" borderId="0" xfId="0" applyFont="1" applyAlignment="1">
      <alignment horizontal="left" vertical="center" wrapText="1"/>
    </xf>
    <xf numFmtId="0" fontId="27" fillId="2" borderId="0" xfId="5" applyFont="1" applyFill="1" applyAlignment="1">
      <alignment horizontal="left" vertical="center"/>
    </xf>
    <xf numFmtId="0" fontId="41" fillId="0" borderId="2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48" fillId="0" borderId="0" xfId="0" applyFont="1" applyFill="1" applyAlignment="1">
      <alignment horizontal="left" vertical="center" wrapText="1"/>
    </xf>
    <xf numFmtId="0" fontId="15" fillId="0" borderId="0" xfId="0" applyFont="1" applyFill="1" applyAlignment="1">
      <alignment horizontal="left" vertical="center" wrapText="1"/>
    </xf>
    <xf numFmtId="0" fontId="41" fillId="0" borderId="20" xfId="0" applyFont="1" applyBorder="1" applyAlignment="1">
      <alignment horizontal="left" vertical="center" wrapText="1"/>
    </xf>
    <xf numFmtId="0" fontId="14" fillId="0" borderId="31" xfId="0" applyFont="1" applyBorder="1" applyAlignment="1">
      <alignment horizontal="left" vertical="center" wrapText="1"/>
    </xf>
    <xf numFmtId="0" fontId="14" fillId="0" borderId="25" xfId="0" applyFont="1" applyBorder="1" applyAlignment="1">
      <alignment horizontal="left" vertical="center" wrapText="1"/>
    </xf>
    <xf numFmtId="0" fontId="27" fillId="2" borderId="27" xfId="0" applyFont="1" applyFill="1" applyBorder="1" applyAlignment="1">
      <alignment horizontal="left" vertical="top" wrapText="1"/>
    </xf>
    <xf numFmtId="0" fontId="27" fillId="2" borderId="0" xfId="0" applyFont="1" applyFill="1" applyBorder="1" applyAlignment="1">
      <alignment horizontal="left" vertical="top" wrapText="1"/>
    </xf>
    <xf numFmtId="0" fontId="27" fillId="2" borderId="5" xfId="0" applyFont="1" applyFill="1" applyBorder="1" applyAlignment="1">
      <alignment horizontal="left" vertical="top" wrapText="1"/>
    </xf>
    <xf numFmtId="0" fontId="27" fillId="2" borderId="29" xfId="0" applyFont="1" applyFill="1" applyBorder="1" applyAlignment="1">
      <alignment horizontal="left" vertical="top" wrapText="1"/>
    </xf>
    <xf numFmtId="0" fontId="27" fillId="2" borderId="28" xfId="0" applyFont="1" applyFill="1" applyBorder="1" applyAlignment="1">
      <alignment horizontal="left" vertical="top" wrapText="1"/>
    </xf>
    <xf numFmtId="0" fontId="27" fillId="2" borderId="6" xfId="0" applyFont="1" applyFill="1" applyBorder="1" applyAlignment="1">
      <alignment horizontal="left" vertical="top" wrapText="1"/>
    </xf>
    <xf numFmtId="0" fontId="14" fillId="0" borderId="29"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6" xfId="0" applyFont="1" applyBorder="1" applyAlignment="1">
      <alignment horizontal="center" vertical="center" wrapText="1"/>
    </xf>
    <xf numFmtId="0" fontId="41" fillId="0" borderId="15" xfId="0" applyFont="1" applyBorder="1" applyAlignment="1">
      <alignment horizontal="center" vertical="center"/>
    </xf>
    <xf numFmtId="0" fontId="14" fillId="0" borderId="15" xfId="0" applyFont="1" applyBorder="1" applyAlignment="1">
      <alignment horizontal="center" vertical="center"/>
    </xf>
    <xf numFmtId="0" fontId="27" fillId="2" borderId="20"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15" xfId="0" applyFont="1" applyFill="1" applyBorder="1" applyAlignment="1">
      <alignment horizontal="left" vertical="center"/>
    </xf>
    <xf numFmtId="0" fontId="14" fillId="0" borderId="27" xfId="0" applyFont="1" applyBorder="1" applyAlignment="1">
      <alignment horizontal="left" vertical="center" wrapText="1"/>
    </xf>
    <xf numFmtId="0" fontId="14" fillId="0" borderId="0" xfId="0" applyFont="1" applyBorder="1" applyAlignment="1">
      <alignment horizontal="left" vertical="center" wrapText="1"/>
    </xf>
    <xf numFmtId="0" fontId="14" fillId="0" borderId="5" xfId="0" applyFont="1" applyBorder="1" applyAlignment="1">
      <alignment horizontal="left" vertical="center" wrapText="1"/>
    </xf>
    <xf numFmtId="0" fontId="27" fillId="2" borderId="15" xfId="0" applyFont="1" applyFill="1" applyBorder="1" applyAlignment="1">
      <alignment horizontal="center" vertical="center"/>
    </xf>
    <xf numFmtId="0" fontId="14" fillId="0" borderId="29" xfId="0" applyFont="1" applyBorder="1" applyAlignment="1">
      <alignment horizontal="left" vertical="center" wrapText="1"/>
    </xf>
    <xf numFmtId="0" fontId="14" fillId="0" borderId="28" xfId="0" applyFont="1" applyBorder="1" applyAlignment="1">
      <alignment horizontal="left" vertical="center" wrapText="1"/>
    </xf>
    <xf numFmtId="0" fontId="14" fillId="0" borderId="6" xfId="0" applyFont="1" applyBorder="1" applyAlignment="1">
      <alignment horizontal="left" vertical="center" wrapText="1"/>
    </xf>
    <xf numFmtId="0" fontId="41" fillId="0" borderId="20" xfId="0" applyFont="1" applyBorder="1" applyAlignment="1">
      <alignment horizontal="left" vertical="center"/>
    </xf>
    <xf numFmtId="0" fontId="14" fillId="0" borderId="31" xfId="0" applyFont="1" applyBorder="1" applyAlignment="1">
      <alignment horizontal="left" vertical="center"/>
    </xf>
    <xf numFmtId="0" fontId="14" fillId="0" borderId="25" xfId="0" applyFont="1" applyBorder="1" applyAlignment="1">
      <alignment horizontal="left" vertical="center"/>
    </xf>
    <xf numFmtId="0" fontId="14" fillId="0" borderId="27" xfId="0" applyFont="1" applyBorder="1" applyAlignment="1">
      <alignment horizontal="left" vertical="center"/>
    </xf>
    <xf numFmtId="0" fontId="14" fillId="0" borderId="0" xfId="0" applyFont="1" applyBorder="1" applyAlignment="1">
      <alignment horizontal="left" vertical="center"/>
    </xf>
    <xf numFmtId="0" fontId="14" fillId="0" borderId="5" xfId="0" applyFont="1" applyBorder="1" applyAlignment="1">
      <alignment horizontal="left" vertical="center"/>
    </xf>
    <xf numFmtId="0" fontId="14" fillId="0" borderId="29" xfId="0" applyFont="1" applyBorder="1" applyAlignment="1">
      <alignment horizontal="left" vertical="center"/>
    </xf>
    <xf numFmtId="0" fontId="14" fillId="0" borderId="28" xfId="0" applyFont="1" applyBorder="1" applyAlignment="1">
      <alignment horizontal="left" vertical="center"/>
    </xf>
    <xf numFmtId="0" fontId="14" fillId="0" borderId="6" xfId="0" applyFont="1" applyBorder="1" applyAlignment="1">
      <alignment horizontal="left" vertical="center"/>
    </xf>
    <xf numFmtId="0" fontId="28" fillId="2" borderId="20" xfId="0" applyFont="1" applyFill="1" applyBorder="1" applyAlignment="1">
      <alignment horizontal="left" vertical="center" wrapText="1"/>
    </xf>
    <xf numFmtId="0" fontId="28" fillId="2" borderId="31" xfId="0" applyFont="1" applyFill="1" applyBorder="1" applyAlignment="1">
      <alignment horizontal="left" vertical="center" wrapText="1"/>
    </xf>
    <xf numFmtId="0" fontId="28" fillId="2" borderId="25" xfId="0" applyFont="1" applyFill="1" applyBorder="1" applyAlignment="1">
      <alignment horizontal="left" vertical="center" wrapText="1"/>
    </xf>
    <xf numFmtId="0" fontId="28" fillId="2" borderId="29"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28" fillId="2" borderId="6" xfId="0" applyFont="1" applyFill="1" applyBorder="1" applyAlignment="1">
      <alignment horizontal="left" vertical="center" wrapText="1"/>
    </xf>
    <xf numFmtId="0" fontId="14" fillId="0" borderId="11" xfId="0" applyFont="1" applyBorder="1" applyAlignment="1">
      <alignment horizontal="center" vertical="center"/>
    </xf>
    <xf numFmtId="0" fontId="41" fillId="0" borderId="12" xfId="0" applyFont="1" applyBorder="1" applyAlignment="1">
      <alignment horizontal="center" vertical="center"/>
    </xf>
    <xf numFmtId="0" fontId="14" fillId="0" borderId="12" xfId="0" applyFont="1" applyBorder="1" applyAlignment="1">
      <alignment horizontal="center" vertical="center"/>
    </xf>
    <xf numFmtId="0" fontId="27" fillId="2" borderId="12" xfId="0" applyFont="1" applyFill="1" applyBorder="1" applyAlignment="1">
      <alignment horizontal="center" vertical="center"/>
    </xf>
    <xf numFmtId="0" fontId="32" fillId="2" borderId="2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7" xfId="0" applyFont="1" applyFill="1" applyBorder="1" applyAlignment="1">
      <alignment horizontal="left" vertical="top" wrapText="1"/>
    </xf>
    <xf numFmtId="0" fontId="6" fillId="2" borderId="29"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6" xfId="0" applyFont="1" applyFill="1" applyBorder="1" applyAlignment="1">
      <alignment horizontal="left" vertical="top" wrapText="1"/>
    </xf>
    <xf numFmtId="0" fontId="24" fillId="0" borderId="27" xfId="0" applyFont="1" applyBorder="1" applyAlignment="1">
      <alignment horizontal="left" vertical="top" wrapText="1"/>
    </xf>
    <xf numFmtId="0" fontId="24" fillId="0" borderId="0" xfId="0" applyFont="1" applyBorder="1" applyAlignment="1">
      <alignment horizontal="left" vertical="top" wrapText="1"/>
    </xf>
    <xf numFmtId="0" fontId="24" fillId="0" borderId="5" xfId="0" applyFont="1" applyBorder="1" applyAlignment="1">
      <alignment horizontal="left" vertical="top" wrapText="1"/>
    </xf>
    <xf numFmtId="0" fontId="41" fillId="0" borderId="27" xfId="0" applyFont="1" applyBorder="1" applyAlignment="1">
      <alignment horizontal="left" vertical="center" wrapText="1"/>
    </xf>
    <xf numFmtId="0" fontId="41"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41" fillId="0" borderId="11"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41" fillId="0" borderId="15" xfId="0" applyNumberFormat="1" applyFont="1" applyBorder="1" applyAlignment="1">
      <alignment horizontal="center" vertical="center" wrapText="1"/>
    </xf>
    <xf numFmtId="0" fontId="14" fillId="0" borderId="15" xfId="0" applyNumberFormat="1" applyFont="1" applyBorder="1" applyAlignment="1">
      <alignment horizontal="center" vertical="center" wrapText="1"/>
    </xf>
    <xf numFmtId="0" fontId="27" fillId="2" borderId="11" xfId="0" applyNumberFormat="1" applyFont="1" applyFill="1" applyBorder="1" applyAlignment="1">
      <alignment horizontal="left" vertical="center" wrapText="1"/>
    </xf>
    <xf numFmtId="0" fontId="27" fillId="2" borderId="13" xfId="0" applyNumberFormat="1" applyFont="1" applyFill="1" applyBorder="1" applyAlignment="1">
      <alignment horizontal="left" vertical="center" wrapText="1"/>
    </xf>
    <xf numFmtId="0" fontId="41" fillId="0" borderId="57" xfId="0" applyNumberFormat="1" applyFont="1" applyBorder="1" applyAlignment="1">
      <alignment horizontal="center" vertical="center"/>
    </xf>
    <xf numFmtId="0" fontId="14" fillId="0" borderId="58" xfId="0" applyNumberFormat="1" applyFont="1" applyBorder="1" applyAlignment="1">
      <alignment horizontal="center" vertical="center"/>
    </xf>
    <xf numFmtId="0" fontId="14" fillId="0" borderId="59" xfId="0" applyNumberFormat="1" applyFont="1" applyBorder="1" applyAlignment="1">
      <alignment horizontal="center" vertical="center"/>
    </xf>
    <xf numFmtId="0" fontId="41" fillId="0" borderId="57" xfId="0" applyNumberFormat="1" applyFont="1" applyBorder="1" applyAlignment="1">
      <alignment horizontal="center" vertical="center" wrapText="1"/>
    </xf>
    <xf numFmtId="0" fontId="41" fillId="0" borderId="13"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41" fillId="0" borderId="13" xfId="0" applyNumberFormat="1" applyFont="1" applyBorder="1" applyAlignment="1">
      <alignment horizontal="left" vertical="center" wrapText="1"/>
    </xf>
    <xf numFmtId="0" fontId="14" fillId="0" borderId="13" xfId="0" applyNumberFormat="1" applyFont="1" applyBorder="1" applyAlignment="1">
      <alignment horizontal="left" vertical="center" wrapText="1"/>
    </xf>
    <xf numFmtId="0" fontId="14" fillId="0" borderId="28" xfId="0" applyNumberFormat="1" applyFont="1" applyBorder="1" applyAlignment="1">
      <alignment horizontal="left" vertical="center" wrapText="1"/>
    </xf>
    <xf numFmtId="0" fontId="14" fillId="0" borderId="12" xfId="0" applyNumberFormat="1" applyFont="1" applyBorder="1" applyAlignment="1">
      <alignment horizontal="left" vertical="center" wrapText="1"/>
    </xf>
    <xf numFmtId="0" fontId="14" fillId="0" borderId="31" xfId="0" applyNumberFormat="1" applyFont="1" applyBorder="1" applyAlignment="1">
      <alignment horizontal="left" vertical="center" wrapText="1"/>
    </xf>
    <xf numFmtId="0" fontId="41" fillId="0" borderId="11"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41" fillId="0" borderId="13"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41" fillId="0" borderId="19" xfId="0" applyFont="1" applyBorder="1" applyAlignment="1">
      <alignment horizontal="center" vertical="center" textRotation="255" wrapText="1"/>
    </xf>
    <xf numFmtId="0" fontId="14" fillId="0" borderId="1" xfId="0" applyFont="1" applyBorder="1" applyAlignment="1">
      <alignment horizontal="center" vertical="center" textRotation="255" wrapText="1"/>
    </xf>
    <xf numFmtId="0" fontId="14" fillId="0" borderId="17" xfId="0" applyFont="1" applyBorder="1" applyAlignment="1">
      <alignment horizontal="center" vertical="center" textRotation="255" wrapText="1"/>
    </xf>
    <xf numFmtId="0" fontId="41" fillId="0" borderId="13" xfId="0" applyNumberFormat="1" applyFont="1" applyBorder="1" applyAlignment="1">
      <alignment horizontal="center" vertical="center" wrapText="1"/>
    </xf>
    <xf numFmtId="0" fontId="41" fillId="0" borderId="31" xfId="0" applyNumberFormat="1" applyFont="1" applyBorder="1" applyAlignment="1">
      <alignment horizontal="center" vertical="center"/>
    </xf>
    <xf numFmtId="0" fontId="14" fillId="0" borderId="31" xfId="0" applyNumberFormat="1" applyFont="1" applyBorder="1" applyAlignment="1">
      <alignment horizontal="center" vertical="center"/>
    </xf>
    <xf numFmtId="0" fontId="27" fillId="2" borderId="20" xfId="1" applyNumberFormat="1" applyFont="1" applyFill="1" applyBorder="1" applyAlignment="1">
      <alignment horizontal="right" vertical="center"/>
    </xf>
    <xf numFmtId="0" fontId="27" fillId="2" borderId="31" xfId="1" applyNumberFormat="1" applyFont="1" applyFill="1" applyBorder="1" applyAlignment="1">
      <alignment horizontal="right" vertical="center"/>
    </xf>
    <xf numFmtId="0" fontId="27" fillId="2" borderId="31" xfId="0" applyNumberFormat="1" applyFont="1" applyFill="1" applyBorder="1" applyAlignment="1">
      <alignment horizontal="center" vertical="center"/>
    </xf>
    <xf numFmtId="0" fontId="30" fillId="2" borderId="20"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41"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27" fillId="2" borderId="11"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35" fillId="0" borderId="9" xfId="2" applyFont="1" applyFill="1" applyBorder="1" applyAlignment="1">
      <alignment vertical="center" wrapText="1"/>
    </xf>
    <xf numFmtId="0" fontId="6" fillId="0" borderId="10" xfId="2" applyFont="1" applyFill="1" applyBorder="1" applyAlignment="1">
      <alignment vertical="center"/>
    </xf>
    <xf numFmtId="0" fontId="51" fillId="0" borderId="15" xfId="2" applyFont="1" applyFill="1" applyBorder="1" applyAlignment="1">
      <alignment horizontal="center" vertical="center"/>
    </xf>
    <xf numFmtId="0" fontId="16" fillId="0" borderId="15" xfId="2" applyFont="1" applyFill="1" applyBorder="1" applyAlignment="1">
      <alignment horizontal="center" vertical="center"/>
    </xf>
    <xf numFmtId="0" fontId="41" fillId="0" borderId="15"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1" xfId="0" applyFont="1" applyFill="1" applyBorder="1" applyAlignment="1">
      <alignment horizontal="center" vertical="center"/>
    </xf>
    <xf numFmtId="0" fontId="41" fillId="0" borderId="47" xfId="0" applyFont="1" applyFill="1" applyBorder="1" applyAlignment="1">
      <alignment horizontal="center" vertical="center"/>
    </xf>
    <xf numFmtId="0" fontId="14" fillId="0" borderId="48" xfId="0" applyFont="1" applyFill="1" applyBorder="1" applyAlignment="1">
      <alignment horizontal="center" vertical="center"/>
    </xf>
    <xf numFmtId="0" fontId="36" fillId="0" borderId="20" xfId="2" quotePrefix="1" applyFont="1" applyFill="1" applyBorder="1" applyAlignment="1">
      <alignment horizontal="center" vertical="center"/>
    </xf>
    <xf numFmtId="0" fontId="14" fillId="0" borderId="25" xfId="0" applyFont="1" applyFill="1" applyBorder="1" applyAlignment="1">
      <alignment horizontal="center" vertical="center"/>
    </xf>
    <xf numFmtId="0" fontId="9" fillId="0" borderId="27" xfId="2" quotePrefix="1" applyFont="1" applyFill="1" applyBorder="1" applyAlignment="1">
      <alignment horizontal="center" vertical="center"/>
    </xf>
    <xf numFmtId="0" fontId="14" fillId="0" borderId="5"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6" xfId="0" applyFont="1" applyFill="1" applyBorder="1" applyAlignment="1">
      <alignment horizontal="center" vertical="center"/>
    </xf>
    <xf numFmtId="0" fontId="35" fillId="0" borderId="11" xfId="2" applyFont="1" applyFill="1" applyBorder="1" applyAlignment="1">
      <alignment vertical="center"/>
    </xf>
    <xf numFmtId="0" fontId="6" fillId="0" borderId="12" xfId="2" applyFont="1" applyFill="1" applyBorder="1" applyAlignment="1">
      <alignment vertical="center"/>
    </xf>
    <xf numFmtId="0" fontId="35" fillId="0" borderId="11" xfId="2" applyFont="1" applyFill="1" applyBorder="1" applyAlignment="1">
      <alignment vertical="center" wrapText="1"/>
    </xf>
    <xf numFmtId="0" fontId="6" fillId="0" borderId="12" xfId="0" applyFont="1" applyBorder="1" applyAlignment="1">
      <alignment vertical="center"/>
    </xf>
    <xf numFmtId="0" fontId="35" fillId="0" borderId="20" xfId="2" applyFont="1" applyFill="1" applyBorder="1" applyAlignment="1">
      <alignment vertical="center"/>
    </xf>
    <xf numFmtId="0" fontId="6" fillId="0" borderId="25" xfId="2" applyFont="1" applyFill="1" applyBorder="1" applyAlignment="1">
      <alignment vertical="center"/>
    </xf>
    <xf numFmtId="0" fontId="45" fillId="2" borderId="11" xfId="0" applyFont="1" applyFill="1" applyBorder="1" applyAlignment="1" applyProtection="1">
      <alignment horizontal="left" vertical="center" wrapText="1"/>
      <protection locked="0"/>
    </xf>
    <xf numFmtId="0" fontId="25" fillId="2" borderId="13" xfId="0" applyFont="1" applyFill="1" applyBorder="1" applyAlignment="1" applyProtection="1">
      <alignment horizontal="left" vertical="center" wrapText="1"/>
      <protection locked="0"/>
    </xf>
    <xf numFmtId="0" fontId="25" fillId="2" borderId="12" xfId="0" applyFont="1" applyFill="1" applyBorder="1" applyAlignment="1" applyProtection="1">
      <alignment horizontal="left" vertical="center" wrapText="1"/>
      <protection locked="0"/>
    </xf>
    <xf numFmtId="41" fontId="45" fillId="2" borderId="15" xfId="3" applyNumberFormat="1" applyFont="1" applyFill="1" applyBorder="1" applyAlignment="1" applyProtection="1">
      <alignment horizontal="center" vertical="center" wrapText="1"/>
      <protection locked="0"/>
    </xf>
    <xf numFmtId="41" fontId="25" fillId="2" borderId="15" xfId="3" applyNumberFormat="1" applyFont="1" applyFill="1" applyBorder="1" applyAlignment="1" applyProtection="1">
      <alignment horizontal="center" vertical="center" wrapText="1"/>
      <protection locked="0"/>
    </xf>
    <xf numFmtId="0" fontId="35" fillId="0" borderId="29" xfId="2" applyFont="1" applyFill="1" applyBorder="1" applyAlignment="1">
      <alignment vertical="center"/>
    </xf>
    <xf numFmtId="0" fontId="6" fillId="0" borderId="6" xfId="2" applyFont="1" applyFill="1" applyBorder="1" applyAlignment="1">
      <alignment vertical="center"/>
    </xf>
    <xf numFmtId="0" fontId="6" fillId="0" borderId="12" xfId="0" applyFont="1" applyBorder="1" applyAlignment="1">
      <alignment vertical="center" wrapText="1"/>
    </xf>
    <xf numFmtId="0" fontId="6" fillId="0" borderId="10" xfId="0" applyFont="1" applyBorder="1" applyAlignment="1">
      <alignment vertical="center"/>
    </xf>
    <xf numFmtId="0" fontId="35" fillId="0" borderId="27" xfId="2" applyFont="1" applyFill="1" applyBorder="1" applyAlignment="1">
      <alignment vertical="center"/>
    </xf>
    <xf numFmtId="0" fontId="6" fillId="0" borderId="5" xfId="0" applyFont="1" applyBorder="1" applyAlignment="1">
      <alignment vertical="center"/>
    </xf>
    <xf numFmtId="0" fontId="53" fillId="0" borderId="9" xfId="2" applyFont="1" applyFill="1" applyBorder="1" applyAlignment="1">
      <alignment vertical="center" wrapText="1"/>
    </xf>
    <xf numFmtId="0" fontId="17" fillId="0" borderId="10" xfId="0" applyFont="1" applyBorder="1" applyAlignment="1">
      <alignment vertical="center"/>
    </xf>
    <xf numFmtId="0" fontId="35" fillId="0" borderId="26" xfId="2" applyFont="1" applyFill="1" applyBorder="1" applyAlignment="1">
      <alignment horizontal="center" vertical="center" textRotation="255" shrinkToFit="1"/>
    </xf>
    <xf numFmtId="0" fontId="6" fillId="0" borderId="27" xfId="2" applyFont="1" applyFill="1" applyBorder="1" applyAlignment="1">
      <alignment horizontal="center" vertical="center" textRotation="255" shrinkToFit="1"/>
    </xf>
    <xf numFmtId="0" fontId="6" fillId="0" borderId="29" xfId="2" applyFont="1" applyFill="1" applyBorder="1" applyAlignment="1">
      <alignment horizontal="center" vertical="center" textRotation="255" shrinkToFit="1"/>
    </xf>
    <xf numFmtId="0" fontId="35"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41" fontId="35" fillId="0" borderId="15" xfId="3" applyNumberFormat="1" applyFont="1" applyFill="1" applyBorder="1" applyAlignment="1">
      <alignment horizontal="center" vertical="center" wrapText="1"/>
    </xf>
    <xf numFmtId="41" fontId="6" fillId="0" borderId="15" xfId="3" applyNumberFormat="1" applyFont="1" applyFill="1" applyBorder="1" applyAlignment="1">
      <alignment horizontal="center" vertical="center" wrapText="1"/>
    </xf>
    <xf numFmtId="0" fontId="35" fillId="0" borderId="11" xfId="0" applyFont="1" applyFill="1" applyBorder="1" applyAlignment="1">
      <alignment horizontal="center" vertical="center"/>
    </xf>
    <xf numFmtId="0" fontId="6" fillId="0" borderId="12" xfId="0" applyFont="1" applyFill="1" applyBorder="1" applyAlignment="1">
      <alignment horizontal="center" vertical="center"/>
    </xf>
    <xf numFmtId="41" fontId="35" fillId="0" borderId="15" xfId="0" applyNumberFormat="1" applyFont="1" applyFill="1" applyBorder="1" applyAlignment="1">
      <alignment horizontal="center" vertical="center" wrapText="1"/>
    </xf>
    <xf numFmtId="41" fontId="6" fillId="0" borderId="15" xfId="0" applyNumberFormat="1" applyFont="1" applyFill="1" applyBorder="1" applyAlignment="1">
      <alignment horizontal="center" vertical="center" wrapText="1"/>
    </xf>
    <xf numFmtId="0" fontId="57" fillId="2" borderId="11" xfId="0" applyFont="1" applyFill="1" applyBorder="1" applyAlignment="1" applyProtection="1">
      <alignment horizontal="left" vertical="center" wrapText="1"/>
      <protection locked="0"/>
    </xf>
    <xf numFmtId="0" fontId="30" fillId="2" borderId="13" xfId="0" applyFont="1" applyFill="1" applyBorder="1" applyAlignment="1" applyProtection="1">
      <alignment horizontal="left" vertical="center" wrapText="1"/>
      <protection locked="0"/>
    </xf>
    <xf numFmtId="0" fontId="30" fillId="2" borderId="12" xfId="0" applyFont="1" applyFill="1" applyBorder="1" applyAlignment="1" applyProtection="1">
      <alignment horizontal="left" vertical="center" wrapText="1"/>
      <protection locked="0"/>
    </xf>
    <xf numFmtId="41" fontId="57" fillId="2" borderId="15" xfId="3" applyNumberFormat="1" applyFont="1" applyFill="1" applyBorder="1" applyAlignment="1" applyProtection="1">
      <alignment horizontal="center" vertical="center" wrapText="1"/>
      <protection locked="0"/>
    </xf>
    <xf numFmtId="41" fontId="30" fillId="2" borderId="15" xfId="3" applyNumberFormat="1" applyFont="1" applyFill="1" applyBorder="1" applyAlignment="1" applyProtection="1">
      <alignment horizontal="center" vertical="center" wrapText="1"/>
      <protection locked="0"/>
    </xf>
    <xf numFmtId="41" fontId="35" fillId="0" borderId="15" xfId="0" applyNumberFormat="1" applyFont="1" applyFill="1" applyBorder="1" applyAlignment="1">
      <alignment horizontal="center" vertical="center"/>
    </xf>
    <xf numFmtId="41" fontId="6" fillId="0" borderId="15" xfId="0" applyNumberFormat="1" applyFont="1" applyFill="1" applyBorder="1" applyAlignment="1">
      <alignment horizontal="center" vertical="center"/>
    </xf>
    <xf numFmtId="0" fontId="35"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57" fillId="2" borderId="15" xfId="2" applyFont="1" applyFill="1" applyBorder="1" applyAlignment="1">
      <alignment horizontal="left" vertical="center" wrapText="1"/>
    </xf>
    <xf numFmtId="0" fontId="30" fillId="2" borderId="15" xfId="2" applyFont="1" applyFill="1" applyBorder="1" applyAlignment="1">
      <alignment horizontal="left" vertical="center" wrapText="1"/>
    </xf>
    <xf numFmtId="0" fontId="36" fillId="0" borderId="0" xfId="2" applyFont="1" applyFill="1" applyAlignment="1">
      <alignment horizontal="left" vertical="center" wrapText="1"/>
    </xf>
    <xf numFmtId="0" fontId="9" fillId="0" borderId="0" xfId="2" applyFont="1" applyFill="1" applyAlignment="1">
      <alignment horizontal="left" vertical="center" wrapText="1"/>
    </xf>
    <xf numFmtId="49" fontId="41" fillId="0" borderId="44" xfId="0" applyNumberFormat="1" applyFont="1" applyBorder="1" applyAlignment="1">
      <alignment horizontal="center" vertical="center" textRotation="255" wrapText="1"/>
    </xf>
    <xf numFmtId="49" fontId="14" fillId="0" borderId="45" xfId="0" applyNumberFormat="1" applyFont="1" applyBorder="1" applyAlignment="1">
      <alignment horizontal="center" vertical="center" textRotation="255" wrapText="1"/>
    </xf>
    <xf numFmtId="49" fontId="14" fillId="0" borderId="46" xfId="0" applyNumberFormat="1" applyFont="1" applyBorder="1" applyAlignment="1">
      <alignment horizontal="center" vertical="center" textRotation="255" wrapText="1"/>
    </xf>
    <xf numFmtId="0" fontId="35"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35" fillId="0" borderId="12" xfId="0" applyFont="1" applyBorder="1" applyAlignment="1" applyProtection="1">
      <alignment horizontal="left" vertical="center" wrapText="1"/>
      <protection locked="0"/>
    </xf>
    <xf numFmtId="0" fontId="35" fillId="0" borderId="12"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14" fillId="0" borderId="15" xfId="0" applyFont="1" applyBorder="1" applyAlignment="1" applyProtection="1">
      <alignment horizontal="left" vertical="center" wrapText="1"/>
    </xf>
    <xf numFmtId="0" fontId="46" fillId="0" borderId="11" xfId="0" applyFont="1" applyBorder="1" applyAlignment="1">
      <alignment horizontal="left" vertical="center" wrapText="1"/>
    </xf>
    <xf numFmtId="0" fontId="46" fillId="0" borderId="13" xfId="0" applyFont="1" applyBorder="1" applyAlignment="1">
      <alignment horizontal="left" vertical="center" wrapText="1"/>
    </xf>
    <xf numFmtId="0" fontId="46" fillId="0" borderId="12" xfId="0" applyFont="1" applyBorder="1" applyAlignment="1">
      <alignment horizontal="left" vertical="center" wrapText="1"/>
    </xf>
    <xf numFmtId="0" fontId="41" fillId="0" borderId="9"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0" xfId="0" applyFont="1" applyBorder="1" applyAlignment="1">
      <alignment horizontal="center" vertical="center" wrapText="1"/>
    </xf>
    <xf numFmtId="0" fontId="41" fillId="0" borderId="44" xfId="0" applyFont="1" applyBorder="1" applyAlignment="1">
      <alignment horizontal="center" vertical="center" textRotation="255"/>
    </xf>
    <xf numFmtId="0" fontId="14" fillId="0" borderId="45" xfId="0" applyFont="1" applyBorder="1" applyAlignment="1">
      <alignment horizontal="center" vertical="center" textRotation="255"/>
    </xf>
    <xf numFmtId="0" fontId="14" fillId="0" borderId="46" xfId="0" applyFont="1" applyBorder="1" applyAlignment="1">
      <alignment horizontal="center" vertical="center" textRotation="255"/>
    </xf>
    <xf numFmtId="0" fontId="41" fillId="0" borderId="31" xfId="0" applyFont="1" applyBorder="1" applyAlignment="1">
      <alignment horizontal="center" vertical="center"/>
    </xf>
    <xf numFmtId="0" fontId="14" fillId="0" borderId="0" xfId="0" applyFont="1" applyBorder="1" applyAlignment="1">
      <alignment horizontal="center" vertical="center"/>
    </xf>
    <xf numFmtId="0" fontId="41" fillId="0" borderId="20" xfId="0" applyFont="1" applyBorder="1" applyAlignment="1">
      <alignment horizontal="center" vertical="center"/>
    </xf>
    <xf numFmtId="0" fontId="14" fillId="0" borderId="31" xfId="0" applyFont="1" applyBorder="1" applyAlignment="1">
      <alignment horizontal="center" vertical="center"/>
    </xf>
    <xf numFmtId="0" fontId="41" fillId="0" borderId="19" xfId="0" applyFont="1" applyBorder="1" applyAlignment="1">
      <alignment horizontal="center" vertical="center"/>
    </xf>
    <xf numFmtId="0" fontId="14" fillId="0" borderId="1" xfId="0" applyFont="1" applyBorder="1" applyAlignment="1">
      <alignment horizontal="center" vertical="center"/>
    </xf>
    <xf numFmtId="0" fontId="42" fillId="0" borderId="20" xfId="0" applyFont="1" applyBorder="1" applyAlignment="1">
      <alignment horizontal="center" vertical="center" wrapText="1"/>
    </xf>
    <xf numFmtId="0" fontId="10" fillId="0" borderId="33" xfId="0" applyFont="1" applyBorder="1" applyAlignment="1">
      <alignment horizontal="center" vertical="center" wrapText="1"/>
    </xf>
    <xf numFmtId="0" fontId="41" fillId="0" borderId="19" xfId="0" applyFont="1" applyBorder="1" applyAlignment="1">
      <alignment horizontal="center" vertical="center" wrapText="1"/>
    </xf>
    <xf numFmtId="0" fontId="14" fillId="0" borderId="32" xfId="0" applyFont="1" applyBorder="1" applyAlignment="1">
      <alignment horizontal="center" vertical="center" wrapText="1"/>
    </xf>
    <xf numFmtId="0" fontId="27" fillId="2" borderId="16" xfId="0" applyFont="1" applyFill="1" applyBorder="1" applyAlignment="1">
      <alignment horizontal="left" vertical="center" wrapText="1"/>
    </xf>
    <xf numFmtId="0" fontId="27" fillId="2" borderId="17" xfId="0" applyFont="1" applyFill="1" applyBorder="1" applyAlignment="1">
      <alignment horizontal="left" vertical="center" wrapText="1"/>
    </xf>
    <xf numFmtId="0" fontId="27" fillId="2" borderId="32" xfId="0" applyFont="1" applyFill="1" applyBorder="1" applyAlignment="1">
      <alignment horizontal="left" vertical="center" wrapText="1"/>
    </xf>
    <xf numFmtId="0" fontId="14" fillId="0" borderId="9" xfId="0" applyFont="1" applyBorder="1" applyAlignment="1">
      <alignment horizontal="center"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14" fillId="0" borderId="42" xfId="0" applyFont="1" applyBorder="1" applyAlignment="1">
      <alignment horizontal="center" vertical="center" textRotation="255"/>
    </xf>
    <xf numFmtId="0" fontId="14" fillId="0" borderId="43" xfId="0" applyFont="1" applyBorder="1" applyAlignment="1">
      <alignment horizontal="center" vertical="center" textRotation="255"/>
    </xf>
    <xf numFmtId="0" fontId="41" fillId="0" borderId="42" xfId="0" applyFont="1" applyBorder="1" applyAlignment="1">
      <alignment horizontal="center" vertical="center" textRotation="255"/>
    </xf>
    <xf numFmtId="0" fontId="14" fillId="0" borderId="9" xfId="0" applyFont="1" applyBorder="1" applyAlignment="1">
      <alignment horizontal="center" vertical="center" wrapText="1"/>
    </xf>
    <xf numFmtId="0" fontId="27" fillId="2" borderId="19" xfId="0" applyFont="1" applyFill="1" applyBorder="1" applyAlignment="1">
      <alignment horizontal="left" vertical="top" wrapText="1"/>
    </xf>
    <xf numFmtId="0" fontId="27" fillId="2" borderId="17" xfId="0" applyFont="1" applyFill="1" applyBorder="1" applyAlignment="1">
      <alignment horizontal="left" vertical="top"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9" xfId="0" applyFont="1" applyBorder="1" applyAlignment="1">
      <alignment horizontal="left" vertical="center" wrapText="1"/>
    </xf>
    <xf numFmtId="0" fontId="14" fillId="0" borderId="32" xfId="0" applyFont="1" applyBorder="1" applyAlignment="1">
      <alignment horizontal="left" vertical="center" wrapText="1"/>
    </xf>
    <xf numFmtId="0" fontId="41" fillId="0" borderId="19" xfId="0" applyFont="1" applyBorder="1" applyAlignment="1">
      <alignment horizontal="left" vertical="top" wrapText="1"/>
    </xf>
    <xf numFmtId="0" fontId="14" fillId="0" borderId="17" xfId="0" applyFont="1" applyBorder="1" applyAlignment="1">
      <alignment horizontal="left" vertical="top" wrapText="1"/>
    </xf>
    <xf numFmtId="0" fontId="41" fillId="0" borderId="9" xfId="0" applyFont="1" applyBorder="1" applyAlignment="1">
      <alignment horizontal="center" vertical="center"/>
    </xf>
    <xf numFmtId="0" fontId="27" fillId="2" borderId="19" xfId="0" applyFont="1" applyFill="1" applyBorder="1" applyAlignment="1">
      <alignment horizontal="left" vertical="center" wrapText="1"/>
    </xf>
    <xf numFmtId="0" fontId="41" fillId="0" borderId="16" xfId="0" applyFont="1" applyBorder="1" applyAlignment="1">
      <alignment horizontal="left" vertical="top" wrapText="1"/>
    </xf>
  </cellXfs>
  <cellStyles count="6">
    <cellStyle name="パーセント 2" xfId="4" xr:uid="{00000000-0005-0000-0000-000000000000}"/>
    <cellStyle name="ハイパーリンク" xfId="5" builtinId="8"/>
    <cellStyle name="桁区切り" xfId="1" builtinId="6"/>
    <cellStyle name="桁区切り 2" xfId="3" xr:uid="{00000000-0005-0000-0000-000003000000}"/>
    <cellStyle name="標準" xfId="0" builtinId="0"/>
    <cellStyle name="標準_経営革新" xfId="2"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142875</xdr:colOff>
      <xdr:row>2</xdr:row>
      <xdr:rowOff>47624</xdr:rowOff>
    </xdr:from>
    <xdr:to>
      <xdr:col>34</xdr:col>
      <xdr:colOff>142875</xdr:colOff>
      <xdr:row>8</xdr:row>
      <xdr:rowOff>38100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486525" y="352424"/>
          <a:ext cx="2933700" cy="1447801"/>
        </a:xfrm>
        <a:prstGeom prst="rect">
          <a:avLst/>
        </a:prstGeom>
        <a:solidFill>
          <a:schemeClr val="lt1"/>
        </a:solidFill>
        <a:ln w="9525" cmpd="sng">
          <a:solidFill>
            <a:schemeClr val="tx1"/>
          </a:solidFill>
        </a:ln>
        <a:effectLst>
          <a:outerShdw dist="38100" dir="2700000" algn="tl" rotWithShape="0">
            <a:schemeClr val="tx1">
              <a:lumMod val="85000"/>
              <a:lumOff val="1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ゴシック" panose="020B0400000000000000" pitchFamily="49" charset="-128"/>
              <a:ea typeface="BIZ UDゴシック" panose="020B0400000000000000" pitchFamily="49" charset="-128"/>
            </a:rPr>
            <a:t>○別紙１－１補助事業計画書について</a:t>
          </a:r>
        </a:p>
        <a:p>
          <a:r>
            <a:rPr kumimoji="1" lang="ja-JP" altLang="en-US" sz="1100">
              <a:latin typeface="BIZ UDゴシック" panose="020B0400000000000000" pitchFamily="49" charset="-128"/>
              <a:ea typeface="BIZ UDゴシック" panose="020B0400000000000000" pitchFamily="49" charset="-128"/>
            </a:rPr>
            <a:t>・文字数によって、セルの高さを変えていただいて構いません。</a:t>
          </a:r>
        </a:p>
        <a:p>
          <a:r>
            <a:rPr kumimoji="1" lang="ja-JP" altLang="en-US" sz="1100">
              <a:latin typeface="BIZ UDゴシック" panose="020B0400000000000000" pitchFamily="49" charset="-128"/>
              <a:ea typeface="BIZ UDゴシック" panose="020B0400000000000000" pitchFamily="49" charset="-128"/>
            </a:rPr>
            <a:t>・Ａ４サイズで２～３ページでまとめてください。</a:t>
          </a:r>
        </a:p>
        <a:p>
          <a:r>
            <a:rPr kumimoji="1" lang="ja-JP" altLang="en-US" sz="1100">
              <a:latin typeface="BIZ UDゴシック" panose="020B0400000000000000" pitchFamily="49" charset="-128"/>
              <a:ea typeface="BIZ UDゴシック" panose="020B0400000000000000" pitchFamily="49" charset="-128"/>
            </a:rPr>
            <a:t>・説明しきれない内容は補足資料で記載してください。</a:t>
          </a:r>
        </a:p>
      </xdr:txBody>
    </xdr:sp>
    <xdr:clientData/>
  </xdr:twoCellAnchor>
  <xdr:twoCellAnchor>
    <xdr:from>
      <xdr:col>23</xdr:col>
      <xdr:colOff>142875</xdr:colOff>
      <xdr:row>10</xdr:row>
      <xdr:rowOff>123825</xdr:rowOff>
    </xdr:from>
    <xdr:to>
      <xdr:col>34</xdr:col>
      <xdr:colOff>142875</xdr:colOff>
      <xdr:row>18</xdr:row>
      <xdr:rowOff>47625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486525" y="2457450"/>
          <a:ext cx="2933700" cy="1276350"/>
        </a:xfrm>
        <a:prstGeom prst="rect">
          <a:avLst/>
        </a:prstGeom>
        <a:solidFill>
          <a:schemeClr val="lt1"/>
        </a:solidFill>
        <a:ln w="9525" cmpd="sng">
          <a:solidFill>
            <a:schemeClr val="tx1"/>
          </a:solidFill>
        </a:ln>
        <a:effectLst>
          <a:outerShdw dist="38100" dir="2700000" algn="tl" rotWithShape="0">
            <a:schemeClr val="tx1">
              <a:lumMod val="85000"/>
              <a:lumOff val="1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ゴシック" panose="020B0400000000000000" pitchFamily="49" charset="-128"/>
              <a:ea typeface="BIZ UDゴシック" panose="020B0400000000000000" pitchFamily="49" charset="-128"/>
            </a:rPr>
            <a:t>○補足資料について</a:t>
          </a:r>
        </a:p>
        <a:p>
          <a:r>
            <a:rPr kumimoji="1" lang="ja-JP" altLang="en-US" sz="1100">
              <a:latin typeface="BIZ UDゴシック" panose="020B0400000000000000" pitchFamily="49" charset="-128"/>
              <a:ea typeface="BIZ UDゴシック" panose="020B0400000000000000" pitchFamily="49" charset="-128"/>
            </a:rPr>
            <a:t>・新事業や補助事業の内容が分かる資料を、図や写真を用いて２ページ以内で作成し添付してください。（様式は任意です）</a:t>
          </a:r>
        </a:p>
        <a:p>
          <a:r>
            <a:rPr kumimoji="1" lang="ja-JP" altLang="en-US" sz="1100">
              <a:latin typeface="BIZ UDゴシック" panose="020B0400000000000000" pitchFamily="49" charset="-128"/>
              <a:ea typeface="BIZ UDゴシック" panose="020B0400000000000000" pitchFamily="49" charset="-128"/>
            </a:rPr>
            <a:t>・サイズはＡ４サイズとしてください。</a:t>
          </a:r>
          <a:endParaRPr kumimoji="1" lang="en-US" altLang="ja-JP" sz="1100">
            <a:latin typeface="BIZ UDゴシック" panose="020B0400000000000000" pitchFamily="49" charset="-128"/>
            <a:ea typeface="BIZ UDゴシック" panose="020B0400000000000000" pitchFamily="49" charset="-128"/>
          </a:endParaRPr>
        </a:p>
        <a:p>
          <a:r>
            <a:rPr kumimoji="1" lang="ja-JP" altLang="en-US" sz="1100">
              <a:latin typeface="BIZ UDゴシック" panose="020B0400000000000000" pitchFamily="49" charset="-128"/>
              <a:ea typeface="BIZ UDゴシック" panose="020B0400000000000000" pitchFamily="49" charset="-128"/>
            </a:rPr>
            <a:t>・製本やホッチキス留めは避けてください。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XXXXXXXX@XXXXX.XXXX.XX.XX"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0"/>
  <sheetViews>
    <sheetView showGridLines="0" zoomScaleNormal="100" zoomScaleSheetLayoutView="100" workbookViewId="0">
      <selection activeCell="AA11" sqref="AA11:AA12"/>
    </sheetView>
  </sheetViews>
  <sheetFormatPr defaultColWidth="9.33203125" defaultRowHeight="11" x14ac:dyDescent="0.2"/>
  <cols>
    <col min="1" max="52" width="4.44140625" style="15" customWidth="1"/>
    <col min="53" max="16384" width="9.33203125" style="15"/>
  </cols>
  <sheetData>
    <row r="1" spans="1:24" x14ac:dyDescent="0.2">
      <c r="A1" s="140" t="s">
        <v>148</v>
      </c>
      <c r="B1" s="140"/>
      <c r="C1" s="140"/>
      <c r="D1" s="140"/>
      <c r="E1" s="140"/>
      <c r="F1" s="140"/>
      <c r="G1" s="140"/>
      <c r="H1" s="140"/>
      <c r="I1" s="140"/>
      <c r="J1" s="140"/>
      <c r="K1" s="140"/>
      <c r="L1" s="140"/>
      <c r="M1" s="140"/>
      <c r="N1" s="140"/>
      <c r="O1" s="140"/>
      <c r="P1" s="140"/>
      <c r="Q1" s="140"/>
      <c r="R1" s="140"/>
      <c r="S1" s="140"/>
      <c r="T1" s="140"/>
      <c r="U1" s="140"/>
      <c r="V1" s="140"/>
      <c r="W1" s="140"/>
      <c r="X1" s="140"/>
    </row>
    <row r="2" spans="1:24" x14ac:dyDescent="0.2">
      <c r="A2" s="140" t="s">
        <v>149</v>
      </c>
      <c r="B2" s="140"/>
      <c r="C2" s="140"/>
      <c r="D2" s="140"/>
      <c r="E2" s="140"/>
      <c r="F2" s="140"/>
      <c r="G2" s="140"/>
      <c r="H2" s="140"/>
      <c r="I2" s="140"/>
      <c r="J2" s="140"/>
      <c r="K2" s="140"/>
      <c r="L2" s="140"/>
      <c r="M2" s="140"/>
      <c r="N2" s="140"/>
      <c r="O2" s="140"/>
      <c r="P2" s="140"/>
      <c r="Q2" s="140"/>
      <c r="R2" s="140"/>
      <c r="S2" s="140"/>
      <c r="T2" s="140"/>
      <c r="U2" s="140"/>
      <c r="V2" s="140"/>
      <c r="W2" s="140"/>
      <c r="X2" s="140"/>
    </row>
    <row r="3" spans="1:24" ht="14.5" x14ac:dyDescent="0.2">
      <c r="A3" s="140"/>
      <c r="B3" s="140"/>
      <c r="C3" s="140"/>
      <c r="D3" s="140"/>
      <c r="E3" s="140"/>
      <c r="F3" s="140"/>
      <c r="G3" s="140"/>
      <c r="H3" s="140"/>
      <c r="I3" s="140"/>
      <c r="J3" s="140"/>
      <c r="K3" s="140"/>
      <c r="L3" s="140"/>
      <c r="M3" s="140"/>
      <c r="N3" s="140"/>
      <c r="O3" s="140"/>
      <c r="P3" s="140"/>
      <c r="Q3" s="140"/>
      <c r="R3" s="140"/>
      <c r="S3" s="301" t="s">
        <v>314</v>
      </c>
      <c r="T3" s="301"/>
      <c r="U3" s="301"/>
      <c r="V3" s="301"/>
      <c r="W3" s="301"/>
      <c r="X3" s="301"/>
    </row>
    <row r="4" spans="1:24" x14ac:dyDescent="0.2">
      <c r="A4" s="140"/>
      <c r="B4" s="140"/>
      <c r="C4" s="140"/>
      <c r="D4" s="140"/>
      <c r="E4" s="140"/>
      <c r="F4" s="140"/>
      <c r="G4" s="140"/>
      <c r="H4" s="140"/>
      <c r="I4" s="140"/>
      <c r="J4" s="140"/>
      <c r="K4" s="140"/>
      <c r="L4" s="140"/>
      <c r="M4" s="140"/>
      <c r="N4" s="140"/>
      <c r="O4" s="140"/>
      <c r="P4" s="140"/>
      <c r="Q4" s="140"/>
      <c r="R4" s="140"/>
      <c r="S4" s="282"/>
      <c r="T4" s="282"/>
      <c r="U4" s="282"/>
      <c r="V4" s="282"/>
      <c r="W4" s="282"/>
      <c r="X4" s="282"/>
    </row>
    <row r="5" spans="1:24" x14ac:dyDescent="0.2">
      <c r="A5" s="140" t="s">
        <v>150</v>
      </c>
      <c r="B5" s="140"/>
      <c r="C5" s="140"/>
      <c r="D5" s="140"/>
      <c r="E5" s="140"/>
      <c r="F5" s="140"/>
      <c r="G5" s="140"/>
      <c r="H5" s="140"/>
      <c r="I5" s="140"/>
      <c r="J5" s="140"/>
      <c r="K5" s="140"/>
      <c r="L5" s="140"/>
      <c r="M5" s="140"/>
      <c r="N5" s="140"/>
      <c r="O5" s="140"/>
      <c r="P5" s="140"/>
      <c r="Q5" s="140"/>
      <c r="R5" s="140"/>
      <c r="S5" s="140"/>
      <c r="T5" s="140"/>
      <c r="U5" s="140"/>
      <c r="V5" s="140"/>
      <c r="W5" s="140"/>
      <c r="X5" s="140"/>
    </row>
    <row r="6" spans="1:24" x14ac:dyDescent="0.2">
      <c r="A6" s="140"/>
      <c r="B6" s="140"/>
      <c r="C6" s="140"/>
      <c r="D6" s="140"/>
      <c r="E6" s="140"/>
      <c r="F6" s="140"/>
      <c r="G6" s="140"/>
      <c r="H6" s="140"/>
      <c r="I6" s="140"/>
      <c r="J6" s="140"/>
      <c r="K6" s="140"/>
      <c r="L6" s="140"/>
      <c r="M6" s="140"/>
      <c r="N6" s="140"/>
      <c r="O6" s="140"/>
      <c r="P6" s="140"/>
      <c r="Q6" s="140"/>
      <c r="R6" s="140"/>
      <c r="S6" s="140"/>
      <c r="T6" s="140"/>
      <c r="U6" s="140"/>
      <c r="V6" s="140"/>
      <c r="W6" s="140"/>
      <c r="X6" s="140"/>
    </row>
    <row r="7" spans="1:24" ht="14.5" x14ac:dyDescent="0.2">
      <c r="A7" s="140"/>
      <c r="B7" s="140"/>
      <c r="C7" s="140"/>
      <c r="D7" s="140"/>
      <c r="E7" s="140"/>
      <c r="F7" s="140"/>
      <c r="G7" s="140"/>
      <c r="H7" s="140"/>
      <c r="I7" s="140"/>
      <c r="J7" s="303" t="s">
        <v>11</v>
      </c>
      <c r="K7" s="304"/>
      <c r="L7" s="304"/>
      <c r="M7" s="303" t="s">
        <v>151</v>
      </c>
      <c r="N7" s="304"/>
      <c r="O7" s="304"/>
      <c r="P7" s="140" t="s">
        <v>106</v>
      </c>
      <c r="Q7" s="302" t="s">
        <v>209</v>
      </c>
      <c r="R7" s="302"/>
      <c r="S7" s="302"/>
      <c r="T7" s="302"/>
      <c r="U7" s="302"/>
      <c r="V7" s="302"/>
      <c r="W7" s="302"/>
      <c r="X7" s="302"/>
    </row>
    <row r="8" spans="1:24" ht="22.5" customHeight="1" x14ac:dyDescent="0.2">
      <c r="A8" s="140"/>
      <c r="B8" s="140"/>
      <c r="C8" s="140"/>
      <c r="D8" s="140"/>
      <c r="E8" s="140"/>
      <c r="F8" s="140"/>
      <c r="G8" s="140"/>
      <c r="H8" s="140"/>
      <c r="I8" s="140"/>
      <c r="J8" s="140"/>
      <c r="K8" s="140"/>
      <c r="L8" s="140"/>
      <c r="M8" s="304"/>
      <c r="N8" s="304"/>
      <c r="O8" s="304"/>
      <c r="P8" s="302" t="s">
        <v>210</v>
      </c>
      <c r="Q8" s="302"/>
      <c r="R8" s="302"/>
      <c r="S8" s="302"/>
      <c r="T8" s="302"/>
      <c r="U8" s="302"/>
      <c r="V8" s="302"/>
      <c r="W8" s="302"/>
      <c r="X8" s="302"/>
    </row>
    <row r="9" spans="1:24" ht="22.5" customHeight="1" x14ac:dyDescent="0.2">
      <c r="A9" s="140"/>
      <c r="B9" s="140"/>
      <c r="C9" s="140"/>
      <c r="D9" s="140"/>
      <c r="E9" s="140"/>
      <c r="F9" s="140"/>
      <c r="G9" s="140"/>
      <c r="H9" s="140"/>
      <c r="I9" s="140"/>
      <c r="J9" s="140"/>
      <c r="K9" s="140"/>
      <c r="L9" s="140"/>
      <c r="M9" s="303" t="s">
        <v>62</v>
      </c>
      <c r="N9" s="304"/>
      <c r="O9" s="304"/>
      <c r="P9" s="302" t="s">
        <v>225</v>
      </c>
      <c r="Q9" s="302"/>
      <c r="R9" s="302"/>
      <c r="S9" s="302"/>
      <c r="T9" s="302"/>
      <c r="U9" s="302"/>
      <c r="V9" s="302"/>
      <c r="W9" s="302"/>
      <c r="X9" s="302"/>
    </row>
    <row r="10" spans="1:24" ht="22.5" customHeight="1" x14ac:dyDescent="0.2">
      <c r="A10" s="140"/>
      <c r="B10" s="140"/>
      <c r="C10" s="140"/>
      <c r="D10" s="140"/>
      <c r="E10" s="140"/>
      <c r="F10" s="140"/>
      <c r="G10" s="140"/>
      <c r="H10" s="140"/>
      <c r="I10" s="140"/>
      <c r="J10" s="140"/>
      <c r="K10" s="140"/>
      <c r="L10" s="140"/>
      <c r="M10" s="304"/>
      <c r="N10" s="304"/>
      <c r="O10" s="304"/>
      <c r="P10" s="302" t="s">
        <v>226</v>
      </c>
      <c r="Q10" s="302"/>
      <c r="R10" s="302"/>
      <c r="S10" s="302"/>
      <c r="T10" s="302"/>
      <c r="U10" s="302"/>
      <c r="V10" s="302"/>
      <c r="W10" s="302"/>
      <c r="X10" s="302"/>
    </row>
    <row r="11" spans="1:24" x14ac:dyDescent="0.2">
      <c r="A11" s="140"/>
      <c r="B11" s="140"/>
      <c r="C11" s="140"/>
      <c r="D11" s="140"/>
      <c r="E11" s="140"/>
      <c r="F11" s="140"/>
      <c r="G11" s="140"/>
      <c r="H11" s="140"/>
      <c r="I11" s="140"/>
      <c r="J11" s="140"/>
      <c r="K11" s="140"/>
      <c r="L11" s="140"/>
      <c r="M11" s="140"/>
      <c r="N11" s="140"/>
      <c r="O11" s="140"/>
      <c r="P11" s="140"/>
      <c r="Q11" s="140"/>
      <c r="R11" s="140"/>
      <c r="S11" s="140"/>
      <c r="T11" s="140"/>
      <c r="U11" s="140"/>
      <c r="V11" s="140"/>
      <c r="W11" s="140"/>
      <c r="X11" s="140"/>
    </row>
    <row r="12" spans="1:24" ht="22.5" customHeight="1" x14ac:dyDescent="0.2">
      <c r="A12" s="140"/>
      <c r="B12" s="140"/>
      <c r="C12" s="140"/>
      <c r="D12" s="140"/>
      <c r="E12" s="140"/>
      <c r="F12" s="140"/>
      <c r="G12" s="140"/>
      <c r="H12" s="140"/>
      <c r="I12" s="140"/>
      <c r="J12" s="303" t="s">
        <v>146</v>
      </c>
      <c r="K12" s="304"/>
      <c r="L12" s="304"/>
      <c r="M12" s="303" t="s">
        <v>147</v>
      </c>
      <c r="N12" s="304"/>
      <c r="O12" s="304"/>
      <c r="P12" s="302" t="s">
        <v>211</v>
      </c>
      <c r="Q12" s="302"/>
      <c r="R12" s="302"/>
      <c r="S12" s="302"/>
      <c r="T12" s="302"/>
      <c r="U12" s="302"/>
      <c r="V12" s="302"/>
      <c r="W12" s="302"/>
      <c r="X12" s="302"/>
    </row>
    <row r="13" spans="1:24" ht="11.25" customHeight="1" x14ac:dyDescent="0.2">
      <c r="A13" s="140"/>
      <c r="B13" s="140"/>
      <c r="C13" s="140"/>
      <c r="D13" s="140"/>
      <c r="E13" s="140"/>
      <c r="F13" s="140"/>
      <c r="G13" s="140"/>
      <c r="H13" s="140"/>
      <c r="I13" s="140"/>
      <c r="J13" s="140"/>
      <c r="K13" s="140"/>
      <c r="L13" s="140"/>
      <c r="M13" s="303" t="s">
        <v>107</v>
      </c>
      <c r="N13" s="304"/>
      <c r="O13" s="304"/>
      <c r="P13" s="302" t="s">
        <v>227</v>
      </c>
      <c r="Q13" s="302"/>
      <c r="R13" s="302"/>
      <c r="S13" s="302"/>
      <c r="T13" s="302"/>
      <c r="U13" s="302"/>
      <c r="V13" s="302"/>
      <c r="W13" s="302"/>
      <c r="X13" s="302"/>
    </row>
    <row r="14" spans="1:24" ht="11.25" customHeight="1" x14ac:dyDescent="0.2">
      <c r="A14" s="140"/>
      <c r="B14" s="140"/>
      <c r="C14" s="140"/>
      <c r="D14" s="140"/>
      <c r="E14" s="140"/>
      <c r="F14" s="140"/>
      <c r="G14" s="140"/>
      <c r="H14" s="140"/>
      <c r="I14" s="140"/>
      <c r="J14" s="140"/>
      <c r="K14" s="140"/>
      <c r="L14" s="140"/>
      <c r="M14" s="303" t="s">
        <v>135</v>
      </c>
      <c r="N14" s="304"/>
      <c r="O14" s="304"/>
      <c r="P14" s="302" t="s">
        <v>227</v>
      </c>
      <c r="Q14" s="302"/>
      <c r="R14" s="302"/>
      <c r="S14" s="302"/>
      <c r="T14" s="302"/>
      <c r="U14" s="302"/>
      <c r="V14" s="302"/>
      <c r="W14" s="302"/>
      <c r="X14" s="302"/>
    </row>
    <row r="15" spans="1:24" ht="11.25" customHeight="1" x14ac:dyDescent="0.2">
      <c r="A15" s="140"/>
      <c r="B15" s="140"/>
      <c r="C15" s="140"/>
      <c r="D15" s="140"/>
      <c r="E15" s="140"/>
      <c r="F15" s="140"/>
      <c r="G15" s="140"/>
      <c r="H15" s="140"/>
      <c r="I15" s="140"/>
      <c r="J15" s="140"/>
      <c r="K15" s="140"/>
      <c r="L15" s="140"/>
      <c r="M15" s="303" t="s">
        <v>153</v>
      </c>
      <c r="N15" s="304"/>
      <c r="O15" s="304"/>
      <c r="P15" s="308" t="s">
        <v>228</v>
      </c>
      <c r="Q15" s="302"/>
      <c r="R15" s="302"/>
      <c r="S15" s="302"/>
      <c r="T15" s="302"/>
      <c r="U15" s="302"/>
      <c r="V15" s="302"/>
      <c r="W15" s="302"/>
      <c r="X15" s="302"/>
    </row>
    <row r="16" spans="1:24" x14ac:dyDescent="0.2">
      <c r="A16" s="140"/>
      <c r="B16" s="140"/>
      <c r="C16" s="140"/>
      <c r="D16" s="140"/>
      <c r="E16" s="140"/>
      <c r="F16" s="140"/>
      <c r="G16" s="140"/>
      <c r="H16" s="140"/>
      <c r="I16" s="140"/>
      <c r="J16" s="140"/>
      <c r="K16" s="140"/>
      <c r="L16" s="140"/>
      <c r="M16" s="304"/>
      <c r="N16" s="304"/>
      <c r="O16" s="304"/>
      <c r="P16" s="302"/>
      <c r="Q16" s="302"/>
      <c r="R16" s="302"/>
      <c r="S16" s="302"/>
      <c r="T16" s="302"/>
      <c r="U16" s="302"/>
      <c r="V16" s="302"/>
      <c r="W16" s="302"/>
      <c r="X16" s="302"/>
    </row>
    <row r="17" spans="1:24" ht="14.5" x14ac:dyDescent="0.2">
      <c r="A17" s="140"/>
      <c r="B17" s="140"/>
      <c r="C17" s="140"/>
      <c r="D17" s="140"/>
      <c r="E17" s="140"/>
      <c r="F17" s="140"/>
      <c r="G17" s="140"/>
      <c r="H17" s="140"/>
      <c r="I17" s="140"/>
      <c r="J17" s="140"/>
      <c r="K17" s="140"/>
      <c r="L17" s="140"/>
      <c r="M17" s="289" t="s">
        <v>152</v>
      </c>
      <c r="N17" s="307"/>
      <c r="O17" s="307"/>
      <c r="P17" s="108" t="s">
        <v>106</v>
      </c>
      <c r="Q17" s="302" t="s">
        <v>212</v>
      </c>
      <c r="R17" s="302"/>
      <c r="S17" s="302"/>
      <c r="T17" s="302"/>
      <c r="U17" s="302"/>
      <c r="V17" s="302"/>
      <c r="W17" s="302"/>
      <c r="X17" s="302"/>
    </row>
    <row r="18" spans="1:24" ht="11.25" customHeight="1" x14ac:dyDescent="0.2">
      <c r="A18" s="140"/>
      <c r="B18" s="140"/>
      <c r="C18" s="140"/>
      <c r="D18" s="140"/>
      <c r="E18" s="140"/>
      <c r="F18" s="140"/>
      <c r="G18" s="140"/>
      <c r="H18" s="140"/>
      <c r="I18" s="140"/>
      <c r="J18" s="140"/>
      <c r="K18" s="140"/>
      <c r="L18" s="140"/>
      <c r="M18" s="307"/>
      <c r="N18" s="307"/>
      <c r="O18" s="307"/>
      <c r="P18" s="299" t="s">
        <v>229</v>
      </c>
      <c r="Q18" s="299"/>
      <c r="R18" s="299"/>
      <c r="S18" s="299"/>
      <c r="T18" s="299"/>
      <c r="U18" s="299"/>
      <c r="V18" s="299"/>
      <c r="W18" s="299"/>
      <c r="X18" s="299"/>
    </row>
    <row r="19" spans="1:24" x14ac:dyDescent="0.2">
      <c r="A19" s="140"/>
      <c r="B19" s="140"/>
      <c r="C19" s="140"/>
      <c r="D19" s="140"/>
      <c r="E19" s="140"/>
      <c r="F19" s="140"/>
      <c r="G19" s="140"/>
      <c r="H19" s="140"/>
      <c r="I19" s="140"/>
      <c r="J19" s="140"/>
      <c r="K19" s="140"/>
      <c r="L19" s="140"/>
      <c r="M19" s="307"/>
      <c r="N19" s="307"/>
      <c r="O19" s="307"/>
      <c r="P19" s="299"/>
      <c r="Q19" s="299"/>
      <c r="R19" s="299"/>
      <c r="S19" s="299"/>
      <c r="T19" s="299"/>
      <c r="U19" s="299"/>
      <c r="V19" s="299"/>
      <c r="W19" s="299"/>
      <c r="X19" s="299"/>
    </row>
    <row r="20" spans="1:24" x14ac:dyDescent="0.2">
      <c r="A20" s="140"/>
      <c r="B20" s="140"/>
      <c r="C20" s="140"/>
      <c r="D20" s="140"/>
      <c r="E20" s="140"/>
      <c r="F20" s="140"/>
      <c r="G20" s="140"/>
      <c r="H20" s="140"/>
      <c r="I20" s="140"/>
      <c r="J20" s="140"/>
      <c r="K20" s="140"/>
      <c r="L20" s="140"/>
      <c r="M20" s="279"/>
      <c r="N20" s="279"/>
      <c r="O20" s="279"/>
      <c r="P20" s="283"/>
      <c r="Q20" s="283"/>
      <c r="R20" s="283"/>
      <c r="S20" s="283"/>
      <c r="T20" s="283"/>
      <c r="U20" s="283"/>
      <c r="V20" s="283"/>
      <c r="W20" s="283"/>
      <c r="X20" s="283"/>
    </row>
    <row r="21" spans="1:24" x14ac:dyDescent="0.2">
      <c r="A21" s="140"/>
      <c r="B21" s="140"/>
      <c r="C21" s="140"/>
      <c r="D21" s="140"/>
      <c r="E21" s="140"/>
      <c r="F21" s="140"/>
      <c r="G21" s="140"/>
      <c r="H21" s="140"/>
      <c r="I21" s="140"/>
      <c r="J21" s="140"/>
      <c r="K21" s="140"/>
      <c r="L21" s="140"/>
      <c r="M21" s="279"/>
      <c r="N21" s="279"/>
      <c r="O21" s="279"/>
      <c r="P21" s="283"/>
      <c r="Q21" s="283"/>
      <c r="R21" s="283"/>
      <c r="S21" s="283"/>
      <c r="T21" s="283"/>
      <c r="U21" s="283"/>
      <c r="V21" s="283"/>
      <c r="W21" s="283"/>
      <c r="X21" s="283"/>
    </row>
    <row r="22" spans="1:24" x14ac:dyDescent="0.2">
      <c r="A22" s="140"/>
      <c r="B22" s="140"/>
      <c r="C22" s="140"/>
      <c r="D22" s="140"/>
      <c r="E22" s="140"/>
      <c r="F22" s="140"/>
      <c r="G22" s="140"/>
      <c r="H22" s="140"/>
      <c r="I22" s="140"/>
      <c r="J22" s="140"/>
      <c r="K22" s="140"/>
      <c r="L22" s="140"/>
      <c r="M22" s="140"/>
      <c r="N22" s="140"/>
      <c r="O22" s="140"/>
      <c r="P22" s="140"/>
      <c r="Q22" s="140"/>
      <c r="R22" s="140"/>
      <c r="S22" s="140"/>
      <c r="T22" s="140"/>
      <c r="U22" s="140"/>
      <c r="V22" s="140"/>
      <c r="W22" s="140"/>
      <c r="X22" s="140"/>
    </row>
    <row r="23" spans="1:24" ht="15.75" customHeight="1" x14ac:dyDescent="0.2">
      <c r="A23" s="305" t="s">
        <v>305</v>
      </c>
      <c r="B23" s="306"/>
      <c r="C23" s="306"/>
      <c r="D23" s="306"/>
      <c r="E23" s="306"/>
      <c r="F23" s="306"/>
      <c r="G23" s="306"/>
      <c r="H23" s="306"/>
      <c r="I23" s="306"/>
      <c r="J23" s="306"/>
      <c r="K23" s="306"/>
      <c r="L23" s="306"/>
      <c r="M23" s="306"/>
      <c r="N23" s="306"/>
      <c r="O23" s="306"/>
      <c r="P23" s="306"/>
      <c r="Q23" s="306"/>
      <c r="R23" s="306"/>
      <c r="S23" s="306"/>
      <c r="T23" s="306"/>
      <c r="U23" s="306"/>
      <c r="V23" s="306"/>
      <c r="W23" s="306"/>
      <c r="X23" s="306"/>
    </row>
    <row r="24" spans="1:24" x14ac:dyDescent="0.2">
      <c r="A24" s="282"/>
      <c r="B24" s="282"/>
      <c r="C24" s="282"/>
      <c r="D24" s="282"/>
      <c r="E24" s="282"/>
      <c r="F24" s="282"/>
      <c r="G24" s="282"/>
      <c r="H24" s="282"/>
      <c r="I24" s="282"/>
      <c r="J24" s="282"/>
      <c r="K24" s="282"/>
      <c r="L24" s="282"/>
      <c r="M24" s="282"/>
      <c r="N24" s="282"/>
      <c r="O24" s="282"/>
      <c r="P24" s="282"/>
      <c r="Q24" s="282"/>
      <c r="R24" s="282"/>
      <c r="S24" s="282"/>
      <c r="T24" s="282"/>
      <c r="U24" s="282"/>
      <c r="V24" s="282"/>
      <c r="W24" s="282"/>
      <c r="X24" s="282"/>
    </row>
    <row r="25" spans="1:24" x14ac:dyDescent="0.2">
      <c r="A25" s="140"/>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ht="15.75" customHeight="1" x14ac:dyDescent="0.2">
      <c r="A26" s="290" t="s">
        <v>306</v>
      </c>
      <c r="B26" s="291"/>
      <c r="C26" s="291"/>
      <c r="D26" s="291"/>
      <c r="E26" s="291"/>
      <c r="F26" s="291"/>
      <c r="G26" s="291"/>
      <c r="H26" s="291"/>
      <c r="I26" s="291"/>
      <c r="J26" s="291"/>
      <c r="K26" s="291"/>
      <c r="L26" s="291"/>
      <c r="M26" s="291"/>
      <c r="N26" s="291"/>
      <c r="O26" s="291"/>
      <c r="P26" s="291"/>
      <c r="Q26" s="291"/>
      <c r="R26" s="291"/>
      <c r="S26" s="291"/>
      <c r="T26" s="291"/>
      <c r="U26" s="291"/>
      <c r="V26" s="291"/>
      <c r="W26" s="291"/>
      <c r="X26" s="291"/>
    </row>
    <row r="27" spans="1:24" ht="15.75" customHeight="1" x14ac:dyDescent="0.2">
      <c r="A27" s="291"/>
      <c r="B27" s="291"/>
      <c r="C27" s="291"/>
      <c r="D27" s="291"/>
      <c r="E27" s="291"/>
      <c r="F27" s="291"/>
      <c r="G27" s="291"/>
      <c r="H27" s="291"/>
      <c r="I27" s="291"/>
      <c r="J27" s="291"/>
      <c r="K27" s="291"/>
      <c r="L27" s="291"/>
      <c r="M27" s="291"/>
      <c r="N27" s="291"/>
      <c r="O27" s="291"/>
      <c r="P27" s="291"/>
      <c r="Q27" s="291"/>
      <c r="R27" s="291"/>
      <c r="S27" s="291"/>
      <c r="T27" s="291"/>
      <c r="U27" s="291"/>
      <c r="V27" s="291"/>
      <c r="W27" s="291"/>
      <c r="X27" s="291"/>
    </row>
    <row r="28" spans="1:24" ht="15.75" customHeight="1" x14ac:dyDescent="0.2">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row>
    <row r="29" spans="1:24" ht="15.75" customHeight="1" x14ac:dyDescent="0.2">
      <c r="A29" s="292" t="s">
        <v>154</v>
      </c>
      <c r="B29" s="293"/>
      <c r="C29" s="293"/>
      <c r="D29" s="293"/>
      <c r="E29" s="293"/>
      <c r="F29" s="293"/>
      <c r="G29" s="293"/>
      <c r="H29" s="293"/>
      <c r="I29" s="293"/>
      <c r="J29" s="293"/>
      <c r="K29" s="293"/>
      <c r="L29" s="293"/>
      <c r="M29" s="293"/>
      <c r="N29" s="293"/>
      <c r="O29" s="293"/>
      <c r="P29" s="293"/>
      <c r="Q29" s="293"/>
      <c r="R29" s="293"/>
      <c r="S29" s="293"/>
      <c r="T29" s="293"/>
      <c r="U29" s="293"/>
      <c r="V29" s="293"/>
      <c r="W29" s="293"/>
      <c r="X29" s="293"/>
    </row>
    <row r="30" spans="1:24" ht="15.75" customHeight="1" x14ac:dyDescent="0.2">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row>
    <row r="31" spans="1:24" ht="15.75" customHeight="1" x14ac:dyDescent="0.2">
      <c r="A31" s="140" t="s">
        <v>155</v>
      </c>
      <c r="B31" s="140"/>
      <c r="C31" s="140"/>
      <c r="D31" s="140"/>
      <c r="E31" s="140"/>
      <c r="F31" s="140"/>
      <c r="G31" s="140"/>
      <c r="H31" s="140"/>
      <c r="I31" s="140" t="s">
        <v>161</v>
      </c>
      <c r="J31" s="140" t="s">
        <v>162</v>
      </c>
      <c r="K31" s="140"/>
      <c r="L31" s="140"/>
      <c r="M31" s="140"/>
      <c r="N31" s="140"/>
      <c r="O31" s="140"/>
      <c r="P31" s="140"/>
      <c r="Q31" s="140"/>
      <c r="R31" s="140"/>
      <c r="S31" s="140"/>
      <c r="T31" s="140"/>
      <c r="U31" s="140"/>
      <c r="V31" s="140"/>
      <c r="W31" s="140"/>
      <c r="X31" s="140"/>
    </row>
    <row r="32" spans="1:24" ht="15.75" customHeight="1" x14ac:dyDescent="0.2">
      <c r="A32" s="140" t="s">
        <v>156</v>
      </c>
      <c r="B32" s="140"/>
      <c r="C32" s="140"/>
      <c r="D32" s="140"/>
      <c r="E32" s="140"/>
      <c r="F32" s="140"/>
      <c r="G32" s="140"/>
      <c r="H32" s="140"/>
      <c r="I32" s="140" t="s">
        <v>161</v>
      </c>
      <c r="J32" s="299" t="s">
        <v>271</v>
      </c>
      <c r="K32" s="299"/>
      <c r="L32" s="299"/>
      <c r="M32" s="299"/>
      <c r="N32" s="299"/>
      <c r="O32" s="299"/>
      <c r="P32" s="299"/>
      <c r="Q32" s="299"/>
      <c r="R32" s="299"/>
      <c r="S32" s="299"/>
      <c r="T32" s="299"/>
      <c r="U32" s="299"/>
      <c r="V32" s="299"/>
      <c r="W32" s="299"/>
      <c r="X32" s="277"/>
    </row>
    <row r="33" spans="1:24" ht="15.75" customHeight="1" x14ac:dyDescent="0.2">
      <c r="A33" s="140"/>
      <c r="B33" s="140"/>
      <c r="C33" s="140"/>
      <c r="D33" s="140"/>
      <c r="E33" s="140"/>
      <c r="F33" s="140"/>
      <c r="G33" s="140"/>
      <c r="H33" s="140"/>
      <c r="I33" s="140"/>
      <c r="J33" s="300"/>
      <c r="K33" s="300"/>
      <c r="L33" s="300"/>
      <c r="M33" s="300"/>
      <c r="N33" s="300"/>
      <c r="O33" s="300"/>
      <c r="P33" s="300"/>
      <c r="Q33" s="300"/>
      <c r="R33" s="300"/>
      <c r="S33" s="300"/>
      <c r="T33" s="300"/>
      <c r="U33" s="300"/>
      <c r="V33" s="300"/>
      <c r="W33" s="300"/>
      <c r="X33" s="277"/>
    </row>
    <row r="34" spans="1:24" ht="15.75" customHeight="1" x14ac:dyDescent="0.2">
      <c r="A34" s="140"/>
      <c r="B34" s="140"/>
      <c r="C34" s="140"/>
      <c r="D34" s="140"/>
      <c r="E34" s="140"/>
      <c r="F34" s="140"/>
      <c r="G34" s="140"/>
      <c r="H34" s="140"/>
      <c r="I34" s="140"/>
      <c r="J34" s="109" t="s">
        <v>213</v>
      </c>
      <c r="K34" s="294" t="s">
        <v>163</v>
      </c>
      <c r="L34" s="295"/>
      <c r="M34" s="295"/>
      <c r="N34" s="295"/>
      <c r="O34" s="295"/>
      <c r="P34" s="295"/>
      <c r="Q34" s="109" t="s">
        <v>213</v>
      </c>
      <c r="R34" s="294" t="s">
        <v>164</v>
      </c>
      <c r="S34" s="295"/>
      <c r="T34" s="295"/>
      <c r="U34" s="295"/>
      <c r="V34" s="295"/>
      <c r="W34" s="295"/>
      <c r="X34" s="283"/>
    </row>
    <row r="35" spans="1:24" ht="15.75" customHeight="1" x14ac:dyDescent="0.2">
      <c r="A35" s="140"/>
      <c r="B35" s="140" t="s">
        <v>287</v>
      </c>
      <c r="C35" s="140"/>
      <c r="D35" s="140"/>
      <c r="E35" s="140"/>
      <c r="F35" s="140"/>
      <c r="G35" s="140"/>
      <c r="H35" s="140"/>
      <c r="I35" s="140"/>
      <c r="J35" s="122"/>
      <c r="K35" s="284"/>
      <c r="L35" s="284"/>
      <c r="M35" s="284"/>
      <c r="N35" s="284"/>
      <c r="O35" s="284"/>
      <c r="P35" s="285"/>
      <c r="Q35" s="123"/>
      <c r="R35" s="285"/>
      <c r="S35" s="285"/>
      <c r="T35" s="285"/>
      <c r="U35" s="285"/>
      <c r="V35" s="285"/>
      <c r="W35" s="285"/>
      <c r="X35" s="283"/>
    </row>
    <row r="36" spans="1:24" ht="15.75" customHeight="1" x14ac:dyDescent="0.2">
      <c r="A36" s="140" t="s">
        <v>157</v>
      </c>
      <c r="B36" s="140"/>
      <c r="C36" s="140"/>
      <c r="D36" s="140"/>
      <c r="E36" s="140"/>
      <c r="F36" s="140"/>
      <c r="G36" s="140"/>
      <c r="H36" s="140"/>
      <c r="I36" s="140" t="s">
        <v>161</v>
      </c>
      <c r="J36" s="296">
        <v>15</v>
      </c>
      <c r="K36" s="296"/>
      <c r="L36" s="296"/>
      <c r="M36" s="296"/>
      <c r="N36" s="296"/>
      <c r="O36" s="296"/>
      <c r="P36" s="140" t="s">
        <v>165</v>
      </c>
      <c r="Q36" s="140"/>
      <c r="R36" s="140"/>
      <c r="S36" s="140"/>
      <c r="T36" s="140"/>
      <c r="U36" s="140"/>
      <c r="V36" s="140"/>
      <c r="W36" s="140"/>
      <c r="X36" s="140"/>
    </row>
    <row r="37" spans="1:24" ht="15.75" customHeight="1" x14ac:dyDescent="0.2">
      <c r="A37" s="140" t="s">
        <v>158</v>
      </c>
      <c r="B37" s="140"/>
      <c r="C37" s="140"/>
      <c r="D37" s="140"/>
      <c r="E37" s="140"/>
      <c r="F37" s="140"/>
      <c r="G37" s="140"/>
      <c r="H37" s="140"/>
      <c r="I37" s="140" t="s">
        <v>161</v>
      </c>
      <c r="J37" s="297">
        <f>'別紙１－３'!E17</f>
        <v>428000</v>
      </c>
      <c r="K37" s="298"/>
      <c r="L37" s="298"/>
      <c r="M37" s="298"/>
      <c r="N37" s="298"/>
      <c r="O37" s="298"/>
      <c r="P37" s="140" t="s">
        <v>166</v>
      </c>
      <c r="Q37" s="140"/>
      <c r="R37" s="140"/>
      <c r="S37" s="140"/>
      <c r="T37" s="140"/>
      <c r="U37" s="140"/>
      <c r="V37" s="140"/>
      <c r="W37" s="140"/>
      <c r="X37" s="140"/>
    </row>
    <row r="38" spans="1:24" x14ac:dyDescent="0.2">
      <c r="A38" s="140"/>
      <c r="B38" s="140"/>
      <c r="C38" s="140"/>
      <c r="D38" s="140"/>
      <c r="E38" s="140"/>
      <c r="F38" s="140"/>
      <c r="G38" s="140"/>
      <c r="H38" s="140"/>
      <c r="I38" s="140"/>
      <c r="J38" s="140"/>
      <c r="K38" s="140"/>
      <c r="L38" s="140"/>
      <c r="M38" s="140"/>
      <c r="N38" s="140"/>
      <c r="O38" s="140"/>
      <c r="P38" s="140"/>
      <c r="Q38" s="140"/>
      <c r="R38" s="140"/>
      <c r="S38" s="140"/>
      <c r="T38" s="140"/>
      <c r="U38" s="140"/>
      <c r="V38" s="140"/>
      <c r="W38" s="140"/>
      <c r="X38" s="140"/>
    </row>
    <row r="39" spans="1:24" x14ac:dyDescent="0.2">
      <c r="A39" s="140" t="s">
        <v>167</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row>
    <row r="40" spans="1:24" x14ac:dyDescent="0.2">
      <c r="A40" s="140"/>
      <c r="B40" s="287" t="s">
        <v>168</v>
      </c>
      <c r="C40" s="288"/>
      <c r="D40" s="288"/>
      <c r="E40" s="288"/>
      <c r="F40" s="288"/>
      <c r="G40" s="288"/>
      <c r="H40" s="288"/>
      <c r="I40" s="288"/>
      <c r="J40" s="288"/>
      <c r="K40" s="288"/>
      <c r="L40" s="288"/>
      <c r="M40" s="288"/>
      <c r="N40" s="288"/>
      <c r="O40" s="288"/>
      <c r="P40" s="288"/>
      <c r="Q40" s="288"/>
      <c r="R40" s="288"/>
      <c r="S40" s="288"/>
      <c r="T40" s="288"/>
      <c r="U40" s="288"/>
      <c r="V40" s="288"/>
      <c r="W40" s="288"/>
      <c r="X40" s="288"/>
    </row>
    <row r="41" spans="1:24" x14ac:dyDescent="0.2">
      <c r="A41" s="140"/>
      <c r="B41" s="287" t="s">
        <v>169</v>
      </c>
      <c r="C41" s="288"/>
      <c r="D41" s="288"/>
      <c r="E41" s="288"/>
      <c r="F41" s="288"/>
      <c r="G41" s="288"/>
      <c r="H41" s="288"/>
      <c r="I41" s="288"/>
      <c r="J41" s="288"/>
      <c r="K41" s="288"/>
      <c r="L41" s="288"/>
      <c r="M41" s="288"/>
      <c r="N41" s="288"/>
      <c r="O41" s="288"/>
      <c r="P41" s="288"/>
      <c r="Q41" s="288"/>
      <c r="R41" s="288"/>
      <c r="S41" s="288"/>
      <c r="T41" s="288"/>
      <c r="U41" s="288"/>
      <c r="V41" s="288"/>
      <c r="W41" s="288"/>
      <c r="X41" s="288"/>
    </row>
    <row r="42" spans="1:24" ht="23.25" customHeight="1" x14ac:dyDescent="0.2">
      <c r="A42" s="140"/>
      <c r="B42" s="289" t="s">
        <v>313</v>
      </c>
      <c r="C42" s="288"/>
      <c r="D42" s="288"/>
      <c r="E42" s="288"/>
      <c r="F42" s="288"/>
      <c r="G42" s="288"/>
      <c r="H42" s="288"/>
      <c r="I42" s="288"/>
      <c r="J42" s="288"/>
      <c r="K42" s="288"/>
      <c r="L42" s="288"/>
      <c r="M42" s="288"/>
      <c r="N42" s="288"/>
      <c r="O42" s="288"/>
      <c r="P42" s="288"/>
      <c r="Q42" s="288"/>
      <c r="R42" s="288"/>
      <c r="S42" s="288"/>
      <c r="T42" s="288"/>
      <c r="U42" s="288"/>
      <c r="V42" s="288"/>
      <c r="W42" s="288"/>
      <c r="X42" s="288"/>
    </row>
    <row r="43" spans="1:24" x14ac:dyDescent="0.2">
      <c r="A43" s="140"/>
      <c r="B43" s="287" t="s">
        <v>159</v>
      </c>
      <c r="C43" s="288"/>
      <c r="D43" s="288"/>
      <c r="E43" s="288"/>
      <c r="F43" s="288"/>
      <c r="G43" s="288"/>
      <c r="H43" s="288"/>
      <c r="I43" s="288"/>
      <c r="J43" s="288"/>
      <c r="K43" s="288"/>
      <c r="L43" s="288"/>
      <c r="M43" s="288"/>
      <c r="N43" s="288"/>
      <c r="O43" s="288"/>
      <c r="P43" s="288"/>
      <c r="Q43" s="288"/>
      <c r="R43" s="288"/>
      <c r="S43" s="288"/>
      <c r="T43" s="288"/>
      <c r="U43" s="288"/>
      <c r="V43" s="288"/>
      <c r="W43" s="288"/>
      <c r="X43" s="288"/>
    </row>
    <row r="44" spans="1:24" x14ac:dyDescent="0.2">
      <c r="A44" s="140"/>
      <c r="B44" s="287" t="s">
        <v>307</v>
      </c>
      <c r="C44" s="288"/>
      <c r="D44" s="288"/>
      <c r="E44" s="288"/>
      <c r="F44" s="288"/>
      <c r="G44" s="288"/>
      <c r="H44" s="288"/>
      <c r="I44" s="288"/>
      <c r="J44" s="288"/>
      <c r="K44" s="288"/>
      <c r="L44" s="288"/>
      <c r="M44" s="288"/>
      <c r="N44" s="288"/>
      <c r="O44" s="288"/>
      <c r="P44" s="288"/>
      <c r="Q44" s="288"/>
      <c r="R44" s="288"/>
      <c r="S44" s="288"/>
      <c r="T44" s="288"/>
      <c r="U44" s="288"/>
      <c r="V44" s="288"/>
      <c r="W44" s="288"/>
      <c r="X44" s="288"/>
    </row>
    <row r="45" spans="1:24" x14ac:dyDescent="0.2">
      <c r="A45" s="140"/>
      <c r="B45" s="286"/>
      <c r="C45" s="281" t="s">
        <v>298</v>
      </c>
      <c r="D45" s="281"/>
      <c r="E45" s="281"/>
      <c r="F45" s="281"/>
      <c r="G45" s="286"/>
      <c r="H45" s="286"/>
      <c r="I45" s="286"/>
      <c r="J45" s="286"/>
      <c r="K45" s="286"/>
      <c r="L45" s="286"/>
      <c r="M45" s="286"/>
      <c r="N45" s="286"/>
      <c r="O45" s="286"/>
      <c r="P45" s="286"/>
      <c r="Q45" s="286"/>
      <c r="R45" s="286"/>
      <c r="S45" s="286"/>
      <c r="T45" s="286"/>
      <c r="U45" s="286"/>
      <c r="V45" s="286"/>
      <c r="W45" s="286"/>
      <c r="X45" s="286"/>
    </row>
    <row r="46" spans="1:24" x14ac:dyDescent="0.2">
      <c r="A46" s="140"/>
      <c r="B46" s="286" t="s">
        <v>308</v>
      </c>
      <c r="C46" s="286"/>
      <c r="D46" s="286"/>
      <c r="E46" s="286"/>
      <c r="F46" s="286"/>
      <c r="G46" s="286"/>
      <c r="H46" s="286"/>
      <c r="I46" s="286"/>
      <c r="J46" s="286"/>
      <c r="K46" s="286"/>
      <c r="L46" s="286"/>
      <c r="M46" s="286"/>
      <c r="N46" s="286"/>
      <c r="O46" s="286"/>
      <c r="P46" s="286"/>
      <c r="Q46" s="286"/>
      <c r="R46" s="286"/>
      <c r="S46" s="286"/>
      <c r="T46" s="286"/>
      <c r="U46" s="286"/>
      <c r="V46" s="286"/>
      <c r="W46" s="286"/>
      <c r="X46" s="286"/>
    </row>
    <row r="47" spans="1:24" x14ac:dyDescent="0.2">
      <c r="A47" s="140"/>
      <c r="B47" s="286" t="s">
        <v>160</v>
      </c>
      <c r="C47" s="286"/>
      <c r="D47" s="286"/>
      <c r="E47" s="286"/>
      <c r="F47" s="286"/>
      <c r="G47" s="286"/>
      <c r="H47" s="286"/>
      <c r="I47" s="286"/>
      <c r="J47" s="286"/>
      <c r="K47" s="286"/>
      <c r="L47" s="286"/>
      <c r="M47" s="286"/>
      <c r="N47" s="286"/>
      <c r="O47" s="286"/>
      <c r="P47" s="286"/>
      <c r="Q47" s="286"/>
      <c r="R47" s="286"/>
      <c r="S47" s="286"/>
      <c r="T47" s="286"/>
      <c r="U47" s="286"/>
      <c r="V47" s="286"/>
      <c r="W47" s="286"/>
      <c r="X47" s="286"/>
    </row>
    <row r="48" spans="1:24" x14ac:dyDescent="0.2">
      <c r="A48" s="140"/>
      <c r="B48" s="286"/>
      <c r="C48" s="286"/>
      <c r="D48" s="286"/>
      <c r="E48" s="286"/>
      <c r="F48" s="286"/>
      <c r="G48" s="286"/>
      <c r="H48" s="286"/>
      <c r="I48" s="286"/>
      <c r="J48" s="286"/>
      <c r="K48" s="286"/>
      <c r="L48" s="286"/>
      <c r="M48" s="286"/>
      <c r="N48" s="286"/>
      <c r="O48" s="286"/>
      <c r="P48" s="286"/>
      <c r="Q48" s="286"/>
      <c r="R48" s="286"/>
      <c r="S48" s="286"/>
      <c r="T48" s="286"/>
      <c r="U48" s="286"/>
      <c r="V48" s="286"/>
      <c r="W48" s="286"/>
      <c r="X48" s="140"/>
    </row>
    <row r="49" spans="1:24" x14ac:dyDescent="0.2">
      <c r="A49" s="140"/>
      <c r="B49" s="286"/>
      <c r="C49" s="286"/>
      <c r="D49" s="286"/>
      <c r="E49" s="286"/>
      <c r="F49" s="286"/>
      <c r="G49" s="286"/>
      <c r="H49" s="286"/>
      <c r="I49" s="286"/>
      <c r="J49" s="286"/>
      <c r="K49" s="286"/>
      <c r="L49" s="286"/>
      <c r="M49" s="286"/>
      <c r="N49" s="286"/>
      <c r="O49" s="286"/>
      <c r="P49" s="286"/>
      <c r="Q49" s="286"/>
      <c r="R49" s="286"/>
      <c r="S49" s="286"/>
      <c r="T49" s="286"/>
      <c r="U49" s="286"/>
      <c r="V49" s="286"/>
      <c r="W49" s="286"/>
      <c r="X49" s="140"/>
    </row>
    <row r="50" spans="1:24" x14ac:dyDescent="0.2">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row>
  </sheetData>
  <mergeCells count="33">
    <mergeCell ref="P10:X10"/>
    <mergeCell ref="M13:O13"/>
    <mergeCell ref="M14:O14"/>
    <mergeCell ref="M9:O10"/>
    <mergeCell ref="P14:X14"/>
    <mergeCell ref="S3:X3"/>
    <mergeCell ref="P8:X8"/>
    <mergeCell ref="P9:X9"/>
    <mergeCell ref="M7:O8"/>
    <mergeCell ref="A23:X23"/>
    <mergeCell ref="M17:O19"/>
    <mergeCell ref="Q7:X7"/>
    <mergeCell ref="Q17:X17"/>
    <mergeCell ref="J12:L12"/>
    <mergeCell ref="J7:L7"/>
    <mergeCell ref="P12:X12"/>
    <mergeCell ref="P13:X13"/>
    <mergeCell ref="P15:X16"/>
    <mergeCell ref="P18:X19"/>
    <mergeCell ref="M15:O16"/>
    <mergeCell ref="M12:O12"/>
    <mergeCell ref="B44:X44"/>
    <mergeCell ref="B42:X42"/>
    <mergeCell ref="B43:X43"/>
    <mergeCell ref="A26:X27"/>
    <mergeCell ref="A29:X29"/>
    <mergeCell ref="K34:P34"/>
    <mergeCell ref="R34:W34"/>
    <mergeCell ref="B41:X41"/>
    <mergeCell ref="J36:O36"/>
    <mergeCell ref="J37:O37"/>
    <mergeCell ref="J32:W33"/>
    <mergeCell ref="B40:X40"/>
  </mergeCells>
  <phoneticPr fontId="4"/>
  <hyperlinks>
    <hyperlink ref="P15" r:id="rId1" xr:uid="{00000000-0004-0000-0000-000000000000}"/>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10"/>
  <sheetViews>
    <sheetView showGridLines="0" zoomScaleNormal="100" zoomScaleSheetLayoutView="100" workbookViewId="0">
      <selection activeCell="Y23" sqref="Y23"/>
    </sheetView>
  </sheetViews>
  <sheetFormatPr defaultColWidth="9.33203125" defaultRowHeight="11" x14ac:dyDescent="0.2"/>
  <cols>
    <col min="1" max="22" width="4.77734375" style="15" customWidth="1"/>
    <col min="23" max="51" width="4.6640625" style="15" customWidth="1"/>
    <col min="52" max="16384" width="9.33203125" style="15"/>
  </cols>
  <sheetData>
    <row r="1" spans="1:29" x14ac:dyDescent="0.2">
      <c r="A1" s="140" t="s">
        <v>10</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row>
    <row r="2" spans="1:29" x14ac:dyDescent="0.2">
      <c r="A2" s="140" t="s">
        <v>101</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row>
    <row r="3" spans="1:29" x14ac:dyDescent="0.2">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row>
    <row r="4" spans="1:29" ht="12.75" customHeight="1" x14ac:dyDescent="0.2">
      <c r="A4" s="140" t="s">
        <v>100</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row>
    <row r="5" spans="1:29" ht="22.5" customHeight="1" x14ac:dyDescent="0.2">
      <c r="A5" s="375" t="s">
        <v>102</v>
      </c>
      <c r="B5" s="376"/>
      <c r="C5" s="376"/>
      <c r="D5" s="376"/>
      <c r="E5" s="377" t="str">
        <f>'計画書表紙　様式１'!P9</f>
        <v>(株)○○○○</v>
      </c>
      <c r="F5" s="378"/>
      <c r="G5" s="378"/>
      <c r="H5" s="378"/>
      <c r="I5" s="378"/>
      <c r="J5" s="378"/>
      <c r="K5" s="379"/>
      <c r="L5" s="380" t="s">
        <v>105</v>
      </c>
      <c r="M5" s="381"/>
      <c r="N5" s="381"/>
      <c r="O5" s="381"/>
      <c r="P5" s="377" t="str">
        <f>'計画書表紙　様式１'!P10</f>
        <v>代表取締役　○○○○</v>
      </c>
      <c r="Q5" s="378"/>
      <c r="R5" s="378"/>
      <c r="S5" s="378"/>
      <c r="T5" s="378"/>
      <c r="U5" s="378"/>
      <c r="V5" s="379"/>
      <c r="W5" s="140"/>
      <c r="X5" s="140"/>
      <c r="Y5" s="140"/>
      <c r="Z5" s="140"/>
      <c r="AA5" s="140"/>
      <c r="AB5" s="140"/>
      <c r="AC5" s="140"/>
    </row>
    <row r="6" spans="1:29" ht="22.5" customHeight="1" x14ac:dyDescent="0.2">
      <c r="A6" s="375" t="s">
        <v>151</v>
      </c>
      <c r="B6" s="376"/>
      <c r="C6" s="376"/>
      <c r="D6" s="376"/>
      <c r="E6" s="274" t="s">
        <v>106</v>
      </c>
      <c r="F6" s="388" t="str">
        <f>'計画書表紙　様式１'!Q7</f>
        <v>520-8577</v>
      </c>
      <c r="G6" s="389"/>
      <c r="H6" s="389"/>
      <c r="I6" s="390" t="str">
        <f>'計画書表紙　様式１'!P8</f>
        <v>滋賀県大津市京町四丁目１－１</v>
      </c>
      <c r="J6" s="391"/>
      <c r="K6" s="391"/>
      <c r="L6" s="394"/>
      <c r="M6" s="394"/>
      <c r="N6" s="394"/>
      <c r="O6" s="394"/>
      <c r="P6" s="391"/>
      <c r="Q6" s="391"/>
      <c r="R6" s="391"/>
      <c r="S6" s="391"/>
      <c r="T6" s="391"/>
      <c r="U6" s="391"/>
      <c r="V6" s="393"/>
      <c r="W6" s="140"/>
      <c r="X6" s="140"/>
      <c r="Y6" s="140"/>
      <c r="Z6" s="140"/>
      <c r="AA6" s="140"/>
      <c r="AB6" s="140"/>
      <c r="AC6" s="140"/>
    </row>
    <row r="7" spans="1:29" ht="22.5" customHeight="1" x14ac:dyDescent="0.2">
      <c r="A7" s="329" t="s">
        <v>109</v>
      </c>
      <c r="B7" s="330"/>
      <c r="C7" s="330"/>
      <c r="D7" s="330"/>
      <c r="E7" s="382" t="s">
        <v>259</v>
      </c>
      <c r="F7" s="383"/>
      <c r="G7" s="383"/>
      <c r="H7" s="383"/>
      <c r="I7" s="383"/>
      <c r="J7" s="383"/>
      <c r="K7" s="383"/>
      <c r="L7" s="384" t="s">
        <v>104</v>
      </c>
      <c r="M7" s="385"/>
      <c r="N7" s="385"/>
      <c r="O7" s="386"/>
      <c r="P7" s="397">
        <f>'計画書表紙　様式１'!J36</f>
        <v>15</v>
      </c>
      <c r="Q7" s="396"/>
      <c r="R7" s="396"/>
      <c r="S7" s="396"/>
      <c r="T7" s="396"/>
      <c r="U7" s="396"/>
      <c r="V7" s="275" t="s">
        <v>143</v>
      </c>
      <c r="W7" s="140"/>
      <c r="X7" s="140"/>
      <c r="Y7" s="140"/>
      <c r="Z7" s="140"/>
      <c r="AA7" s="140"/>
      <c r="AB7" s="140"/>
      <c r="AC7" s="140"/>
    </row>
    <row r="8" spans="1:29" ht="22.5" customHeight="1" x14ac:dyDescent="0.2">
      <c r="A8" s="375" t="s">
        <v>103</v>
      </c>
      <c r="B8" s="376"/>
      <c r="C8" s="376"/>
      <c r="D8" s="376"/>
      <c r="E8" s="405">
        <v>100</v>
      </c>
      <c r="F8" s="406"/>
      <c r="G8" s="406"/>
      <c r="H8" s="406"/>
      <c r="I8" s="406"/>
      <c r="J8" s="403" t="s">
        <v>145</v>
      </c>
      <c r="K8" s="404"/>
      <c r="L8" s="387" t="s">
        <v>222</v>
      </c>
      <c r="M8" s="385"/>
      <c r="N8" s="385"/>
      <c r="O8" s="386"/>
      <c r="P8" s="407" t="s">
        <v>230</v>
      </c>
      <c r="Q8" s="407"/>
      <c r="R8" s="407"/>
      <c r="S8" s="407" t="s">
        <v>231</v>
      </c>
      <c r="T8" s="407"/>
      <c r="U8" s="407"/>
      <c r="V8" s="275" t="s">
        <v>144</v>
      </c>
      <c r="W8" s="140"/>
      <c r="X8" s="140"/>
      <c r="Y8" s="140"/>
      <c r="Z8" s="140"/>
      <c r="AA8" s="140"/>
      <c r="AB8" s="140"/>
      <c r="AC8" s="140"/>
    </row>
    <row r="9" spans="1:29" ht="22.5" customHeight="1" x14ac:dyDescent="0.2">
      <c r="A9" s="399" t="s">
        <v>146</v>
      </c>
      <c r="B9" s="329" t="s">
        <v>147</v>
      </c>
      <c r="C9" s="330"/>
      <c r="D9" s="330"/>
      <c r="E9" s="377" t="str">
        <f>'計画書表紙　様式１'!P12</f>
        <v>管理部長　○○○○</v>
      </c>
      <c r="F9" s="378"/>
      <c r="G9" s="378"/>
      <c r="H9" s="378"/>
      <c r="I9" s="378"/>
      <c r="J9" s="378"/>
      <c r="K9" s="378"/>
      <c r="L9" s="384" t="s">
        <v>108</v>
      </c>
      <c r="M9" s="385"/>
      <c r="N9" s="385"/>
      <c r="O9" s="386"/>
      <c r="P9" s="402" t="str">
        <f>'計画書表紙　様式１'!P15</f>
        <v>XXXXXXXX@XXXXX.XXXX.XX.XX</v>
      </c>
      <c r="Q9" s="378"/>
      <c r="R9" s="378"/>
      <c r="S9" s="378"/>
      <c r="T9" s="378"/>
      <c r="U9" s="378"/>
      <c r="V9" s="379"/>
      <c r="W9" s="140"/>
      <c r="X9" s="140"/>
      <c r="Y9" s="140"/>
      <c r="Z9" s="140"/>
      <c r="AA9" s="140"/>
      <c r="AB9" s="140"/>
      <c r="AC9" s="140"/>
    </row>
    <row r="10" spans="1:29" ht="22.5" customHeight="1" x14ac:dyDescent="0.2">
      <c r="A10" s="400"/>
      <c r="B10" s="329" t="s">
        <v>107</v>
      </c>
      <c r="C10" s="330"/>
      <c r="D10" s="330"/>
      <c r="E10" s="395" t="str">
        <f>'計画書表紙　様式１'!P13</f>
        <v>XXX-XXX-XXXX</v>
      </c>
      <c r="F10" s="396"/>
      <c r="G10" s="396"/>
      <c r="H10" s="396"/>
      <c r="I10" s="396"/>
      <c r="J10" s="396"/>
      <c r="K10" s="396"/>
      <c r="L10" s="384" t="s">
        <v>135</v>
      </c>
      <c r="M10" s="385"/>
      <c r="N10" s="385"/>
      <c r="O10" s="386"/>
      <c r="P10" s="397" t="str">
        <f>'計画書表紙　様式１'!P14</f>
        <v>XXX-XXX-XXXX</v>
      </c>
      <c r="Q10" s="396"/>
      <c r="R10" s="396"/>
      <c r="S10" s="396"/>
      <c r="T10" s="396"/>
      <c r="U10" s="396"/>
      <c r="V10" s="398"/>
      <c r="W10" s="140"/>
      <c r="X10" s="140"/>
      <c r="Y10" s="140"/>
      <c r="Z10" s="140"/>
      <c r="AA10" s="140"/>
      <c r="AB10" s="140"/>
      <c r="AC10" s="140"/>
    </row>
    <row r="11" spans="1:29" ht="22.5" customHeight="1" x14ac:dyDescent="0.2">
      <c r="A11" s="401"/>
      <c r="B11" s="375" t="s">
        <v>152</v>
      </c>
      <c r="C11" s="330"/>
      <c r="D11" s="330"/>
      <c r="E11" s="276" t="s">
        <v>141</v>
      </c>
      <c r="F11" s="388" t="str">
        <f>'計画書表紙　様式１'!Q17</f>
        <v>525-0000</v>
      </c>
      <c r="G11" s="389"/>
      <c r="H11" s="389"/>
      <c r="I11" s="390" t="str">
        <f>'計画書表紙　様式１'!P18</f>
        <v>滋賀県草津市○○○○（草津支社）</v>
      </c>
      <c r="J11" s="391"/>
      <c r="K11" s="391"/>
      <c r="L11" s="392"/>
      <c r="M11" s="392"/>
      <c r="N11" s="392"/>
      <c r="O11" s="392"/>
      <c r="P11" s="391"/>
      <c r="Q11" s="391"/>
      <c r="R11" s="391"/>
      <c r="S11" s="391"/>
      <c r="T11" s="391"/>
      <c r="U11" s="391"/>
      <c r="V11" s="393"/>
      <c r="W11" s="140"/>
      <c r="X11" s="140"/>
      <c r="Y11" s="140"/>
      <c r="Z11" s="140"/>
      <c r="AA11" s="140"/>
      <c r="AB11" s="140"/>
      <c r="AC11" s="140"/>
    </row>
    <row r="12" spans="1:29" x14ac:dyDescent="0.2">
      <c r="A12" s="277"/>
      <c r="B12" s="277"/>
      <c r="C12" s="277"/>
      <c r="D12" s="277"/>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row>
    <row r="13" spans="1:29" ht="12.75" customHeight="1" x14ac:dyDescent="0.2">
      <c r="A13" s="140" t="s">
        <v>113</v>
      </c>
      <c r="B13" s="277"/>
      <c r="C13" s="277"/>
      <c r="D13" s="277"/>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row>
    <row r="14" spans="1:29" ht="11.25" customHeight="1" x14ac:dyDescent="0.2">
      <c r="A14" s="317" t="s">
        <v>265</v>
      </c>
      <c r="B14" s="318"/>
      <c r="C14" s="318"/>
      <c r="D14" s="318"/>
      <c r="E14" s="318"/>
      <c r="F14" s="318"/>
      <c r="G14" s="318"/>
      <c r="H14" s="318"/>
      <c r="I14" s="318"/>
      <c r="J14" s="318"/>
      <c r="K14" s="318"/>
      <c r="L14" s="318"/>
      <c r="M14" s="318"/>
      <c r="N14" s="318"/>
      <c r="O14" s="318"/>
      <c r="P14" s="318"/>
      <c r="Q14" s="318"/>
      <c r="R14" s="318"/>
      <c r="S14" s="318"/>
      <c r="T14" s="318"/>
      <c r="U14" s="318"/>
      <c r="V14" s="319"/>
      <c r="W14" s="140"/>
      <c r="X14" s="140"/>
      <c r="Y14" s="140"/>
      <c r="Z14" s="140"/>
      <c r="AA14" s="140"/>
      <c r="AB14" s="140"/>
      <c r="AC14" s="140"/>
    </row>
    <row r="15" spans="1:29" x14ac:dyDescent="0.2">
      <c r="A15" s="320" t="s">
        <v>275</v>
      </c>
      <c r="B15" s="321"/>
      <c r="C15" s="321"/>
      <c r="D15" s="321"/>
      <c r="E15" s="321"/>
      <c r="F15" s="321"/>
      <c r="G15" s="321"/>
      <c r="H15" s="321"/>
      <c r="I15" s="321"/>
      <c r="J15" s="321"/>
      <c r="K15" s="321"/>
      <c r="L15" s="321"/>
      <c r="M15" s="321"/>
      <c r="N15" s="321"/>
      <c r="O15" s="321"/>
      <c r="P15" s="321"/>
      <c r="Q15" s="321"/>
      <c r="R15" s="321"/>
      <c r="S15" s="321"/>
      <c r="T15" s="321"/>
      <c r="U15" s="321"/>
      <c r="V15" s="322"/>
      <c r="W15" s="140"/>
      <c r="X15" s="140"/>
      <c r="Y15" s="140"/>
      <c r="Z15" s="140"/>
      <c r="AA15" s="140"/>
      <c r="AB15" s="140"/>
      <c r="AC15" s="140"/>
    </row>
    <row r="16" spans="1:29" x14ac:dyDescent="0.2">
      <c r="A16" s="320"/>
      <c r="B16" s="321"/>
      <c r="C16" s="321"/>
      <c r="D16" s="321"/>
      <c r="E16" s="321"/>
      <c r="F16" s="321"/>
      <c r="G16" s="321"/>
      <c r="H16" s="321"/>
      <c r="I16" s="321"/>
      <c r="J16" s="321"/>
      <c r="K16" s="321"/>
      <c r="L16" s="321"/>
      <c r="M16" s="321"/>
      <c r="N16" s="321"/>
      <c r="O16" s="321"/>
      <c r="P16" s="321"/>
      <c r="Q16" s="321"/>
      <c r="R16" s="321"/>
      <c r="S16" s="321"/>
      <c r="T16" s="321"/>
      <c r="U16" s="321"/>
      <c r="V16" s="322"/>
      <c r="W16" s="140"/>
      <c r="X16" s="140"/>
      <c r="Y16" s="140"/>
      <c r="Z16" s="140"/>
      <c r="AA16" s="140"/>
      <c r="AB16" s="140"/>
      <c r="AC16" s="140"/>
    </row>
    <row r="17" spans="1:29" x14ac:dyDescent="0.2">
      <c r="A17" s="320"/>
      <c r="B17" s="321"/>
      <c r="C17" s="321"/>
      <c r="D17" s="321"/>
      <c r="E17" s="321"/>
      <c r="F17" s="321"/>
      <c r="G17" s="321"/>
      <c r="H17" s="321"/>
      <c r="I17" s="321"/>
      <c r="J17" s="321"/>
      <c r="K17" s="321"/>
      <c r="L17" s="321"/>
      <c r="M17" s="321"/>
      <c r="N17" s="321"/>
      <c r="O17" s="321"/>
      <c r="P17" s="321"/>
      <c r="Q17" s="321"/>
      <c r="R17" s="321"/>
      <c r="S17" s="321"/>
      <c r="T17" s="321"/>
      <c r="U17" s="321"/>
      <c r="V17" s="322"/>
      <c r="W17" s="140"/>
      <c r="X17" s="140"/>
      <c r="Y17" s="140"/>
      <c r="Z17" s="140"/>
      <c r="AA17" s="140"/>
      <c r="AB17" s="140"/>
      <c r="AC17" s="140"/>
    </row>
    <row r="18" spans="1:29" x14ac:dyDescent="0.2">
      <c r="A18" s="320"/>
      <c r="B18" s="321"/>
      <c r="C18" s="321"/>
      <c r="D18" s="321"/>
      <c r="E18" s="321"/>
      <c r="F18" s="321"/>
      <c r="G18" s="321"/>
      <c r="H18" s="321"/>
      <c r="I18" s="321"/>
      <c r="J18" s="321"/>
      <c r="K18" s="321"/>
      <c r="L18" s="321"/>
      <c r="M18" s="321"/>
      <c r="N18" s="321"/>
      <c r="O18" s="321"/>
      <c r="P18" s="321"/>
      <c r="Q18" s="321"/>
      <c r="R18" s="321"/>
      <c r="S18" s="321"/>
      <c r="T18" s="321"/>
      <c r="U18" s="321"/>
      <c r="V18" s="322"/>
      <c r="W18" s="140"/>
      <c r="X18" s="140"/>
      <c r="Y18" s="140"/>
      <c r="Z18" s="140"/>
      <c r="AA18" s="140"/>
      <c r="AB18" s="140"/>
      <c r="AC18" s="140"/>
    </row>
    <row r="19" spans="1:29" x14ac:dyDescent="0.2">
      <c r="A19" s="320"/>
      <c r="B19" s="321"/>
      <c r="C19" s="321"/>
      <c r="D19" s="321"/>
      <c r="E19" s="321"/>
      <c r="F19" s="321"/>
      <c r="G19" s="321"/>
      <c r="H19" s="321"/>
      <c r="I19" s="321"/>
      <c r="J19" s="321"/>
      <c r="K19" s="321"/>
      <c r="L19" s="321"/>
      <c r="M19" s="321"/>
      <c r="N19" s="321"/>
      <c r="O19" s="321"/>
      <c r="P19" s="321"/>
      <c r="Q19" s="321"/>
      <c r="R19" s="321"/>
      <c r="S19" s="321"/>
      <c r="T19" s="321"/>
      <c r="U19" s="321"/>
      <c r="V19" s="322"/>
      <c r="W19" s="140"/>
      <c r="X19" s="140"/>
      <c r="Y19" s="140"/>
      <c r="Z19" s="140"/>
      <c r="AA19" s="140"/>
      <c r="AB19" s="140"/>
      <c r="AC19" s="140"/>
    </row>
    <row r="20" spans="1:29" x14ac:dyDescent="0.2">
      <c r="A20" s="320"/>
      <c r="B20" s="321"/>
      <c r="C20" s="321"/>
      <c r="D20" s="321"/>
      <c r="E20" s="321"/>
      <c r="F20" s="321"/>
      <c r="G20" s="321"/>
      <c r="H20" s="321"/>
      <c r="I20" s="321"/>
      <c r="J20" s="321"/>
      <c r="K20" s="321"/>
      <c r="L20" s="321"/>
      <c r="M20" s="321"/>
      <c r="N20" s="321"/>
      <c r="O20" s="321"/>
      <c r="P20" s="321"/>
      <c r="Q20" s="321"/>
      <c r="R20" s="321"/>
      <c r="S20" s="321"/>
      <c r="T20" s="321"/>
      <c r="U20" s="321"/>
      <c r="V20" s="322"/>
      <c r="W20" s="140"/>
      <c r="X20" s="140"/>
      <c r="Y20" s="140"/>
      <c r="Z20" s="140"/>
      <c r="AA20" s="140"/>
      <c r="AB20" s="140"/>
      <c r="AC20" s="140"/>
    </row>
    <row r="21" spans="1:29" x14ac:dyDescent="0.2">
      <c r="A21" s="323"/>
      <c r="B21" s="324"/>
      <c r="C21" s="324"/>
      <c r="D21" s="324"/>
      <c r="E21" s="324"/>
      <c r="F21" s="324"/>
      <c r="G21" s="324"/>
      <c r="H21" s="324"/>
      <c r="I21" s="324"/>
      <c r="J21" s="324"/>
      <c r="K21" s="324"/>
      <c r="L21" s="324"/>
      <c r="M21" s="324"/>
      <c r="N21" s="324"/>
      <c r="O21" s="324"/>
      <c r="P21" s="324"/>
      <c r="Q21" s="324"/>
      <c r="R21" s="324"/>
      <c r="S21" s="324"/>
      <c r="T21" s="324"/>
      <c r="U21" s="324"/>
      <c r="V21" s="325"/>
      <c r="W21" s="140"/>
      <c r="X21" s="140"/>
      <c r="Y21" s="140"/>
      <c r="Z21" s="140"/>
      <c r="AA21" s="140"/>
      <c r="AB21" s="140"/>
      <c r="AC21" s="140"/>
    </row>
    <row r="22" spans="1:29" ht="11.25" customHeight="1" x14ac:dyDescent="0.2">
      <c r="A22" s="317" t="s">
        <v>272</v>
      </c>
      <c r="B22" s="318"/>
      <c r="C22" s="318"/>
      <c r="D22" s="318"/>
      <c r="E22" s="318"/>
      <c r="F22" s="318"/>
      <c r="G22" s="318"/>
      <c r="H22" s="318"/>
      <c r="I22" s="318"/>
      <c r="J22" s="318"/>
      <c r="K22" s="318"/>
      <c r="L22" s="318"/>
      <c r="M22" s="318"/>
      <c r="N22" s="318"/>
      <c r="O22" s="318"/>
      <c r="P22" s="318"/>
      <c r="Q22" s="318"/>
      <c r="R22" s="318"/>
      <c r="S22" s="318"/>
      <c r="T22" s="318"/>
      <c r="U22" s="318"/>
      <c r="V22" s="319"/>
      <c r="W22" s="140"/>
      <c r="X22" s="140"/>
      <c r="Y22" s="140"/>
      <c r="Z22" s="140"/>
      <c r="AA22" s="140"/>
      <c r="AB22" s="140"/>
      <c r="AC22" s="140"/>
    </row>
    <row r="23" spans="1:29" x14ac:dyDescent="0.2">
      <c r="A23" s="320" t="s">
        <v>266</v>
      </c>
      <c r="B23" s="321"/>
      <c r="C23" s="321"/>
      <c r="D23" s="321"/>
      <c r="E23" s="321"/>
      <c r="F23" s="321"/>
      <c r="G23" s="321"/>
      <c r="H23" s="321"/>
      <c r="I23" s="321"/>
      <c r="J23" s="321"/>
      <c r="K23" s="321"/>
      <c r="L23" s="321"/>
      <c r="M23" s="321"/>
      <c r="N23" s="321"/>
      <c r="O23" s="321"/>
      <c r="P23" s="321"/>
      <c r="Q23" s="321"/>
      <c r="R23" s="321"/>
      <c r="S23" s="321"/>
      <c r="T23" s="321"/>
      <c r="U23" s="321"/>
      <c r="V23" s="322"/>
      <c r="W23" s="140"/>
      <c r="X23" s="140"/>
      <c r="Y23" s="140"/>
      <c r="Z23" s="140"/>
      <c r="AA23" s="140"/>
      <c r="AB23" s="140"/>
      <c r="AC23" s="140"/>
    </row>
    <row r="24" spans="1:29" x14ac:dyDescent="0.2">
      <c r="A24" s="320"/>
      <c r="B24" s="321"/>
      <c r="C24" s="321"/>
      <c r="D24" s="321"/>
      <c r="E24" s="321"/>
      <c r="F24" s="321"/>
      <c r="G24" s="321"/>
      <c r="H24" s="321"/>
      <c r="I24" s="321"/>
      <c r="J24" s="321"/>
      <c r="K24" s="321"/>
      <c r="L24" s="321"/>
      <c r="M24" s="321"/>
      <c r="N24" s="321"/>
      <c r="O24" s="321"/>
      <c r="P24" s="321"/>
      <c r="Q24" s="321"/>
      <c r="R24" s="321"/>
      <c r="S24" s="321"/>
      <c r="T24" s="321"/>
      <c r="U24" s="321"/>
      <c r="V24" s="322"/>
      <c r="W24" s="140"/>
      <c r="X24" s="140"/>
      <c r="Y24" s="140"/>
      <c r="Z24" s="140"/>
      <c r="AA24" s="140"/>
      <c r="AB24" s="140"/>
      <c r="AC24" s="140"/>
    </row>
    <row r="25" spans="1:29" x14ac:dyDescent="0.2">
      <c r="A25" s="320"/>
      <c r="B25" s="321"/>
      <c r="C25" s="321"/>
      <c r="D25" s="321"/>
      <c r="E25" s="321"/>
      <c r="F25" s="321"/>
      <c r="G25" s="321"/>
      <c r="H25" s="321"/>
      <c r="I25" s="321"/>
      <c r="J25" s="321"/>
      <c r="K25" s="321"/>
      <c r="L25" s="321"/>
      <c r="M25" s="321"/>
      <c r="N25" s="321"/>
      <c r="O25" s="321"/>
      <c r="P25" s="321"/>
      <c r="Q25" s="321"/>
      <c r="R25" s="321"/>
      <c r="S25" s="321"/>
      <c r="T25" s="321"/>
      <c r="U25" s="321"/>
      <c r="V25" s="322"/>
      <c r="W25" s="140"/>
      <c r="X25" s="140"/>
      <c r="Y25" s="140"/>
      <c r="Z25" s="140"/>
      <c r="AA25" s="140"/>
      <c r="AB25" s="140"/>
      <c r="AC25" s="140"/>
    </row>
    <row r="26" spans="1:29" x14ac:dyDescent="0.2">
      <c r="A26" s="320"/>
      <c r="B26" s="321"/>
      <c r="C26" s="321"/>
      <c r="D26" s="321"/>
      <c r="E26" s="321"/>
      <c r="F26" s="321"/>
      <c r="G26" s="321"/>
      <c r="H26" s="321"/>
      <c r="I26" s="321"/>
      <c r="J26" s="321"/>
      <c r="K26" s="321"/>
      <c r="L26" s="321"/>
      <c r="M26" s="321"/>
      <c r="N26" s="321"/>
      <c r="O26" s="321"/>
      <c r="P26" s="321"/>
      <c r="Q26" s="321"/>
      <c r="R26" s="321"/>
      <c r="S26" s="321"/>
      <c r="T26" s="321"/>
      <c r="U26" s="321"/>
      <c r="V26" s="322"/>
      <c r="W26" s="140"/>
      <c r="X26" s="140"/>
      <c r="Y26" s="140"/>
      <c r="Z26" s="140"/>
      <c r="AA26" s="140"/>
      <c r="AB26" s="140"/>
      <c r="AC26" s="140"/>
    </row>
    <row r="27" spans="1:29" x14ac:dyDescent="0.2">
      <c r="A27" s="323"/>
      <c r="B27" s="324"/>
      <c r="C27" s="324"/>
      <c r="D27" s="324"/>
      <c r="E27" s="324"/>
      <c r="F27" s="324"/>
      <c r="G27" s="324"/>
      <c r="H27" s="324"/>
      <c r="I27" s="324"/>
      <c r="J27" s="324"/>
      <c r="K27" s="324"/>
      <c r="L27" s="324"/>
      <c r="M27" s="324"/>
      <c r="N27" s="324"/>
      <c r="O27" s="324"/>
      <c r="P27" s="324"/>
      <c r="Q27" s="324"/>
      <c r="R27" s="324"/>
      <c r="S27" s="324"/>
      <c r="T27" s="324"/>
      <c r="U27" s="324"/>
      <c r="V27" s="325"/>
      <c r="W27" s="140"/>
      <c r="X27" s="140"/>
      <c r="Y27" s="140"/>
      <c r="Z27" s="140"/>
      <c r="AA27" s="140"/>
      <c r="AB27" s="140"/>
      <c r="AC27" s="140"/>
    </row>
    <row r="28" spans="1:29" x14ac:dyDescent="0.2">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row>
    <row r="29" spans="1:29" ht="12.75" customHeight="1" x14ac:dyDescent="0.2">
      <c r="A29" s="140" t="s">
        <v>136</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row>
    <row r="30" spans="1:29" x14ac:dyDescent="0.2">
      <c r="A30" s="317" t="s">
        <v>110</v>
      </c>
      <c r="B30" s="318"/>
      <c r="C30" s="318"/>
      <c r="D30" s="318"/>
      <c r="E30" s="318"/>
      <c r="F30" s="318"/>
      <c r="G30" s="318"/>
      <c r="H30" s="318"/>
      <c r="I30" s="318"/>
      <c r="J30" s="318"/>
      <c r="K30" s="318"/>
      <c r="L30" s="318"/>
      <c r="M30" s="318"/>
      <c r="N30" s="318"/>
      <c r="O30" s="318"/>
      <c r="P30" s="318"/>
      <c r="Q30" s="318"/>
      <c r="R30" s="318"/>
      <c r="S30" s="318"/>
      <c r="T30" s="318"/>
      <c r="U30" s="318"/>
      <c r="V30" s="319"/>
      <c r="W30" s="140"/>
      <c r="X30" s="140"/>
      <c r="Y30" s="140"/>
      <c r="Z30" s="140"/>
      <c r="AA30" s="140"/>
      <c r="AB30" s="140"/>
      <c r="AC30" s="140"/>
    </row>
    <row r="31" spans="1:29" x14ac:dyDescent="0.2">
      <c r="A31" s="371" t="str">
        <f>'計画書表紙　様式１'!J32</f>
        <v>新商品○○の改良と販路開拓</v>
      </c>
      <c r="B31" s="372"/>
      <c r="C31" s="372"/>
      <c r="D31" s="372"/>
      <c r="E31" s="372"/>
      <c r="F31" s="372"/>
      <c r="G31" s="372"/>
      <c r="H31" s="372"/>
      <c r="I31" s="372"/>
      <c r="J31" s="372"/>
      <c r="K31" s="372"/>
      <c r="L31" s="372"/>
      <c r="M31" s="372"/>
      <c r="N31" s="372"/>
      <c r="O31" s="372"/>
      <c r="P31" s="372"/>
      <c r="Q31" s="372"/>
      <c r="R31" s="372"/>
      <c r="S31" s="372"/>
      <c r="T31" s="372"/>
      <c r="U31" s="372"/>
      <c r="V31" s="373"/>
      <c r="W31" s="140"/>
      <c r="X31" s="140"/>
      <c r="Y31" s="140"/>
      <c r="Z31" s="140"/>
      <c r="AA31" s="140"/>
      <c r="AB31" s="140"/>
      <c r="AC31" s="140"/>
    </row>
    <row r="32" spans="1:29" x14ac:dyDescent="0.2">
      <c r="A32" s="371"/>
      <c r="B32" s="372"/>
      <c r="C32" s="372"/>
      <c r="D32" s="372"/>
      <c r="E32" s="372"/>
      <c r="F32" s="372"/>
      <c r="G32" s="372"/>
      <c r="H32" s="372"/>
      <c r="I32" s="372"/>
      <c r="J32" s="372"/>
      <c r="K32" s="372"/>
      <c r="L32" s="372"/>
      <c r="M32" s="372"/>
      <c r="N32" s="372"/>
      <c r="O32" s="372"/>
      <c r="P32" s="372"/>
      <c r="Q32" s="372"/>
      <c r="R32" s="372"/>
      <c r="S32" s="372"/>
      <c r="T32" s="372"/>
      <c r="U32" s="372"/>
      <c r="V32" s="373"/>
      <c r="W32" s="140"/>
      <c r="X32" s="140"/>
      <c r="Y32" s="140"/>
      <c r="Z32" s="140"/>
      <c r="AA32" s="140"/>
      <c r="AB32" s="140"/>
      <c r="AC32" s="140"/>
    </row>
    <row r="33" spans="1:29" ht="11.25" customHeight="1" x14ac:dyDescent="0.2">
      <c r="A33" s="317" t="s">
        <v>267</v>
      </c>
      <c r="B33" s="318"/>
      <c r="C33" s="318"/>
      <c r="D33" s="318"/>
      <c r="E33" s="318"/>
      <c r="F33" s="318"/>
      <c r="G33" s="318"/>
      <c r="H33" s="318"/>
      <c r="I33" s="318"/>
      <c r="J33" s="318"/>
      <c r="K33" s="318"/>
      <c r="L33" s="318"/>
      <c r="M33" s="318"/>
      <c r="N33" s="318"/>
      <c r="O33" s="318"/>
      <c r="P33" s="318"/>
      <c r="Q33" s="318"/>
      <c r="R33" s="318"/>
      <c r="S33" s="318"/>
      <c r="T33" s="318"/>
      <c r="U33" s="318"/>
      <c r="V33" s="319"/>
      <c r="W33" s="140"/>
      <c r="X33" s="140"/>
      <c r="Y33" s="140"/>
      <c r="Z33" s="140"/>
      <c r="AA33" s="140"/>
      <c r="AB33" s="140"/>
      <c r="AC33" s="140"/>
    </row>
    <row r="34" spans="1:29" x14ac:dyDescent="0.2">
      <c r="A34" s="320" t="s">
        <v>284</v>
      </c>
      <c r="B34" s="321"/>
      <c r="C34" s="321"/>
      <c r="D34" s="321"/>
      <c r="E34" s="321"/>
      <c r="F34" s="321"/>
      <c r="G34" s="321"/>
      <c r="H34" s="321"/>
      <c r="I34" s="321"/>
      <c r="J34" s="321"/>
      <c r="K34" s="321"/>
      <c r="L34" s="321"/>
      <c r="M34" s="321"/>
      <c r="N34" s="321"/>
      <c r="O34" s="321"/>
      <c r="P34" s="321"/>
      <c r="Q34" s="321"/>
      <c r="R34" s="321"/>
      <c r="S34" s="321"/>
      <c r="T34" s="321"/>
      <c r="U34" s="321"/>
      <c r="V34" s="322"/>
      <c r="W34" s="140"/>
      <c r="X34" s="140"/>
      <c r="Y34" s="140"/>
      <c r="Z34" s="140"/>
      <c r="AA34" s="140"/>
      <c r="AB34" s="140"/>
      <c r="AC34" s="140"/>
    </row>
    <row r="35" spans="1:29" x14ac:dyDescent="0.2">
      <c r="A35" s="320"/>
      <c r="B35" s="321"/>
      <c r="C35" s="321"/>
      <c r="D35" s="321"/>
      <c r="E35" s="321"/>
      <c r="F35" s="321"/>
      <c r="G35" s="321"/>
      <c r="H35" s="321"/>
      <c r="I35" s="321"/>
      <c r="J35" s="321"/>
      <c r="K35" s="321"/>
      <c r="L35" s="321"/>
      <c r="M35" s="321"/>
      <c r="N35" s="321"/>
      <c r="O35" s="321"/>
      <c r="P35" s="321"/>
      <c r="Q35" s="321"/>
      <c r="R35" s="321"/>
      <c r="S35" s="321"/>
      <c r="T35" s="321"/>
      <c r="U35" s="321"/>
      <c r="V35" s="322"/>
      <c r="W35" s="140"/>
      <c r="X35" s="140"/>
      <c r="Y35" s="140"/>
      <c r="Z35" s="140"/>
      <c r="AA35" s="140"/>
      <c r="AB35" s="140"/>
      <c r="AC35" s="140"/>
    </row>
    <row r="36" spans="1:29" x14ac:dyDescent="0.2">
      <c r="A36" s="320"/>
      <c r="B36" s="321"/>
      <c r="C36" s="321"/>
      <c r="D36" s="321"/>
      <c r="E36" s="321"/>
      <c r="F36" s="321"/>
      <c r="G36" s="321"/>
      <c r="H36" s="321"/>
      <c r="I36" s="321"/>
      <c r="J36" s="321"/>
      <c r="K36" s="321"/>
      <c r="L36" s="321"/>
      <c r="M36" s="321"/>
      <c r="N36" s="321"/>
      <c r="O36" s="321"/>
      <c r="P36" s="321"/>
      <c r="Q36" s="321"/>
      <c r="R36" s="321"/>
      <c r="S36" s="321"/>
      <c r="T36" s="321"/>
      <c r="U36" s="321"/>
      <c r="V36" s="322"/>
      <c r="W36" s="140"/>
      <c r="X36" s="140"/>
      <c r="Y36" s="140"/>
      <c r="Z36" s="140"/>
      <c r="AA36" s="140"/>
      <c r="AB36" s="140"/>
      <c r="AC36" s="140"/>
    </row>
    <row r="37" spans="1:29" ht="7.5" customHeight="1" x14ac:dyDescent="0.2">
      <c r="A37" s="320"/>
      <c r="B37" s="321"/>
      <c r="C37" s="321"/>
      <c r="D37" s="321"/>
      <c r="E37" s="321"/>
      <c r="F37" s="321"/>
      <c r="G37" s="321"/>
      <c r="H37" s="321"/>
      <c r="I37" s="321"/>
      <c r="J37" s="321"/>
      <c r="K37" s="321"/>
      <c r="L37" s="321"/>
      <c r="M37" s="321"/>
      <c r="N37" s="321"/>
      <c r="O37" s="321"/>
      <c r="P37" s="321"/>
      <c r="Q37" s="321"/>
      <c r="R37" s="321"/>
      <c r="S37" s="321"/>
      <c r="T37" s="321"/>
      <c r="U37" s="321"/>
      <c r="V37" s="322"/>
      <c r="W37" s="140"/>
      <c r="X37" s="140"/>
      <c r="Y37" s="140"/>
      <c r="Z37" s="140"/>
      <c r="AA37" s="140"/>
      <c r="AB37" s="140"/>
      <c r="AC37" s="140"/>
    </row>
    <row r="38" spans="1:29" x14ac:dyDescent="0.2">
      <c r="A38" s="323"/>
      <c r="B38" s="324"/>
      <c r="C38" s="324"/>
      <c r="D38" s="324"/>
      <c r="E38" s="324"/>
      <c r="F38" s="324"/>
      <c r="G38" s="324"/>
      <c r="H38" s="324"/>
      <c r="I38" s="324"/>
      <c r="J38" s="324"/>
      <c r="K38" s="324"/>
      <c r="L38" s="324"/>
      <c r="M38" s="324"/>
      <c r="N38" s="324"/>
      <c r="O38" s="324"/>
      <c r="P38" s="324"/>
      <c r="Q38" s="324"/>
      <c r="R38" s="324"/>
      <c r="S38" s="324"/>
      <c r="T38" s="324"/>
      <c r="U38" s="324"/>
      <c r="V38" s="325"/>
      <c r="W38" s="140"/>
      <c r="X38" s="140"/>
      <c r="Y38" s="140"/>
      <c r="Z38" s="140"/>
      <c r="AA38" s="140"/>
      <c r="AB38" s="140"/>
      <c r="AC38" s="140"/>
    </row>
    <row r="39" spans="1:29" ht="11.25" customHeight="1" x14ac:dyDescent="0.2">
      <c r="A39" s="317" t="s">
        <v>268</v>
      </c>
      <c r="B39" s="318"/>
      <c r="C39" s="318"/>
      <c r="D39" s="318"/>
      <c r="E39" s="318"/>
      <c r="F39" s="318"/>
      <c r="G39" s="318"/>
      <c r="H39" s="318"/>
      <c r="I39" s="318"/>
      <c r="J39" s="318"/>
      <c r="K39" s="318"/>
      <c r="L39" s="318"/>
      <c r="M39" s="318"/>
      <c r="N39" s="318"/>
      <c r="O39" s="318"/>
      <c r="P39" s="318"/>
      <c r="Q39" s="318"/>
      <c r="R39" s="318"/>
      <c r="S39" s="318"/>
      <c r="T39" s="318"/>
      <c r="U39" s="318"/>
      <c r="V39" s="319"/>
      <c r="W39" s="140"/>
      <c r="X39" s="140"/>
      <c r="Y39" s="140"/>
      <c r="Z39" s="140"/>
      <c r="AA39" s="140"/>
      <c r="AB39" s="140"/>
      <c r="AC39" s="140"/>
    </row>
    <row r="40" spans="1:29" x14ac:dyDescent="0.2">
      <c r="A40" s="320" t="s">
        <v>276</v>
      </c>
      <c r="B40" s="321"/>
      <c r="C40" s="321"/>
      <c r="D40" s="321"/>
      <c r="E40" s="321"/>
      <c r="F40" s="321"/>
      <c r="G40" s="321"/>
      <c r="H40" s="321"/>
      <c r="I40" s="321"/>
      <c r="J40" s="321"/>
      <c r="K40" s="321"/>
      <c r="L40" s="321"/>
      <c r="M40" s="321"/>
      <c r="N40" s="321"/>
      <c r="O40" s="321"/>
      <c r="P40" s="321"/>
      <c r="Q40" s="321"/>
      <c r="R40" s="321"/>
      <c r="S40" s="321"/>
      <c r="T40" s="321"/>
      <c r="U40" s="321"/>
      <c r="V40" s="322"/>
      <c r="W40" s="140"/>
      <c r="X40" s="140"/>
      <c r="Y40" s="140"/>
      <c r="Z40" s="140"/>
      <c r="AA40" s="140"/>
      <c r="AB40" s="140"/>
      <c r="AC40" s="140"/>
    </row>
    <row r="41" spans="1:29" x14ac:dyDescent="0.2">
      <c r="A41" s="320"/>
      <c r="B41" s="321"/>
      <c r="C41" s="321"/>
      <c r="D41" s="321"/>
      <c r="E41" s="321"/>
      <c r="F41" s="321"/>
      <c r="G41" s="321"/>
      <c r="H41" s="321"/>
      <c r="I41" s="321"/>
      <c r="J41" s="321"/>
      <c r="K41" s="321"/>
      <c r="L41" s="321"/>
      <c r="M41" s="321"/>
      <c r="N41" s="321"/>
      <c r="O41" s="321"/>
      <c r="P41" s="321"/>
      <c r="Q41" s="321"/>
      <c r="R41" s="321"/>
      <c r="S41" s="321"/>
      <c r="T41" s="321"/>
      <c r="U41" s="321"/>
      <c r="V41" s="322"/>
      <c r="W41" s="140"/>
      <c r="X41" s="140"/>
      <c r="Y41" s="140"/>
      <c r="Z41" s="140"/>
      <c r="AA41" s="140"/>
      <c r="AB41" s="140"/>
      <c r="AC41" s="140"/>
    </row>
    <row r="42" spans="1:29" x14ac:dyDescent="0.2">
      <c r="A42" s="320"/>
      <c r="B42" s="321"/>
      <c r="C42" s="321"/>
      <c r="D42" s="321"/>
      <c r="E42" s="321"/>
      <c r="F42" s="321"/>
      <c r="G42" s="321"/>
      <c r="H42" s="321"/>
      <c r="I42" s="321"/>
      <c r="J42" s="321"/>
      <c r="K42" s="321"/>
      <c r="L42" s="321"/>
      <c r="M42" s="321"/>
      <c r="N42" s="321"/>
      <c r="O42" s="321"/>
      <c r="P42" s="321"/>
      <c r="Q42" s="321"/>
      <c r="R42" s="321"/>
      <c r="S42" s="321"/>
      <c r="T42" s="321"/>
      <c r="U42" s="321"/>
      <c r="V42" s="322"/>
      <c r="W42" s="140"/>
      <c r="X42" s="140"/>
      <c r="Y42" s="140"/>
      <c r="Z42" s="140"/>
      <c r="AA42" s="140"/>
      <c r="AB42" s="140"/>
      <c r="AC42" s="140"/>
    </row>
    <row r="43" spans="1:29" x14ac:dyDescent="0.2">
      <c r="A43" s="320"/>
      <c r="B43" s="321"/>
      <c r="C43" s="321"/>
      <c r="D43" s="321"/>
      <c r="E43" s="321"/>
      <c r="F43" s="321"/>
      <c r="G43" s="321"/>
      <c r="H43" s="321"/>
      <c r="I43" s="321"/>
      <c r="J43" s="321"/>
      <c r="K43" s="321"/>
      <c r="L43" s="321"/>
      <c r="M43" s="321"/>
      <c r="N43" s="321"/>
      <c r="O43" s="321"/>
      <c r="P43" s="321"/>
      <c r="Q43" s="321"/>
      <c r="R43" s="321"/>
      <c r="S43" s="321"/>
      <c r="T43" s="321"/>
      <c r="U43" s="321"/>
      <c r="V43" s="322"/>
      <c r="W43" s="140"/>
      <c r="X43" s="140"/>
      <c r="Y43" s="140"/>
      <c r="Z43" s="140"/>
      <c r="AA43" s="140"/>
      <c r="AB43" s="140"/>
      <c r="AC43" s="140"/>
    </row>
    <row r="44" spans="1:29" ht="19.5" customHeight="1" x14ac:dyDescent="0.2">
      <c r="A44" s="323"/>
      <c r="B44" s="324"/>
      <c r="C44" s="324"/>
      <c r="D44" s="324"/>
      <c r="E44" s="324"/>
      <c r="F44" s="324"/>
      <c r="G44" s="324"/>
      <c r="H44" s="324"/>
      <c r="I44" s="324"/>
      <c r="J44" s="324"/>
      <c r="K44" s="324"/>
      <c r="L44" s="324"/>
      <c r="M44" s="324"/>
      <c r="N44" s="324"/>
      <c r="O44" s="324"/>
      <c r="P44" s="324"/>
      <c r="Q44" s="324"/>
      <c r="R44" s="324"/>
      <c r="S44" s="324"/>
      <c r="T44" s="324"/>
      <c r="U44" s="324"/>
      <c r="V44" s="325"/>
      <c r="W44" s="140"/>
      <c r="X44" s="140"/>
      <c r="Y44" s="140"/>
      <c r="Z44" s="140"/>
      <c r="AA44" s="140"/>
      <c r="AB44" s="140"/>
      <c r="AC44" s="140"/>
    </row>
    <row r="45" spans="1:29" x14ac:dyDescent="0.2">
      <c r="A45" s="317" t="s">
        <v>269</v>
      </c>
      <c r="B45" s="318"/>
      <c r="C45" s="318"/>
      <c r="D45" s="318"/>
      <c r="E45" s="318"/>
      <c r="F45" s="318"/>
      <c r="G45" s="318"/>
      <c r="H45" s="318"/>
      <c r="I45" s="318"/>
      <c r="J45" s="318"/>
      <c r="K45" s="318"/>
      <c r="L45" s="318"/>
      <c r="M45" s="318"/>
      <c r="N45" s="318"/>
      <c r="O45" s="318"/>
      <c r="P45" s="318"/>
      <c r="Q45" s="318"/>
      <c r="R45" s="318"/>
      <c r="S45" s="318"/>
      <c r="T45" s="318"/>
      <c r="U45" s="318"/>
      <c r="V45" s="319"/>
      <c r="W45" s="140"/>
      <c r="X45" s="140"/>
      <c r="Y45" s="140"/>
      <c r="Z45" s="140"/>
      <c r="AA45" s="140"/>
      <c r="AB45" s="140"/>
      <c r="AC45" s="140"/>
    </row>
    <row r="46" spans="1:29" x14ac:dyDescent="0.2">
      <c r="A46" s="320" t="s">
        <v>274</v>
      </c>
      <c r="B46" s="321"/>
      <c r="C46" s="321"/>
      <c r="D46" s="321"/>
      <c r="E46" s="321"/>
      <c r="F46" s="321"/>
      <c r="G46" s="321"/>
      <c r="H46" s="321"/>
      <c r="I46" s="321"/>
      <c r="J46" s="321"/>
      <c r="K46" s="321"/>
      <c r="L46" s="321"/>
      <c r="M46" s="321"/>
      <c r="N46" s="321"/>
      <c r="O46" s="321"/>
      <c r="P46" s="321"/>
      <c r="Q46" s="321"/>
      <c r="R46" s="321"/>
      <c r="S46" s="321"/>
      <c r="T46" s="321"/>
      <c r="U46" s="321"/>
      <c r="V46" s="322"/>
      <c r="W46" s="140"/>
      <c r="X46" s="140"/>
      <c r="Y46" s="140"/>
      <c r="Z46" s="140"/>
      <c r="AA46" s="140"/>
      <c r="AB46" s="140"/>
      <c r="AC46" s="140"/>
    </row>
    <row r="47" spans="1:29" x14ac:dyDescent="0.2">
      <c r="A47" s="320"/>
      <c r="B47" s="321"/>
      <c r="C47" s="321"/>
      <c r="D47" s="321"/>
      <c r="E47" s="321"/>
      <c r="F47" s="321"/>
      <c r="G47" s="321"/>
      <c r="H47" s="321"/>
      <c r="I47" s="321"/>
      <c r="J47" s="321"/>
      <c r="K47" s="321"/>
      <c r="L47" s="321"/>
      <c r="M47" s="321"/>
      <c r="N47" s="321"/>
      <c r="O47" s="321"/>
      <c r="P47" s="321"/>
      <c r="Q47" s="321"/>
      <c r="R47" s="321"/>
      <c r="S47" s="321"/>
      <c r="T47" s="321"/>
      <c r="U47" s="321"/>
      <c r="V47" s="322"/>
      <c r="W47" s="140"/>
      <c r="X47" s="140"/>
      <c r="Y47" s="140"/>
      <c r="Z47" s="140"/>
      <c r="AA47" s="140"/>
      <c r="AB47" s="140"/>
      <c r="AC47" s="140"/>
    </row>
    <row r="48" spans="1:29" x14ac:dyDescent="0.2">
      <c r="A48" s="320"/>
      <c r="B48" s="321"/>
      <c r="C48" s="321"/>
      <c r="D48" s="321"/>
      <c r="E48" s="321"/>
      <c r="F48" s="321"/>
      <c r="G48" s="321"/>
      <c r="H48" s="321"/>
      <c r="I48" s="321"/>
      <c r="J48" s="321"/>
      <c r="K48" s="321"/>
      <c r="L48" s="321"/>
      <c r="M48" s="321"/>
      <c r="N48" s="321"/>
      <c r="O48" s="321"/>
      <c r="P48" s="321"/>
      <c r="Q48" s="321"/>
      <c r="R48" s="321"/>
      <c r="S48" s="321"/>
      <c r="T48" s="321"/>
      <c r="U48" s="321"/>
      <c r="V48" s="322"/>
      <c r="W48" s="140"/>
      <c r="X48" s="140"/>
      <c r="Y48" s="140"/>
      <c r="Z48" s="140"/>
      <c r="AA48" s="140"/>
      <c r="AB48" s="140"/>
      <c r="AC48" s="140"/>
    </row>
    <row r="49" spans="1:29" x14ac:dyDescent="0.2">
      <c r="A49" s="320"/>
      <c r="B49" s="321"/>
      <c r="C49" s="321"/>
      <c r="D49" s="321"/>
      <c r="E49" s="321"/>
      <c r="F49" s="321"/>
      <c r="G49" s="321"/>
      <c r="H49" s="321"/>
      <c r="I49" s="321"/>
      <c r="J49" s="321"/>
      <c r="K49" s="321"/>
      <c r="L49" s="321"/>
      <c r="M49" s="321"/>
      <c r="N49" s="321"/>
      <c r="O49" s="321"/>
      <c r="P49" s="321"/>
      <c r="Q49" s="321"/>
      <c r="R49" s="321"/>
      <c r="S49" s="321"/>
      <c r="T49" s="321"/>
      <c r="U49" s="321"/>
      <c r="V49" s="322"/>
      <c r="W49" s="140"/>
      <c r="X49" s="140"/>
      <c r="Y49" s="140"/>
      <c r="Z49" s="140"/>
      <c r="AA49" s="140"/>
      <c r="AB49" s="140"/>
      <c r="AC49" s="140"/>
    </row>
    <row r="50" spans="1:29" x14ac:dyDescent="0.2">
      <c r="A50" s="320"/>
      <c r="B50" s="321"/>
      <c r="C50" s="321"/>
      <c r="D50" s="321"/>
      <c r="E50" s="321"/>
      <c r="F50" s="321"/>
      <c r="G50" s="321"/>
      <c r="H50" s="321"/>
      <c r="I50" s="321"/>
      <c r="J50" s="321"/>
      <c r="K50" s="321"/>
      <c r="L50" s="321"/>
      <c r="M50" s="321"/>
      <c r="N50" s="321"/>
      <c r="O50" s="321"/>
      <c r="P50" s="321"/>
      <c r="Q50" s="321"/>
      <c r="R50" s="321"/>
      <c r="S50" s="321"/>
      <c r="T50" s="321"/>
      <c r="U50" s="321"/>
      <c r="V50" s="322"/>
      <c r="W50" s="140"/>
      <c r="X50" s="140"/>
      <c r="Y50" s="140"/>
      <c r="Z50" s="140"/>
      <c r="AA50" s="140"/>
      <c r="AB50" s="140"/>
      <c r="AC50" s="140"/>
    </row>
    <row r="51" spans="1:29" x14ac:dyDescent="0.2">
      <c r="A51" s="323"/>
      <c r="B51" s="324"/>
      <c r="C51" s="324"/>
      <c r="D51" s="324"/>
      <c r="E51" s="324"/>
      <c r="F51" s="324"/>
      <c r="G51" s="324"/>
      <c r="H51" s="324"/>
      <c r="I51" s="324"/>
      <c r="J51" s="324"/>
      <c r="K51" s="324"/>
      <c r="L51" s="324"/>
      <c r="M51" s="324"/>
      <c r="N51" s="324"/>
      <c r="O51" s="324"/>
      <c r="P51" s="324"/>
      <c r="Q51" s="324"/>
      <c r="R51" s="324"/>
      <c r="S51" s="324"/>
      <c r="T51" s="324"/>
      <c r="U51" s="324"/>
      <c r="V51" s="325"/>
      <c r="W51" s="140"/>
      <c r="X51" s="140"/>
      <c r="Y51" s="140"/>
      <c r="Z51" s="140"/>
      <c r="AA51" s="140"/>
      <c r="AB51" s="140"/>
      <c r="AC51" s="140"/>
    </row>
    <row r="52" spans="1:29" x14ac:dyDescent="0.2">
      <c r="A52" s="278"/>
      <c r="B52" s="278"/>
      <c r="C52" s="278"/>
      <c r="D52" s="278"/>
      <c r="E52" s="278"/>
      <c r="F52" s="278"/>
      <c r="G52" s="278"/>
      <c r="H52" s="278"/>
      <c r="I52" s="278"/>
      <c r="J52" s="278"/>
      <c r="K52" s="278"/>
      <c r="L52" s="278"/>
      <c r="M52" s="278"/>
      <c r="N52" s="278"/>
      <c r="O52" s="278"/>
      <c r="P52" s="278"/>
      <c r="Q52" s="278"/>
      <c r="R52" s="278"/>
      <c r="S52" s="278"/>
      <c r="T52" s="278"/>
      <c r="U52" s="278"/>
      <c r="V52" s="278"/>
      <c r="W52" s="140"/>
      <c r="X52" s="140"/>
      <c r="Y52" s="140"/>
      <c r="Z52" s="140"/>
      <c r="AA52" s="140"/>
      <c r="AB52" s="140"/>
      <c r="AC52" s="140"/>
    </row>
    <row r="53" spans="1:29" ht="12.75" customHeight="1" x14ac:dyDescent="0.2">
      <c r="A53" s="140" t="s">
        <v>132</v>
      </c>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row>
    <row r="54" spans="1:29" x14ac:dyDescent="0.2">
      <c r="A54" s="317" t="s">
        <v>133</v>
      </c>
      <c r="B54" s="318"/>
      <c r="C54" s="318"/>
      <c r="D54" s="318"/>
      <c r="E54" s="318"/>
      <c r="F54" s="318"/>
      <c r="G54" s="318"/>
      <c r="H54" s="318"/>
      <c r="I54" s="318"/>
      <c r="J54" s="318"/>
      <c r="K54" s="318"/>
      <c r="L54" s="318"/>
      <c r="M54" s="318"/>
      <c r="N54" s="318"/>
      <c r="O54" s="318"/>
      <c r="P54" s="318"/>
      <c r="Q54" s="318"/>
      <c r="R54" s="318"/>
      <c r="S54" s="318"/>
      <c r="T54" s="318"/>
      <c r="U54" s="318"/>
      <c r="V54" s="319"/>
      <c r="W54" s="140"/>
      <c r="X54" s="140"/>
      <c r="Y54" s="140"/>
      <c r="Z54" s="140"/>
      <c r="AA54" s="140"/>
      <c r="AB54" s="140"/>
      <c r="AC54" s="140"/>
    </row>
    <row r="55" spans="1:29" x14ac:dyDescent="0.2">
      <c r="A55" s="374" t="s">
        <v>111</v>
      </c>
      <c r="B55" s="339"/>
      <c r="C55" s="339"/>
      <c r="D55" s="339"/>
      <c r="E55" s="339"/>
      <c r="F55" s="339"/>
      <c r="G55" s="339"/>
      <c r="H55" s="339"/>
      <c r="I55" s="339"/>
      <c r="J55" s="339"/>
      <c r="K55" s="339"/>
      <c r="L55" s="339"/>
      <c r="M55" s="339"/>
      <c r="N55" s="339"/>
      <c r="O55" s="339"/>
      <c r="P55" s="339"/>
      <c r="Q55" s="339"/>
      <c r="R55" s="339"/>
      <c r="S55" s="339"/>
      <c r="T55" s="339"/>
      <c r="U55" s="339"/>
      <c r="V55" s="340"/>
      <c r="W55" s="140"/>
      <c r="X55" s="140"/>
      <c r="Y55" s="140"/>
      <c r="Z55" s="140"/>
      <c r="AA55" s="140"/>
      <c r="AB55" s="140"/>
      <c r="AC55" s="140"/>
    </row>
    <row r="56" spans="1:29" x14ac:dyDescent="0.2">
      <c r="A56" s="320" t="s">
        <v>242</v>
      </c>
      <c r="B56" s="321"/>
      <c r="C56" s="321"/>
      <c r="D56" s="321"/>
      <c r="E56" s="321"/>
      <c r="F56" s="321"/>
      <c r="G56" s="321"/>
      <c r="H56" s="321"/>
      <c r="I56" s="321"/>
      <c r="J56" s="321"/>
      <c r="K56" s="321"/>
      <c r="L56" s="321"/>
      <c r="M56" s="321"/>
      <c r="N56" s="321"/>
      <c r="O56" s="321"/>
      <c r="P56" s="321"/>
      <c r="Q56" s="321"/>
      <c r="R56" s="321"/>
      <c r="S56" s="321"/>
      <c r="T56" s="321"/>
      <c r="U56" s="321"/>
      <c r="V56" s="322"/>
      <c r="W56" s="140"/>
      <c r="X56" s="140"/>
      <c r="Y56" s="140"/>
      <c r="Z56" s="140"/>
      <c r="AA56" s="140"/>
      <c r="AB56" s="140"/>
      <c r="AC56" s="140"/>
    </row>
    <row r="57" spans="1:29" x14ac:dyDescent="0.2">
      <c r="A57" s="320"/>
      <c r="B57" s="321"/>
      <c r="C57" s="321"/>
      <c r="D57" s="321"/>
      <c r="E57" s="321"/>
      <c r="F57" s="321"/>
      <c r="G57" s="321"/>
      <c r="H57" s="321"/>
      <c r="I57" s="321"/>
      <c r="J57" s="321"/>
      <c r="K57" s="321"/>
      <c r="L57" s="321"/>
      <c r="M57" s="321"/>
      <c r="N57" s="321"/>
      <c r="O57" s="321"/>
      <c r="P57" s="321"/>
      <c r="Q57" s="321"/>
      <c r="R57" s="321"/>
      <c r="S57" s="321"/>
      <c r="T57" s="321"/>
      <c r="U57" s="321"/>
      <c r="V57" s="322"/>
      <c r="W57" s="140"/>
      <c r="X57" s="140"/>
      <c r="Y57" s="140"/>
      <c r="Z57" s="140"/>
      <c r="AA57" s="140"/>
      <c r="AB57" s="140"/>
      <c r="AC57" s="140"/>
    </row>
    <row r="58" spans="1:29" x14ac:dyDescent="0.2">
      <c r="A58" s="320"/>
      <c r="B58" s="321"/>
      <c r="C58" s="321"/>
      <c r="D58" s="321"/>
      <c r="E58" s="321"/>
      <c r="F58" s="321"/>
      <c r="G58" s="321"/>
      <c r="H58" s="321"/>
      <c r="I58" s="321"/>
      <c r="J58" s="321"/>
      <c r="K58" s="321"/>
      <c r="L58" s="321"/>
      <c r="M58" s="321"/>
      <c r="N58" s="321"/>
      <c r="O58" s="321"/>
      <c r="P58" s="321"/>
      <c r="Q58" s="321"/>
      <c r="R58" s="321"/>
      <c r="S58" s="321"/>
      <c r="T58" s="321"/>
      <c r="U58" s="321"/>
      <c r="V58" s="322"/>
      <c r="W58" s="140"/>
      <c r="X58" s="140"/>
      <c r="Y58" s="140"/>
      <c r="Z58" s="140"/>
      <c r="AA58" s="140"/>
      <c r="AB58" s="140"/>
      <c r="AC58" s="140"/>
    </row>
    <row r="59" spans="1:29" x14ac:dyDescent="0.2">
      <c r="A59" s="320"/>
      <c r="B59" s="321"/>
      <c r="C59" s="321"/>
      <c r="D59" s="321"/>
      <c r="E59" s="321"/>
      <c r="F59" s="321"/>
      <c r="G59" s="321"/>
      <c r="H59" s="321"/>
      <c r="I59" s="321"/>
      <c r="J59" s="321"/>
      <c r="K59" s="321"/>
      <c r="L59" s="321"/>
      <c r="M59" s="321"/>
      <c r="N59" s="321"/>
      <c r="O59" s="321"/>
      <c r="P59" s="321"/>
      <c r="Q59" s="321"/>
      <c r="R59" s="321"/>
      <c r="S59" s="321"/>
      <c r="T59" s="321"/>
      <c r="U59" s="321"/>
      <c r="V59" s="322"/>
      <c r="W59" s="140"/>
      <c r="X59" s="140"/>
      <c r="Y59" s="140"/>
      <c r="Z59" s="140"/>
      <c r="AA59" s="140"/>
      <c r="AB59" s="140"/>
      <c r="AC59" s="140"/>
    </row>
    <row r="60" spans="1:29" x14ac:dyDescent="0.2">
      <c r="A60" s="320"/>
      <c r="B60" s="321"/>
      <c r="C60" s="321"/>
      <c r="D60" s="321"/>
      <c r="E60" s="321"/>
      <c r="F60" s="321"/>
      <c r="G60" s="321"/>
      <c r="H60" s="321"/>
      <c r="I60" s="321"/>
      <c r="J60" s="321"/>
      <c r="K60" s="321"/>
      <c r="L60" s="321"/>
      <c r="M60" s="321"/>
      <c r="N60" s="321"/>
      <c r="O60" s="321"/>
      <c r="P60" s="321"/>
      <c r="Q60" s="321"/>
      <c r="R60" s="321"/>
      <c r="S60" s="321"/>
      <c r="T60" s="321"/>
      <c r="U60" s="321"/>
      <c r="V60" s="322"/>
      <c r="W60" s="140"/>
      <c r="X60" s="140"/>
      <c r="Y60" s="140"/>
      <c r="Z60" s="140"/>
      <c r="AA60" s="140"/>
      <c r="AB60" s="140"/>
      <c r="AC60" s="140"/>
    </row>
    <row r="61" spans="1:29" x14ac:dyDescent="0.2">
      <c r="A61" s="323"/>
      <c r="B61" s="324"/>
      <c r="C61" s="324"/>
      <c r="D61" s="324"/>
      <c r="E61" s="324"/>
      <c r="F61" s="324"/>
      <c r="G61" s="324"/>
      <c r="H61" s="324"/>
      <c r="I61" s="324"/>
      <c r="J61" s="324"/>
      <c r="K61" s="324"/>
      <c r="L61" s="324"/>
      <c r="M61" s="324"/>
      <c r="N61" s="324"/>
      <c r="O61" s="324"/>
      <c r="P61" s="324"/>
      <c r="Q61" s="324"/>
      <c r="R61" s="324"/>
      <c r="S61" s="324"/>
      <c r="T61" s="324"/>
      <c r="U61" s="324"/>
      <c r="V61" s="325"/>
      <c r="W61" s="140"/>
      <c r="X61" s="140"/>
      <c r="Y61" s="140"/>
      <c r="Z61" s="140"/>
      <c r="AA61" s="140"/>
      <c r="AB61" s="140"/>
      <c r="AC61" s="140"/>
    </row>
    <row r="62" spans="1:29" x14ac:dyDescent="0.2">
      <c r="A62" s="374" t="s">
        <v>112</v>
      </c>
      <c r="B62" s="339"/>
      <c r="C62" s="339"/>
      <c r="D62" s="339"/>
      <c r="E62" s="339"/>
      <c r="F62" s="339"/>
      <c r="G62" s="339"/>
      <c r="H62" s="339"/>
      <c r="I62" s="339"/>
      <c r="J62" s="339"/>
      <c r="K62" s="339"/>
      <c r="L62" s="339"/>
      <c r="M62" s="339"/>
      <c r="N62" s="339"/>
      <c r="O62" s="339"/>
      <c r="P62" s="339"/>
      <c r="Q62" s="339"/>
      <c r="R62" s="339"/>
      <c r="S62" s="339"/>
      <c r="T62" s="339"/>
      <c r="U62" s="339"/>
      <c r="V62" s="340"/>
      <c r="W62" s="140"/>
      <c r="X62" s="140"/>
      <c r="Y62" s="140"/>
      <c r="Z62" s="140"/>
      <c r="AA62" s="140"/>
      <c r="AB62" s="140"/>
      <c r="AC62" s="140"/>
    </row>
    <row r="63" spans="1:29" x14ac:dyDescent="0.2">
      <c r="A63" s="320" t="s">
        <v>243</v>
      </c>
      <c r="B63" s="321"/>
      <c r="C63" s="321"/>
      <c r="D63" s="321"/>
      <c r="E63" s="321"/>
      <c r="F63" s="321"/>
      <c r="G63" s="321"/>
      <c r="H63" s="321"/>
      <c r="I63" s="321"/>
      <c r="J63" s="321"/>
      <c r="K63" s="321"/>
      <c r="L63" s="321"/>
      <c r="M63" s="321"/>
      <c r="N63" s="321"/>
      <c r="O63" s="321"/>
      <c r="P63" s="321"/>
      <c r="Q63" s="321"/>
      <c r="R63" s="321"/>
      <c r="S63" s="321"/>
      <c r="T63" s="321"/>
      <c r="U63" s="321"/>
      <c r="V63" s="322"/>
      <c r="W63" s="140"/>
      <c r="X63" s="140"/>
      <c r="Y63" s="140"/>
      <c r="Z63" s="140"/>
      <c r="AA63" s="140"/>
      <c r="AB63" s="140"/>
      <c r="AC63" s="140"/>
    </row>
    <row r="64" spans="1:29" x14ac:dyDescent="0.2">
      <c r="A64" s="320"/>
      <c r="B64" s="321"/>
      <c r="C64" s="321"/>
      <c r="D64" s="321"/>
      <c r="E64" s="321"/>
      <c r="F64" s="321"/>
      <c r="G64" s="321"/>
      <c r="H64" s="321"/>
      <c r="I64" s="321"/>
      <c r="J64" s="321"/>
      <c r="K64" s="321"/>
      <c r="L64" s="321"/>
      <c r="M64" s="321"/>
      <c r="N64" s="321"/>
      <c r="O64" s="321"/>
      <c r="P64" s="321"/>
      <c r="Q64" s="321"/>
      <c r="R64" s="321"/>
      <c r="S64" s="321"/>
      <c r="T64" s="321"/>
      <c r="U64" s="321"/>
      <c r="V64" s="322"/>
      <c r="W64" s="140"/>
      <c r="X64" s="140"/>
      <c r="Y64" s="140"/>
      <c r="Z64" s="140"/>
      <c r="AA64" s="140"/>
      <c r="AB64" s="140"/>
      <c r="AC64" s="140"/>
    </row>
    <row r="65" spans="1:29" x14ac:dyDescent="0.2">
      <c r="A65" s="320"/>
      <c r="B65" s="321"/>
      <c r="C65" s="321"/>
      <c r="D65" s="321"/>
      <c r="E65" s="321"/>
      <c r="F65" s="321"/>
      <c r="G65" s="321"/>
      <c r="H65" s="321"/>
      <c r="I65" s="321"/>
      <c r="J65" s="321"/>
      <c r="K65" s="321"/>
      <c r="L65" s="321"/>
      <c r="M65" s="321"/>
      <c r="N65" s="321"/>
      <c r="O65" s="321"/>
      <c r="P65" s="321"/>
      <c r="Q65" s="321"/>
      <c r="R65" s="321"/>
      <c r="S65" s="321"/>
      <c r="T65" s="321"/>
      <c r="U65" s="321"/>
      <c r="V65" s="322"/>
      <c r="W65" s="140"/>
      <c r="X65" s="140"/>
      <c r="Y65" s="140"/>
      <c r="Z65" s="140"/>
      <c r="AA65" s="140"/>
      <c r="AB65" s="140"/>
      <c r="AC65" s="140"/>
    </row>
    <row r="66" spans="1:29" x14ac:dyDescent="0.2">
      <c r="A66" s="320"/>
      <c r="B66" s="321"/>
      <c r="C66" s="321"/>
      <c r="D66" s="321"/>
      <c r="E66" s="321"/>
      <c r="F66" s="321"/>
      <c r="G66" s="321"/>
      <c r="H66" s="321"/>
      <c r="I66" s="321"/>
      <c r="J66" s="321"/>
      <c r="K66" s="321"/>
      <c r="L66" s="321"/>
      <c r="M66" s="321"/>
      <c r="N66" s="321"/>
      <c r="O66" s="321"/>
      <c r="P66" s="321"/>
      <c r="Q66" s="321"/>
      <c r="R66" s="321"/>
      <c r="S66" s="321"/>
      <c r="T66" s="321"/>
      <c r="U66" s="321"/>
      <c r="V66" s="322"/>
      <c r="W66" s="140"/>
      <c r="X66" s="140"/>
      <c r="Y66" s="140"/>
      <c r="Z66" s="140"/>
      <c r="AA66" s="140"/>
      <c r="AB66" s="140"/>
      <c r="AC66" s="140"/>
    </row>
    <row r="67" spans="1:29" x14ac:dyDescent="0.2">
      <c r="A67" s="320"/>
      <c r="B67" s="321"/>
      <c r="C67" s="321"/>
      <c r="D67" s="321"/>
      <c r="E67" s="321"/>
      <c r="F67" s="321"/>
      <c r="G67" s="321"/>
      <c r="H67" s="321"/>
      <c r="I67" s="321"/>
      <c r="J67" s="321"/>
      <c r="K67" s="321"/>
      <c r="L67" s="321"/>
      <c r="M67" s="321"/>
      <c r="N67" s="321"/>
      <c r="O67" s="321"/>
      <c r="P67" s="321"/>
      <c r="Q67" s="321"/>
      <c r="R67" s="321"/>
      <c r="S67" s="321"/>
      <c r="T67" s="321"/>
      <c r="U67" s="321"/>
      <c r="V67" s="322"/>
      <c r="W67" s="140"/>
      <c r="X67" s="140"/>
      <c r="Y67" s="140"/>
      <c r="Z67" s="140"/>
      <c r="AA67" s="140"/>
      <c r="AB67" s="140"/>
      <c r="AC67" s="140"/>
    </row>
    <row r="68" spans="1:29" x14ac:dyDescent="0.2">
      <c r="A68" s="323"/>
      <c r="B68" s="324"/>
      <c r="C68" s="324"/>
      <c r="D68" s="324"/>
      <c r="E68" s="324"/>
      <c r="F68" s="324"/>
      <c r="G68" s="324"/>
      <c r="H68" s="324"/>
      <c r="I68" s="324"/>
      <c r="J68" s="324"/>
      <c r="K68" s="324"/>
      <c r="L68" s="324"/>
      <c r="M68" s="324"/>
      <c r="N68" s="324"/>
      <c r="O68" s="324"/>
      <c r="P68" s="324"/>
      <c r="Q68" s="324"/>
      <c r="R68" s="324"/>
      <c r="S68" s="324"/>
      <c r="T68" s="324"/>
      <c r="U68" s="324"/>
      <c r="V68" s="325"/>
      <c r="W68" s="140"/>
      <c r="X68" s="140"/>
      <c r="Y68" s="140"/>
      <c r="Z68" s="140"/>
      <c r="AA68" s="140"/>
      <c r="AB68" s="140"/>
      <c r="AC68" s="140"/>
    </row>
    <row r="69" spans="1:29" x14ac:dyDescent="0.2">
      <c r="A69" s="317" t="s">
        <v>134</v>
      </c>
      <c r="B69" s="318"/>
      <c r="C69" s="318"/>
      <c r="D69" s="318"/>
      <c r="E69" s="318"/>
      <c r="F69" s="318"/>
      <c r="G69" s="318"/>
      <c r="H69" s="318"/>
      <c r="I69" s="318"/>
      <c r="J69" s="318"/>
      <c r="K69" s="318"/>
      <c r="L69" s="318"/>
      <c r="M69" s="318"/>
      <c r="N69" s="318"/>
      <c r="O69" s="318"/>
      <c r="P69" s="318"/>
      <c r="Q69" s="318"/>
      <c r="R69" s="318"/>
      <c r="S69" s="318"/>
      <c r="T69" s="318"/>
      <c r="U69" s="318"/>
      <c r="V69" s="319"/>
      <c r="W69" s="140"/>
      <c r="X69" s="140"/>
      <c r="Y69" s="140"/>
      <c r="Z69" s="140"/>
      <c r="AA69" s="140"/>
      <c r="AB69" s="140"/>
      <c r="AC69" s="140"/>
    </row>
    <row r="70" spans="1:29" x14ac:dyDescent="0.2">
      <c r="A70" s="320" t="s">
        <v>244</v>
      </c>
      <c r="B70" s="321"/>
      <c r="C70" s="321"/>
      <c r="D70" s="321"/>
      <c r="E70" s="321"/>
      <c r="F70" s="321"/>
      <c r="G70" s="321"/>
      <c r="H70" s="321"/>
      <c r="I70" s="321"/>
      <c r="J70" s="321"/>
      <c r="K70" s="321"/>
      <c r="L70" s="321"/>
      <c r="M70" s="321"/>
      <c r="N70" s="321"/>
      <c r="O70" s="321"/>
      <c r="P70" s="321"/>
      <c r="Q70" s="321"/>
      <c r="R70" s="321"/>
      <c r="S70" s="321"/>
      <c r="T70" s="321"/>
      <c r="U70" s="321"/>
      <c r="V70" s="322"/>
      <c r="W70" s="140"/>
      <c r="X70" s="140"/>
      <c r="Y70" s="140"/>
      <c r="Z70" s="140"/>
      <c r="AA70" s="140"/>
      <c r="AB70" s="140"/>
      <c r="AC70" s="140"/>
    </row>
    <row r="71" spans="1:29" x14ac:dyDescent="0.2">
      <c r="A71" s="320"/>
      <c r="B71" s="321"/>
      <c r="C71" s="321"/>
      <c r="D71" s="321"/>
      <c r="E71" s="321"/>
      <c r="F71" s="321"/>
      <c r="G71" s="321"/>
      <c r="H71" s="321"/>
      <c r="I71" s="321"/>
      <c r="J71" s="321"/>
      <c r="K71" s="321"/>
      <c r="L71" s="321"/>
      <c r="M71" s="321"/>
      <c r="N71" s="321"/>
      <c r="O71" s="321"/>
      <c r="P71" s="321"/>
      <c r="Q71" s="321"/>
      <c r="R71" s="321"/>
      <c r="S71" s="321"/>
      <c r="T71" s="321"/>
      <c r="U71" s="321"/>
      <c r="V71" s="322"/>
      <c r="W71" s="140"/>
      <c r="X71" s="140"/>
      <c r="Y71" s="140"/>
      <c r="Z71" s="140"/>
      <c r="AA71" s="140"/>
      <c r="AB71" s="140"/>
      <c r="AC71" s="140"/>
    </row>
    <row r="72" spans="1:29" x14ac:dyDescent="0.2">
      <c r="A72" s="320"/>
      <c r="B72" s="321"/>
      <c r="C72" s="321"/>
      <c r="D72" s="321"/>
      <c r="E72" s="321"/>
      <c r="F72" s="321"/>
      <c r="G72" s="321"/>
      <c r="H72" s="321"/>
      <c r="I72" s="321"/>
      <c r="J72" s="321"/>
      <c r="K72" s="321"/>
      <c r="L72" s="321"/>
      <c r="M72" s="321"/>
      <c r="N72" s="321"/>
      <c r="O72" s="321"/>
      <c r="P72" s="321"/>
      <c r="Q72" s="321"/>
      <c r="R72" s="321"/>
      <c r="S72" s="321"/>
      <c r="T72" s="321"/>
      <c r="U72" s="321"/>
      <c r="V72" s="322"/>
      <c r="W72" s="140"/>
      <c r="X72" s="140"/>
      <c r="Y72" s="140"/>
      <c r="Z72" s="140"/>
      <c r="AA72" s="140"/>
      <c r="AB72" s="140"/>
      <c r="AC72" s="140"/>
    </row>
    <row r="73" spans="1:29" x14ac:dyDescent="0.2">
      <c r="A73" s="320"/>
      <c r="B73" s="321"/>
      <c r="C73" s="321"/>
      <c r="D73" s="321"/>
      <c r="E73" s="321"/>
      <c r="F73" s="321"/>
      <c r="G73" s="321"/>
      <c r="H73" s="321"/>
      <c r="I73" s="321"/>
      <c r="J73" s="321"/>
      <c r="K73" s="321"/>
      <c r="L73" s="321"/>
      <c r="M73" s="321"/>
      <c r="N73" s="321"/>
      <c r="O73" s="321"/>
      <c r="P73" s="321"/>
      <c r="Q73" s="321"/>
      <c r="R73" s="321"/>
      <c r="S73" s="321"/>
      <c r="T73" s="321"/>
      <c r="U73" s="321"/>
      <c r="V73" s="322"/>
      <c r="W73" s="140"/>
      <c r="X73" s="140"/>
      <c r="Y73" s="140"/>
      <c r="Z73" s="140"/>
      <c r="AA73" s="140"/>
      <c r="AB73" s="140"/>
      <c r="AC73" s="140"/>
    </row>
    <row r="74" spans="1:29" x14ac:dyDescent="0.2">
      <c r="A74" s="323"/>
      <c r="B74" s="324"/>
      <c r="C74" s="324"/>
      <c r="D74" s="324"/>
      <c r="E74" s="324"/>
      <c r="F74" s="324"/>
      <c r="G74" s="324"/>
      <c r="H74" s="324"/>
      <c r="I74" s="324"/>
      <c r="J74" s="324"/>
      <c r="K74" s="324"/>
      <c r="L74" s="324"/>
      <c r="M74" s="324"/>
      <c r="N74" s="324"/>
      <c r="O74" s="324"/>
      <c r="P74" s="324"/>
      <c r="Q74" s="324"/>
      <c r="R74" s="324"/>
      <c r="S74" s="324"/>
      <c r="T74" s="324"/>
      <c r="U74" s="324"/>
      <c r="V74" s="325"/>
      <c r="W74" s="140"/>
      <c r="X74" s="140"/>
      <c r="Y74" s="140"/>
      <c r="Z74" s="140"/>
      <c r="AA74" s="140"/>
      <c r="AB74" s="140"/>
      <c r="AC74" s="140"/>
    </row>
    <row r="75" spans="1:29" ht="23.25" customHeight="1" x14ac:dyDescent="0.2">
      <c r="A75" s="317" t="s">
        <v>290</v>
      </c>
      <c r="B75" s="318"/>
      <c r="C75" s="318"/>
      <c r="D75" s="318"/>
      <c r="E75" s="318"/>
      <c r="F75" s="318"/>
      <c r="G75" s="318"/>
      <c r="H75" s="318"/>
      <c r="I75" s="318"/>
      <c r="J75" s="318"/>
      <c r="K75" s="318"/>
      <c r="L75" s="318"/>
      <c r="M75" s="318"/>
      <c r="N75" s="318"/>
      <c r="O75" s="318"/>
      <c r="P75" s="318"/>
      <c r="Q75" s="318"/>
      <c r="R75" s="318"/>
      <c r="S75" s="318"/>
      <c r="T75" s="318"/>
      <c r="U75" s="318"/>
      <c r="V75" s="319"/>
      <c r="W75" s="140"/>
      <c r="X75" s="140"/>
      <c r="Y75" s="140"/>
      <c r="Z75" s="140"/>
      <c r="AA75" s="140"/>
      <c r="AB75" s="140"/>
      <c r="AC75" s="140"/>
    </row>
    <row r="76" spans="1:29" x14ac:dyDescent="0.2">
      <c r="A76" s="364" t="s">
        <v>291</v>
      </c>
      <c r="B76" s="365"/>
      <c r="C76" s="365"/>
      <c r="D76" s="365"/>
      <c r="E76" s="365"/>
      <c r="F76" s="365"/>
      <c r="G76" s="365"/>
      <c r="H76" s="365"/>
      <c r="I76" s="365"/>
      <c r="J76" s="365"/>
      <c r="K76" s="365"/>
      <c r="L76" s="365"/>
      <c r="M76" s="365"/>
      <c r="N76" s="365"/>
      <c r="O76" s="365"/>
      <c r="P76" s="365"/>
      <c r="Q76" s="365"/>
      <c r="R76" s="365"/>
      <c r="S76" s="365"/>
      <c r="T76" s="365"/>
      <c r="U76" s="365"/>
      <c r="V76" s="366"/>
      <c r="W76" s="140"/>
      <c r="X76" s="140"/>
      <c r="Y76" s="140"/>
      <c r="Z76" s="140"/>
      <c r="AA76" s="140"/>
      <c r="AB76" s="140"/>
      <c r="AC76" s="140"/>
    </row>
    <row r="77" spans="1:29" x14ac:dyDescent="0.2">
      <c r="A77" s="367"/>
      <c r="B77" s="365"/>
      <c r="C77" s="365"/>
      <c r="D77" s="365"/>
      <c r="E77" s="365"/>
      <c r="F77" s="365"/>
      <c r="G77" s="365"/>
      <c r="H77" s="365"/>
      <c r="I77" s="365"/>
      <c r="J77" s="365"/>
      <c r="K77" s="365"/>
      <c r="L77" s="365"/>
      <c r="M77" s="365"/>
      <c r="N77" s="365"/>
      <c r="O77" s="365"/>
      <c r="P77" s="365"/>
      <c r="Q77" s="365"/>
      <c r="R77" s="365"/>
      <c r="S77" s="365"/>
      <c r="T77" s="365"/>
      <c r="U77" s="365"/>
      <c r="V77" s="366"/>
      <c r="W77" s="140"/>
      <c r="X77" s="140"/>
      <c r="Y77" s="140"/>
      <c r="Z77" s="140"/>
      <c r="AA77" s="140"/>
      <c r="AB77" s="140"/>
      <c r="AC77" s="140"/>
    </row>
    <row r="78" spans="1:29" x14ac:dyDescent="0.2">
      <c r="A78" s="367"/>
      <c r="B78" s="365"/>
      <c r="C78" s="365"/>
      <c r="D78" s="365"/>
      <c r="E78" s="365"/>
      <c r="F78" s="365"/>
      <c r="G78" s="365"/>
      <c r="H78" s="365"/>
      <c r="I78" s="365"/>
      <c r="J78" s="365"/>
      <c r="K78" s="365"/>
      <c r="L78" s="365"/>
      <c r="M78" s="365"/>
      <c r="N78" s="365"/>
      <c r="O78" s="365"/>
      <c r="P78" s="365"/>
      <c r="Q78" s="365"/>
      <c r="R78" s="365"/>
      <c r="S78" s="365"/>
      <c r="T78" s="365"/>
      <c r="U78" s="365"/>
      <c r="V78" s="366"/>
      <c r="W78" s="140"/>
      <c r="X78" s="140"/>
      <c r="Y78" s="140"/>
      <c r="Z78" s="140"/>
      <c r="AA78" s="140"/>
      <c r="AB78" s="140"/>
      <c r="AC78" s="140"/>
    </row>
    <row r="79" spans="1:29" x14ac:dyDescent="0.2">
      <c r="A79" s="367"/>
      <c r="B79" s="365"/>
      <c r="C79" s="365"/>
      <c r="D79" s="365"/>
      <c r="E79" s="365"/>
      <c r="F79" s="365"/>
      <c r="G79" s="365"/>
      <c r="H79" s="365"/>
      <c r="I79" s="365"/>
      <c r="J79" s="365"/>
      <c r="K79" s="365"/>
      <c r="L79" s="365"/>
      <c r="M79" s="365"/>
      <c r="N79" s="365"/>
      <c r="O79" s="365"/>
      <c r="P79" s="365"/>
      <c r="Q79" s="365"/>
      <c r="R79" s="365"/>
      <c r="S79" s="365"/>
      <c r="T79" s="365"/>
      <c r="U79" s="365"/>
      <c r="V79" s="366"/>
      <c r="W79" s="140"/>
      <c r="X79" s="140"/>
      <c r="Y79" s="140"/>
      <c r="Z79" s="140"/>
      <c r="AA79" s="140"/>
      <c r="AB79" s="140"/>
      <c r="AC79" s="140"/>
    </row>
    <row r="80" spans="1:29" x14ac:dyDescent="0.2">
      <c r="A80" s="367"/>
      <c r="B80" s="365"/>
      <c r="C80" s="365"/>
      <c r="D80" s="365"/>
      <c r="E80" s="365"/>
      <c r="F80" s="365"/>
      <c r="G80" s="365"/>
      <c r="H80" s="365"/>
      <c r="I80" s="365"/>
      <c r="J80" s="365"/>
      <c r="K80" s="365"/>
      <c r="L80" s="365"/>
      <c r="M80" s="365"/>
      <c r="N80" s="365"/>
      <c r="O80" s="365"/>
      <c r="P80" s="365"/>
      <c r="Q80" s="365"/>
      <c r="R80" s="365"/>
      <c r="S80" s="365"/>
      <c r="T80" s="365"/>
      <c r="U80" s="365"/>
      <c r="V80" s="366"/>
      <c r="W80" s="140"/>
      <c r="X80" s="140"/>
      <c r="Y80" s="140"/>
      <c r="Z80" s="140"/>
      <c r="AA80" s="140"/>
      <c r="AB80" s="140"/>
      <c r="AC80" s="140"/>
    </row>
    <row r="81" spans="1:29" ht="11.25" customHeight="1" x14ac:dyDescent="0.2">
      <c r="A81" s="367"/>
      <c r="B81" s="365"/>
      <c r="C81" s="365"/>
      <c r="D81" s="365"/>
      <c r="E81" s="365"/>
      <c r="F81" s="365"/>
      <c r="G81" s="365"/>
      <c r="H81" s="365"/>
      <c r="I81" s="365"/>
      <c r="J81" s="365"/>
      <c r="K81" s="365"/>
      <c r="L81" s="365"/>
      <c r="M81" s="365"/>
      <c r="N81" s="365"/>
      <c r="O81" s="365"/>
      <c r="P81" s="365"/>
      <c r="Q81" s="365"/>
      <c r="R81" s="365"/>
      <c r="S81" s="365"/>
      <c r="T81" s="365"/>
      <c r="U81" s="365"/>
      <c r="V81" s="366"/>
      <c r="W81" s="140"/>
      <c r="X81" s="140"/>
      <c r="Y81" s="140"/>
      <c r="Z81" s="140"/>
      <c r="AA81" s="140"/>
      <c r="AB81" s="140"/>
      <c r="AC81" s="140"/>
    </row>
    <row r="82" spans="1:29" x14ac:dyDescent="0.2">
      <c r="A82" s="368"/>
      <c r="B82" s="369"/>
      <c r="C82" s="369"/>
      <c r="D82" s="369"/>
      <c r="E82" s="369"/>
      <c r="F82" s="369"/>
      <c r="G82" s="369"/>
      <c r="H82" s="369"/>
      <c r="I82" s="369"/>
      <c r="J82" s="369"/>
      <c r="K82" s="369"/>
      <c r="L82" s="369"/>
      <c r="M82" s="369"/>
      <c r="N82" s="369"/>
      <c r="O82" s="369"/>
      <c r="P82" s="369"/>
      <c r="Q82" s="369"/>
      <c r="R82" s="369"/>
      <c r="S82" s="369"/>
      <c r="T82" s="369"/>
      <c r="U82" s="369"/>
      <c r="V82" s="370"/>
      <c r="W82" s="140"/>
      <c r="X82" s="140"/>
      <c r="Y82" s="140"/>
      <c r="Z82" s="140"/>
      <c r="AA82" s="140"/>
      <c r="AB82" s="140"/>
      <c r="AC82" s="140"/>
    </row>
    <row r="83" spans="1:29" x14ac:dyDescent="0.2">
      <c r="A83" s="294" t="s">
        <v>292</v>
      </c>
      <c r="B83" s="295"/>
      <c r="C83" s="295"/>
      <c r="D83" s="295"/>
      <c r="E83" s="329" t="s">
        <v>118</v>
      </c>
      <c r="F83" s="330"/>
      <c r="G83" s="330"/>
      <c r="H83" s="330"/>
      <c r="I83" s="330"/>
      <c r="J83" s="330"/>
      <c r="K83" s="360"/>
      <c r="L83" s="361" t="s">
        <v>117</v>
      </c>
      <c r="M83" s="330"/>
      <c r="N83" s="330"/>
      <c r="O83" s="360"/>
      <c r="P83" s="363" t="s">
        <v>270</v>
      </c>
      <c r="Q83" s="341"/>
      <c r="R83" s="341"/>
      <c r="S83" s="341"/>
      <c r="T83" s="341"/>
      <c r="U83" s="341"/>
      <c r="V83" s="341"/>
      <c r="W83" s="140"/>
      <c r="X83" s="140"/>
      <c r="Y83" s="140"/>
      <c r="Z83" s="140"/>
      <c r="AA83" s="140"/>
      <c r="AB83" s="140"/>
      <c r="AC83" s="140"/>
    </row>
    <row r="84" spans="1:29" x14ac:dyDescent="0.2">
      <c r="A84" s="295"/>
      <c r="B84" s="295"/>
      <c r="C84" s="295"/>
      <c r="D84" s="295"/>
      <c r="E84" s="330"/>
      <c r="F84" s="330"/>
      <c r="G84" s="330"/>
      <c r="H84" s="330"/>
      <c r="I84" s="330"/>
      <c r="J84" s="330"/>
      <c r="K84" s="360"/>
      <c r="L84" s="362"/>
      <c r="M84" s="330"/>
      <c r="N84" s="330"/>
      <c r="O84" s="360"/>
      <c r="P84" s="363"/>
      <c r="Q84" s="341"/>
      <c r="R84" s="341"/>
      <c r="S84" s="341"/>
      <c r="T84" s="341"/>
      <c r="U84" s="341"/>
      <c r="V84" s="341"/>
      <c r="W84" s="140"/>
      <c r="X84" s="140"/>
      <c r="Y84" s="140"/>
      <c r="Z84" s="140"/>
      <c r="AA84" s="140"/>
      <c r="AB84" s="140"/>
      <c r="AC84" s="140"/>
    </row>
    <row r="85" spans="1:29" x14ac:dyDescent="0.2">
      <c r="A85" s="345" t="s">
        <v>293</v>
      </c>
      <c r="B85" s="346"/>
      <c r="C85" s="346"/>
      <c r="D85" s="347"/>
      <c r="E85" s="329" t="s">
        <v>119</v>
      </c>
      <c r="F85" s="330"/>
      <c r="G85" s="337" t="s">
        <v>232</v>
      </c>
      <c r="H85" s="337"/>
      <c r="I85" s="337"/>
      <c r="J85" s="337"/>
      <c r="K85" s="337"/>
      <c r="L85" s="337"/>
      <c r="M85" s="337"/>
      <c r="N85" s="329" t="s">
        <v>121</v>
      </c>
      <c r="O85" s="330"/>
      <c r="P85" s="354" t="s">
        <v>233</v>
      </c>
      <c r="Q85" s="355"/>
      <c r="R85" s="355"/>
      <c r="S85" s="355"/>
      <c r="T85" s="355"/>
      <c r="U85" s="355"/>
      <c r="V85" s="356"/>
      <c r="W85" s="140"/>
      <c r="X85" s="140"/>
      <c r="Y85" s="140"/>
      <c r="Z85" s="140"/>
      <c r="AA85" s="140"/>
      <c r="AB85" s="140"/>
      <c r="AC85" s="140"/>
    </row>
    <row r="86" spans="1:29" x14ac:dyDescent="0.2">
      <c r="A86" s="348"/>
      <c r="B86" s="349"/>
      <c r="C86" s="349"/>
      <c r="D86" s="350"/>
      <c r="E86" s="330"/>
      <c r="F86" s="330"/>
      <c r="G86" s="337"/>
      <c r="H86" s="337"/>
      <c r="I86" s="337"/>
      <c r="J86" s="337"/>
      <c r="K86" s="337"/>
      <c r="L86" s="337"/>
      <c r="M86" s="337"/>
      <c r="N86" s="330"/>
      <c r="O86" s="330"/>
      <c r="P86" s="357"/>
      <c r="Q86" s="358"/>
      <c r="R86" s="358"/>
      <c r="S86" s="358"/>
      <c r="T86" s="358"/>
      <c r="U86" s="358"/>
      <c r="V86" s="359"/>
      <c r="W86" s="140"/>
      <c r="X86" s="140"/>
      <c r="Y86" s="140"/>
      <c r="Z86" s="140"/>
      <c r="AA86" s="140"/>
      <c r="AB86" s="140"/>
      <c r="AC86" s="140"/>
    </row>
    <row r="87" spans="1:29" x14ac:dyDescent="0.2">
      <c r="A87" s="348"/>
      <c r="B87" s="349"/>
      <c r="C87" s="349"/>
      <c r="D87" s="350"/>
      <c r="E87" s="329" t="s">
        <v>119</v>
      </c>
      <c r="F87" s="330"/>
      <c r="G87" s="337" t="s">
        <v>234</v>
      </c>
      <c r="H87" s="337"/>
      <c r="I87" s="337"/>
      <c r="J87" s="337"/>
      <c r="K87" s="337"/>
      <c r="L87" s="337"/>
      <c r="M87" s="337"/>
      <c r="N87" s="329" t="s">
        <v>121</v>
      </c>
      <c r="O87" s="330"/>
      <c r="P87" s="337" t="s">
        <v>235</v>
      </c>
      <c r="Q87" s="337"/>
      <c r="R87" s="337"/>
      <c r="S87" s="337"/>
      <c r="T87" s="337"/>
      <c r="U87" s="337"/>
      <c r="V87" s="337"/>
      <c r="W87" s="140"/>
      <c r="X87" s="140"/>
      <c r="Y87" s="140"/>
      <c r="Z87" s="140"/>
      <c r="AA87" s="140"/>
      <c r="AB87" s="140"/>
      <c r="AC87" s="140"/>
    </row>
    <row r="88" spans="1:29" x14ac:dyDescent="0.2">
      <c r="A88" s="351"/>
      <c r="B88" s="352"/>
      <c r="C88" s="352"/>
      <c r="D88" s="353"/>
      <c r="E88" s="330"/>
      <c r="F88" s="330"/>
      <c r="G88" s="337"/>
      <c r="H88" s="337"/>
      <c r="I88" s="337"/>
      <c r="J88" s="337"/>
      <c r="K88" s="337"/>
      <c r="L88" s="337"/>
      <c r="M88" s="337"/>
      <c r="N88" s="330"/>
      <c r="O88" s="330"/>
      <c r="P88" s="337"/>
      <c r="Q88" s="337"/>
      <c r="R88" s="337"/>
      <c r="S88" s="337"/>
      <c r="T88" s="337"/>
      <c r="U88" s="337"/>
      <c r="V88" s="337"/>
      <c r="W88" s="140"/>
      <c r="X88" s="140"/>
      <c r="Y88" s="140"/>
      <c r="Z88" s="140"/>
      <c r="AA88" s="140"/>
      <c r="AB88" s="140"/>
      <c r="AC88" s="140"/>
    </row>
    <row r="89" spans="1:29" ht="11.25" customHeight="1" x14ac:dyDescent="0.2">
      <c r="A89" s="317" t="s">
        <v>294</v>
      </c>
      <c r="B89" s="318"/>
      <c r="C89" s="318"/>
      <c r="D89" s="319"/>
      <c r="E89" s="329" t="s">
        <v>62</v>
      </c>
      <c r="F89" s="330"/>
      <c r="G89" s="337" t="s">
        <v>237</v>
      </c>
      <c r="H89" s="337"/>
      <c r="I89" s="337"/>
      <c r="J89" s="337"/>
      <c r="K89" s="337"/>
      <c r="L89" s="337"/>
      <c r="M89" s="337"/>
      <c r="N89" s="329" t="s">
        <v>122</v>
      </c>
      <c r="O89" s="330"/>
      <c r="P89" s="337" t="s">
        <v>236</v>
      </c>
      <c r="Q89" s="337"/>
      <c r="R89" s="337"/>
      <c r="S89" s="337"/>
      <c r="T89" s="337"/>
      <c r="U89" s="337"/>
      <c r="V89" s="337"/>
      <c r="W89" s="140"/>
      <c r="X89" s="140"/>
      <c r="Y89" s="140"/>
      <c r="Z89" s="140"/>
      <c r="AA89" s="140"/>
      <c r="AB89" s="140"/>
      <c r="AC89" s="140"/>
    </row>
    <row r="90" spans="1:29" x14ac:dyDescent="0.2">
      <c r="A90" s="338"/>
      <c r="B90" s="339"/>
      <c r="C90" s="339"/>
      <c r="D90" s="340"/>
      <c r="E90" s="330"/>
      <c r="F90" s="330"/>
      <c r="G90" s="337"/>
      <c r="H90" s="337"/>
      <c r="I90" s="337"/>
      <c r="J90" s="337"/>
      <c r="K90" s="337"/>
      <c r="L90" s="337"/>
      <c r="M90" s="337"/>
      <c r="N90" s="330"/>
      <c r="O90" s="330"/>
      <c r="P90" s="337"/>
      <c r="Q90" s="337"/>
      <c r="R90" s="337"/>
      <c r="S90" s="337"/>
      <c r="T90" s="337"/>
      <c r="U90" s="337"/>
      <c r="V90" s="337"/>
      <c r="W90" s="140"/>
      <c r="X90" s="140"/>
      <c r="Y90" s="140"/>
      <c r="Z90" s="140"/>
      <c r="AA90" s="140"/>
      <c r="AB90" s="140"/>
      <c r="AC90" s="140"/>
    </row>
    <row r="91" spans="1:29" ht="11.25" customHeight="1" x14ac:dyDescent="0.2">
      <c r="A91" s="338"/>
      <c r="B91" s="339"/>
      <c r="C91" s="339"/>
      <c r="D91" s="340"/>
      <c r="E91" s="329" t="s">
        <v>62</v>
      </c>
      <c r="F91" s="330"/>
      <c r="G91" s="337" t="s">
        <v>238</v>
      </c>
      <c r="H91" s="337"/>
      <c r="I91" s="337"/>
      <c r="J91" s="337"/>
      <c r="K91" s="337"/>
      <c r="L91" s="337"/>
      <c r="M91" s="337"/>
      <c r="N91" s="329" t="s">
        <v>122</v>
      </c>
      <c r="O91" s="330"/>
      <c r="P91" s="337" t="s">
        <v>236</v>
      </c>
      <c r="Q91" s="337"/>
      <c r="R91" s="337"/>
      <c r="S91" s="337"/>
      <c r="T91" s="337"/>
      <c r="U91" s="337"/>
      <c r="V91" s="337"/>
      <c r="W91" s="140"/>
      <c r="X91" s="140"/>
      <c r="Y91" s="140"/>
      <c r="Z91" s="140"/>
      <c r="AA91" s="140"/>
      <c r="AB91" s="140"/>
      <c r="AC91" s="140"/>
    </row>
    <row r="92" spans="1:29" x14ac:dyDescent="0.2">
      <c r="A92" s="342"/>
      <c r="B92" s="343"/>
      <c r="C92" s="343"/>
      <c r="D92" s="344"/>
      <c r="E92" s="330"/>
      <c r="F92" s="330"/>
      <c r="G92" s="337"/>
      <c r="H92" s="337"/>
      <c r="I92" s="337"/>
      <c r="J92" s="337"/>
      <c r="K92" s="337"/>
      <c r="L92" s="337"/>
      <c r="M92" s="337"/>
      <c r="N92" s="330"/>
      <c r="O92" s="330"/>
      <c r="P92" s="337"/>
      <c r="Q92" s="337"/>
      <c r="R92" s="337"/>
      <c r="S92" s="337"/>
      <c r="T92" s="337"/>
      <c r="U92" s="337"/>
      <c r="V92" s="337"/>
      <c r="W92" s="140"/>
      <c r="X92" s="140"/>
      <c r="Y92" s="140"/>
      <c r="Z92" s="140"/>
      <c r="AA92" s="140"/>
      <c r="AB92" s="140"/>
      <c r="AC92" s="140"/>
    </row>
    <row r="93" spans="1:29" ht="11.25" customHeight="1" x14ac:dyDescent="0.2">
      <c r="A93" s="317" t="s">
        <v>295</v>
      </c>
      <c r="B93" s="318"/>
      <c r="C93" s="318"/>
      <c r="D93" s="319"/>
      <c r="E93" s="341" t="s">
        <v>124</v>
      </c>
      <c r="F93" s="341"/>
      <c r="G93" s="337" t="s">
        <v>262</v>
      </c>
      <c r="H93" s="337"/>
      <c r="I93" s="337"/>
      <c r="J93" s="337"/>
      <c r="K93" s="337"/>
      <c r="L93" s="337"/>
      <c r="M93" s="337"/>
      <c r="N93" s="341" t="s">
        <v>124</v>
      </c>
      <c r="O93" s="341"/>
      <c r="P93" s="337" t="s">
        <v>260</v>
      </c>
      <c r="Q93" s="337"/>
      <c r="R93" s="337"/>
      <c r="S93" s="337"/>
      <c r="T93" s="337"/>
      <c r="U93" s="337"/>
      <c r="V93" s="337"/>
      <c r="W93" s="140"/>
      <c r="X93" s="140"/>
      <c r="Y93" s="140"/>
      <c r="Z93" s="140"/>
      <c r="AA93" s="140"/>
      <c r="AB93" s="140"/>
      <c r="AC93" s="140"/>
    </row>
    <row r="94" spans="1:29" x14ac:dyDescent="0.2">
      <c r="A94" s="338"/>
      <c r="B94" s="339"/>
      <c r="C94" s="339"/>
      <c r="D94" s="340"/>
      <c r="E94" s="341"/>
      <c r="F94" s="341"/>
      <c r="G94" s="337"/>
      <c r="H94" s="337"/>
      <c r="I94" s="337"/>
      <c r="J94" s="337"/>
      <c r="K94" s="337"/>
      <c r="L94" s="337"/>
      <c r="M94" s="337"/>
      <c r="N94" s="341"/>
      <c r="O94" s="341"/>
      <c r="P94" s="337"/>
      <c r="Q94" s="337"/>
      <c r="R94" s="337"/>
      <c r="S94" s="337"/>
      <c r="T94" s="337"/>
      <c r="U94" s="337"/>
      <c r="V94" s="337"/>
      <c r="W94" s="140"/>
      <c r="X94" s="140"/>
      <c r="Y94" s="140"/>
      <c r="Z94" s="140"/>
      <c r="AA94" s="140"/>
      <c r="AB94" s="140"/>
      <c r="AC94" s="140"/>
    </row>
    <row r="95" spans="1:29" ht="11.25" customHeight="1" x14ac:dyDescent="0.2">
      <c r="A95" s="338"/>
      <c r="B95" s="339"/>
      <c r="C95" s="339"/>
      <c r="D95" s="340"/>
      <c r="E95" s="341" t="s">
        <v>120</v>
      </c>
      <c r="F95" s="341"/>
      <c r="G95" s="337" t="s">
        <v>261</v>
      </c>
      <c r="H95" s="337"/>
      <c r="I95" s="337"/>
      <c r="J95" s="337"/>
      <c r="K95" s="337"/>
      <c r="L95" s="337"/>
      <c r="M95" s="337"/>
      <c r="N95" s="341" t="s">
        <v>120</v>
      </c>
      <c r="O95" s="341"/>
      <c r="P95" s="337" t="s">
        <v>123</v>
      </c>
      <c r="Q95" s="337"/>
      <c r="R95" s="337"/>
      <c r="S95" s="337"/>
      <c r="T95" s="337"/>
      <c r="U95" s="337"/>
      <c r="V95" s="337"/>
      <c r="W95" s="140"/>
      <c r="X95" s="140"/>
      <c r="Y95" s="140"/>
      <c r="Z95" s="140"/>
      <c r="AA95" s="140"/>
      <c r="AB95" s="140"/>
      <c r="AC95" s="140"/>
    </row>
    <row r="96" spans="1:29" ht="16.5" customHeight="1" x14ac:dyDescent="0.2">
      <c r="A96" s="338"/>
      <c r="B96" s="339"/>
      <c r="C96" s="339"/>
      <c r="D96" s="340"/>
      <c r="E96" s="341"/>
      <c r="F96" s="341"/>
      <c r="G96" s="337"/>
      <c r="H96" s="337"/>
      <c r="I96" s="337"/>
      <c r="J96" s="337"/>
      <c r="K96" s="337"/>
      <c r="L96" s="337"/>
      <c r="M96" s="337"/>
      <c r="N96" s="341"/>
      <c r="O96" s="341"/>
      <c r="P96" s="337"/>
      <c r="Q96" s="337"/>
      <c r="R96" s="337"/>
      <c r="S96" s="337"/>
      <c r="T96" s="337"/>
      <c r="U96" s="337"/>
      <c r="V96" s="337"/>
      <c r="W96" s="140"/>
      <c r="X96" s="140"/>
      <c r="Y96" s="140"/>
      <c r="Z96" s="140"/>
      <c r="AA96" s="140"/>
      <c r="AB96" s="140"/>
      <c r="AC96" s="140"/>
    </row>
    <row r="97" spans="1:29" x14ac:dyDescent="0.2">
      <c r="A97" s="309" t="s">
        <v>296</v>
      </c>
      <c r="B97" s="310"/>
      <c r="C97" s="310"/>
      <c r="D97" s="311"/>
      <c r="E97" s="309" t="s">
        <v>115</v>
      </c>
      <c r="F97" s="310"/>
      <c r="G97" s="310"/>
      <c r="H97" s="311"/>
      <c r="I97" s="329" t="s">
        <v>116</v>
      </c>
      <c r="J97" s="330"/>
      <c r="K97" s="330"/>
      <c r="L97" s="330"/>
      <c r="M97" s="330"/>
      <c r="N97" s="330"/>
      <c r="O97" s="330"/>
      <c r="P97" s="329" t="s">
        <v>114</v>
      </c>
      <c r="Q97" s="330"/>
      <c r="R97" s="330"/>
      <c r="S97" s="330"/>
      <c r="T97" s="330"/>
      <c r="U97" s="330"/>
      <c r="V97" s="330"/>
      <c r="W97" s="140"/>
      <c r="X97" s="140"/>
      <c r="Y97" s="140"/>
      <c r="Z97" s="140"/>
      <c r="AA97" s="140"/>
      <c r="AB97" s="140"/>
      <c r="AC97" s="140"/>
    </row>
    <row r="98" spans="1:29" x14ac:dyDescent="0.2">
      <c r="A98" s="312"/>
      <c r="B98" s="313"/>
      <c r="C98" s="313"/>
      <c r="D98" s="314"/>
      <c r="E98" s="326"/>
      <c r="F98" s="327"/>
      <c r="G98" s="327"/>
      <c r="H98" s="328"/>
      <c r="I98" s="330"/>
      <c r="J98" s="330"/>
      <c r="K98" s="330"/>
      <c r="L98" s="330"/>
      <c r="M98" s="330"/>
      <c r="N98" s="330"/>
      <c r="O98" s="330"/>
      <c r="P98" s="330"/>
      <c r="Q98" s="330"/>
      <c r="R98" s="330"/>
      <c r="S98" s="330"/>
      <c r="T98" s="330"/>
      <c r="U98" s="330"/>
      <c r="V98" s="330"/>
      <c r="W98" s="140"/>
      <c r="X98" s="140"/>
      <c r="Y98" s="140"/>
      <c r="Z98" s="140"/>
      <c r="AA98" s="140"/>
      <c r="AB98" s="140"/>
      <c r="AC98" s="140"/>
    </row>
    <row r="99" spans="1:29" x14ac:dyDescent="0.2">
      <c r="A99" s="312"/>
      <c r="B99" s="313"/>
      <c r="C99" s="313"/>
      <c r="D99" s="314"/>
      <c r="E99" s="331" t="s">
        <v>125</v>
      </c>
      <c r="F99" s="332"/>
      <c r="G99" s="332"/>
      <c r="H99" s="333"/>
      <c r="I99" s="337" t="s">
        <v>127</v>
      </c>
      <c r="J99" s="337"/>
      <c r="K99" s="337"/>
      <c r="L99" s="337"/>
      <c r="M99" s="337"/>
      <c r="N99" s="337"/>
      <c r="O99" s="337"/>
      <c r="P99" s="337" t="s">
        <v>239</v>
      </c>
      <c r="Q99" s="337"/>
      <c r="R99" s="337"/>
      <c r="S99" s="337"/>
      <c r="T99" s="337"/>
      <c r="U99" s="337"/>
      <c r="V99" s="337"/>
      <c r="W99" s="140"/>
      <c r="X99" s="140"/>
      <c r="Y99" s="140"/>
      <c r="Z99" s="140"/>
      <c r="AA99" s="140"/>
      <c r="AB99" s="140"/>
      <c r="AC99" s="140"/>
    </row>
    <row r="100" spans="1:29" x14ac:dyDescent="0.2">
      <c r="A100" s="312"/>
      <c r="B100" s="313"/>
      <c r="C100" s="313"/>
      <c r="D100" s="314"/>
      <c r="E100" s="334"/>
      <c r="F100" s="335"/>
      <c r="G100" s="335"/>
      <c r="H100" s="336"/>
      <c r="I100" s="337"/>
      <c r="J100" s="337"/>
      <c r="K100" s="337"/>
      <c r="L100" s="337"/>
      <c r="M100" s="337"/>
      <c r="N100" s="337"/>
      <c r="O100" s="337"/>
      <c r="P100" s="337"/>
      <c r="Q100" s="337"/>
      <c r="R100" s="337"/>
      <c r="S100" s="337"/>
      <c r="T100" s="337"/>
      <c r="U100" s="337"/>
      <c r="V100" s="337"/>
      <c r="W100" s="140"/>
      <c r="X100" s="140"/>
      <c r="Y100" s="140"/>
      <c r="Z100" s="140"/>
      <c r="AA100" s="140"/>
      <c r="AB100" s="140"/>
      <c r="AC100" s="140"/>
    </row>
    <row r="101" spans="1:29" x14ac:dyDescent="0.2">
      <c r="A101" s="312"/>
      <c r="B101" s="313"/>
      <c r="C101" s="313"/>
      <c r="D101" s="314"/>
      <c r="E101" s="331" t="s">
        <v>126</v>
      </c>
      <c r="F101" s="332"/>
      <c r="G101" s="332"/>
      <c r="H101" s="333"/>
      <c r="I101" s="337" t="s">
        <v>128</v>
      </c>
      <c r="J101" s="337"/>
      <c r="K101" s="337"/>
      <c r="L101" s="337"/>
      <c r="M101" s="337"/>
      <c r="N101" s="337"/>
      <c r="O101" s="337"/>
      <c r="P101" s="337" t="s">
        <v>240</v>
      </c>
      <c r="Q101" s="337"/>
      <c r="R101" s="337"/>
      <c r="S101" s="337"/>
      <c r="T101" s="337"/>
      <c r="U101" s="337"/>
      <c r="V101" s="337"/>
      <c r="W101" s="140"/>
      <c r="X101" s="140"/>
      <c r="Y101" s="140"/>
      <c r="Z101" s="140"/>
      <c r="AA101" s="140"/>
      <c r="AB101" s="140"/>
      <c r="AC101" s="140"/>
    </row>
    <row r="102" spans="1:29" x14ac:dyDescent="0.2">
      <c r="A102" s="312"/>
      <c r="B102" s="313"/>
      <c r="C102" s="313"/>
      <c r="D102" s="314"/>
      <c r="E102" s="334"/>
      <c r="F102" s="335"/>
      <c r="G102" s="335"/>
      <c r="H102" s="336"/>
      <c r="I102" s="337"/>
      <c r="J102" s="337"/>
      <c r="K102" s="337"/>
      <c r="L102" s="337"/>
      <c r="M102" s="337"/>
      <c r="N102" s="337"/>
      <c r="O102" s="337"/>
      <c r="P102" s="337"/>
      <c r="Q102" s="337"/>
      <c r="R102" s="337"/>
      <c r="S102" s="337"/>
      <c r="T102" s="337"/>
      <c r="U102" s="337"/>
      <c r="V102" s="337"/>
      <c r="W102" s="140"/>
      <c r="X102" s="140"/>
      <c r="Y102" s="140"/>
      <c r="Z102" s="140"/>
      <c r="AA102" s="140"/>
      <c r="AB102" s="140"/>
      <c r="AC102" s="140"/>
    </row>
    <row r="103" spans="1:29" x14ac:dyDescent="0.2">
      <c r="A103" s="317" t="s">
        <v>297</v>
      </c>
      <c r="B103" s="318"/>
      <c r="C103" s="318"/>
      <c r="D103" s="319"/>
      <c r="E103" s="408" t="s">
        <v>263</v>
      </c>
      <c r="F103" s="409"/>
      <c r="G103" s="409"/>
      <c r="H103" s="410"/>
      <c r="I103" s="309" t="s">
        <v>138</v>
      </c>
      <c r="J103" s="310"/>
      <c r="K103" s="310"/>
      <c r="L103" s="311"/>
      <c r="M103" s="414" t="s">
        <v>139</v>
      </c>
      <c r="N103" s="415"/>
      <c r="O103" s="415"/>
      <c r="P103" s="415"/>
      <c r="Q103" s="416"/>
      <c r="R103" s="414" t="s">
        <v>140</v>
      </c>
      <c r="S103" s="415"/>
      <c r="T103" s="415"/>
      <c r="U103" s="415"/>
      <c r="V103" s="416"/>
      <c r="W103" s="140"/>
      <c r="X103" s="140"/>
      <c r="Y103" s="140"/>
      <c r="Z103" s="140"/>
      <c r="AA103" s="140"/>
      <c r="AB103" s="140"/>
      <c r="AC103" s="140"/>
    </row>
    <row r="104" spans="1:29" ht="14.5" x14ac:dyDescent="0.2">
      <c r="A104" s="342"/>
      <c r="B104" s="343"/>
      <c r="C104" s="343"/>
      <c r="D104" s="344"/>
      <c r="E104" s="411"/>
      <c r="F104" s="412"/>
      <c r="G104" s="412"/>
      <c r="H104" s="413"/>
      <c r="I104" s="326"/>
      <c r="J104" s="327"/>
      <c r="K104" s="327"/>
      <c r="L104" s="328"/>
      <c r="M104" s="417" t="s">
        <v>264</v>
      </c>
      <c r="N104" s="418"/>
      <c r="O104" s="418"/>
      <c r="P104" s="418"/>
      <c r="Q104" s="419"/>
      <c r="R104" s="417" t="s">
        <v>241</v>
      </c>
      <c r="S104" s="418"/>
      <c r="T104" s="418"/>
      <c r="U104" s="418"/>
      <c r="V104" s="419"/>
      <c r="W104" s="140"/>
      <c r="X104" s="140"/>
      <c r="Y104" s="140"/>
      <c r="Z104" s="140"/>
      <c r="AA104" s="140"/>
      <c r="AB104" s="140"/>
      <c r="AC104" s="140"/>
    </row>
    <row r="105" spans="1:29" x14ac:dyDescent="0.2">
      <c r="A105" s="315" t="s">
        <v>221</v>
      </c>
      <c r="B105" s="316"/>
      <c r="C105" s="316"/>
      <c r="D105" s="316"/>
      <c r="E105" s="316"/>
      <c r="F105" s="316"/>
      <c r="G105" s="316"/>
      <c r="H105" s="316"/>
      <c r="I105" s="316"/>
      <c r="J105" s="316"/>
      <c r="K105" s="316"/>
      <c r="L105" s="316"/>
      <c r="M105" s="316"/>
      <c r="N105" s="316"/>
      <c r="O105" s="316"/>
      <c r="P105" s="316"/>
      <c r="Q105" s="316"/>
      <c r="R105" s="316"/>
      <c r="S105" s="316"/>
      <c r="T105" s="316"/>
      <c r="U105" s="316"/>
      <c r="V105" s="316"/>
      <c r="W105" s="140"/>
      <c r="X105" s="140"/>
      <c r="Y105" s="140"/>
      <c r="Z105" s="140"/>
      <c r="AA105" s="140"/>
      <c r="AB105" s="140"/>
      <c r="AC105" s="140"/>
    </row>
    <row r="106" spans="1:29" x14ac:dyDescent="0.2">
      <c r="A106" s="316"/>
      <c r="B106" s="316"/>
      <c r="C106" s="316"/>
      <c r="D106" s="316"/>
      <c r="E106" s="316"/>
      <c r="F106" s="316"/>
      <c r="G106" s="316"/>
      <c r="H106" s="316"/>
      <c r="I106" s="316"/>
      <c r="J106" s="316"/>
      <c r="K106" s="316"/>
      <c r="L106" s="316"/>
      <c r="M106" s="316"/>
      <c r="N106" s="316"/>
      <c r="O106" s="316"/>
      <c r="P106" s="316"/>
      <c r="Q106" s="316"/>
      <c r="R106" s="316"/>
      <c r="S106" s="316"/>
      <c r="T106" s="316"/>
      <c r="U106" s="316"/>
      <c r="V106" s="316"/>
      <c r="W106" s="140"/>
      <c r="X106" s="140"/>
      <c r="Y106" s="140"/>
      <c r="Z106" s="140"/>
      <c r="AA106" s="140"/>
      <c r="AB106" s="140"/>
      <c r="AC106" s="140"/>
    </row>
    <row r="107" spans="1:29" x14ac:dyDescent="0.2">
      <c r="A107" s="289" t="s">
        <v>142</v>
      </c>
      <c r="B107" s="307"/>
      <c r="C107" s="307"/>
      <c r="D107" s="307"/>
      <c r="E107" s="307"/>
      <c r="F107" s="307"/>
      <c r="G107" s="307"/>
      <c r="H107" s="307"/>
      <c r="I107" s="307"/>
      <c r="J107" s="307"/>
      <c r="K107" s="307"/>
      <c r="L107" s="307"/>
      <c r="M107" s="307"/>
      <c r="N107" s="307"/>
      <c r="O107" s="307"/>
      <c r="P107" s="307"/>
      <c r="Q107" s="307"/>
      <c r="R107" s="307"/>
      <c r="S107" s="307"/>
      <c r="T107" s="307"/>
      <c r="U107" s="307"/>
      <c r="V107" s="307"/>
      <c r="W107" s="140"/>
      <c r="X107" s="140"/>
      <c r="Y107" s="140"/>
      <c r="Z107" s="140"/>
      <c r="AA107" s="140"/>
      <c r="AB107" s="140"/>
      <c r="AC107" s="140"/>
    </row>
    <row r="108" spans="1:29" x14ac:dyDescent="0.2">
      <c r="A108" s="307"/>
      <c r="B108" s="307"/>
      <c r="C108" s="307"/>
      <c r="D108" s="307"/>
      <c r="E108" s="307"/>
      <c r="F108" s="307"/>
      <c r="G108" s="307"/>
      <c r="H108" s="307"/>
      <c r="I108" s="307"/>
      <c r="J108" s="307"/>
      <c r="K108" s="307"/>
      <c r="L108" s="307"/>
      <c r="M108" s="307"/>
      <c r="N108" s="307"/>
      <c r="O108" s="307"/>
      <c r="P108" s="307"/>
      <c r="Q108" s="307"/>
      <c r="R108" s="307"/>
      <c r="S108" s="307"/>
      <c r="T108" s="307"/>
      <c r="U108" s="307"/>
      <c r="V108" s="307"/>
      <c r="W108" s="140"/>
      <c r="X108" s="140"/>
      <c r="Y108" s="140"/>
      <c r="Z108" s="140"/>
      <c r="AA108" s="140"/>
      <c r="AB108" s="140"/>
      <c r="AC108" s="140"/>
    </row>
    <row r="109" spans="1:29" x14ac:dyDescent="0.2">
      <c r="A109" s="280" t="s">
        <v>137</v>
      </c>
      <c r="B109" s="280"/>
      <c r="C109" s="280"/>
      <c r="D109" s="280"/>
      <c r="E109" s="280"/>
      <c r="F109" s="280"/>
      <c r="G109" s="280"/>
      <c r="H109" s="280"/>
      <c r="I109" s="280"/>
      <c r="J109" s="280"/>
      <c r="K109" s="280"/>
      <c r="L109" s="280"/>
      <c r="M109" s="280"/>
      <c r="N109" s="280"/>
      <c r="O109" s="280"/>
      <c r="P109" s="280"/>
      <c r="Q109" s="280"/>
      <c r="R109" s="280"/>
      <c r="S109" s="280"/>
      <c r="T109" s="281"/>
      <c r="U109" s="281"/>
      <c r="V109" s="281"/>
      <c r="W109" s="140"/>
      <c r="X109" s="140"/>
      <c r="Y109" s="140"/>
      <c r="Z109" s="140"/>
      <c r="AA109" s="140"/>
      <c r="AB109" s="140"/>
      <c r="AC109" s="140"/>
    </row>
    <row r="110" spans="1:29" x14ac:dyDescent="0.2">
      <c r="A110" s="281" t="s">
        <v>220</v>
      </c>
      <c r="B110" s="281"/>
      <c r="C110" s="281"/>
      <c r="D110" s="281"/>
      <c r="E110" s="281"/>
      <c r="F110" s="281"/>
      <c r="G110" s="281"/>
      <c r="H110" s="281"/>
      <c r="I110" s="281"/>
      <c r="J110" s="281"/>
      <c r="K110" s="281"/>
      <c r="L110" s="281"/>
      <c r="M110" s="281"/>
      <c r="N110" s="281"/>
      <c r="O110" s="281"/>
      <c r="P110" s="281"/>
      <c r="Q110" s="281"/>
      <c r="R110" s="281"/>
      <c r="S110" s="281"/>
      <c r="T110" s="281"/>
      <c r="U110" s="281"/>
      <c r="V110" s="281"/>
      <c r="W110" s="140"/>
      <c r="X110" s="140"/>
      <c r="Y110" s="140"/>
      <c r="Z110" s="140"/>
      <c r="AA110" s="140"/>
      <c r="AB110" s="140"/>
      <c r="AC110" s="140"/>
    </row>
  </sheetData>
  <mergeCells count="100">
    <mergeCell ref="A15:V21"/>
    <mergeCell ref="A62:V62"/>
    <mergeCell ref="A107:V108"/>
    <mergeCell ref="P7:U7"/>
    <mergeCell ref="J8:K8"/>
    <mergeCell ref="E8:I8"/>
    <mergeCell ref="P8:R8"/>
    <mergeCell ref="S8:U8"/>
    <mergeCell ref="A103:D104"/>
    <mergeCell ref="E103:H104"/>
    <mergeCell ref="I103:L104"/>
    <mergeCell ref="R103:V103"/>
    <mergeCell ref="M103:Q103"/>
    <mergeCell ref="M104:Q104"/>
    <mergeCell ref="R104:V104"/>
    <mergeCell ref="A30:V30"/>
    <mergeCell ref="F11:H11"/>
    <mergeCell ref="A14:V14"/>
    <mergeCell ref="L10:O10"/>
    <mergeCell ref="P10:V10"/>
    <mergeCell ref="A6:D6"/>
    <mergeCell ref="A9:A11"/>
    <mergeCell ref="B9:D9"/>
    <mergeCell ref="L9:O9"/>
    <mergeCell ref="P9:V9"/>
    <mergeCell ref="B11:D11"/>
    <mergeCell ref="E9:K9"/>
    <mergeCell ref="A56:V61"/>
    <mergeCell ref="A46:V51"/>
    <mergeCell ref="A5:D5"/>
    <mergeCell ref="E5:K5"/>
    <mergeCell ref="L5:O5"/>
    <mergeCell ref="P5:V5"/>
    <mergeCell ref="A7:D7"/>
    <mergeCell ref="E7:K7"/>
    <mergeCell ref="L7:O7"/>
    <mergeCell ref="A8:D8"/>
    <mergeCell ref="L8:O8"/>
    <mergeCell ref="F6:H6"/>
    <mergeCell ref="I11:V11"/>
    <mergeCell ref="I6:V6"/>
    <mergeCell ref="B10:D10"/>
    <mergeCell ref="E10:K10"/>
    <mergeCell ref="A31:V32"/>
    <mergeCell ref="A33:V33"/>
    <mergeCell ref="A34:V38"/>
    <mergeCell ref="A54:V54"/>
    <mergeCell ref="A55:V55"/>
    <mergeCell ref="A63:V68"/>
    <mergeCell ref="A69:V69"/>
    <mergeCell ref="A83:D84"/>
    <mergeCell ref="E83:K84"/>
    <mergeCell ref="L83:O84"/>
    <mergeCell ref="P83:V84"/>
    <mergeCell ref="A70:V74"/>
    <mergeCell ref="A75:V75"/>
    <mergeCell ref="A76:V82"/>
    <mergeCell ref="A85:D88"/>
    <mergeCell ref="E85:F86"/>
    <mergeCell ref="G85:M86"/>
    <mergeCell ref="N85:O86"/>
    <mergeCell ref="P85:V86"/>
    <mergeCell ref="E87:F88"/>
    <mergeCell ref="G87:M88"/>
    <mergeCell ref="N87:O88"/>
    <mergeCell ref="P87:V88"/>
    <mergeCell ref="A89:D92"/>
    <mergeCell ref="E89:F90"/>
    <mergeCell ref="G89:M90"/>
    <mergeCell ref="N89:O90"/>
    <mergeCell ref="P89:V90"/>
    <mergeCell ref="E91:F92"/>
    <mergeCell ref="G91:M92"/>
    <mergeCell ref="N91:O92"/>
    <mergeCell ref="P91:V92"/>
    <mergeCell ref="A93:D96"/>
    <mergeCell ref="E93:F94"/>
    <mergeCell ref="G93:M94"/>
    <mergeCell ref="N93:O94"/>
    <mergeCell ref="P93:V94"/>
    <mergeCell ref="E95:F96"/>
    <mergeCell ref="G95:M96"/>
    <mergeCell ref="N95:O96"/>
    <mergeCell ref="P95:V96"/>
    <mergeCell ref="A97:D102"/>
    <mergeCell ref="A105:V106"/>
    <mergeCell ref="A22:V22"/>
    <mergeCell ref="A23:V27"/>
    <mergeCell ref="A39:V39"/>
    <mergeCell ref="A40:V44"/>
    <mergeCell ref="A45:V45"/>
    <mergeCell ref="E97:H98"/>
    <mergeCell ref="I97:O98"/>
    <mergeCell ref="P97:V98"/>
    <mergeCell ref="E99:H100"/>
    <mergeCell ref="I99:O100"/>
    <mergeCell ref="P99:V100"/>
    <mergeCell ref="E101:H102"/>
    <mergeCell ref="I101:O102"/>
    <mergeCell ref="P101:V102"/>
  </mergeCells>
  <phoneticPr fontId="4"/>
  <pageMargins left="0.70866141732283472" right="0.70866141732283472" top="0.74803149606299213" bottom="0.74803149606299213" header="0.31496062992125984" footer="0.31496062992125984"/>
  <pageSetup paperSize="9" orientation="portrait" r:id="rId1"/>
  <rowBreaks count="1" manualBreakCount="1">
    <brk id="51" max="2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2"/>
  <sheetViews>
    <sheetView showGridLines="0" zoomScale="85" zoomScaleNormal="85" workbookViewId="0">
      <selection sqref="A1:J39"/>
    </sheetView>
  </sheetViews>
  <sheetFormatPr defaultColWidth="10.6640625" defaultRowHeight="12.5" x14ac:dyDescent="0.2"/>
  <cols>
    <col min="1" max="1" width="3.77734375" style="16" customWidth="1"/>
    <col min="2" max="2" width="14.109375" style="16" customWidth="1"/>
    <col min="3" max="10" width="13.77734375" style="16" customWidth="1"/>
    <col min="11" max="11" width="12.109375" style="16" customWidth="1"/>
    <col min="12" max="16384" width="10.6640625" style="16"/>
  </cols>
  <sheetData>
    <row r="1" spans="1:11" ht="15" customHeight="1" x14ac:dyDescent="0.2">
      <c r="A1" s="231" t="s">
        <v>171</v>
      </c>
      <c r="B1" s="232"/>
      <c r="C1" s="232"/>
      <c r="D1" s="232"/>
      <c r="E1" s="232"/>
      <c r="F1" s="232"/>
      <c r="G1" s="232"/>
      <c r="H1" s="232"/>
      <c r="I1" s="232"/>
      <c r="J1" s="233"/>
      <c r="K1" s="231"/>
    </row>
    <row r="2" spans="1:11" ht="15" customHeight="1" x14ac:dyDescent="0.2">
      <c r="A2" s="231"/>
      <c r="B2" s="234"/>
      <c r="C2" s="234"/>
      <c r="D2" s="234"/>
      <c r="E2" s="234"/>
      <c r="F2" s="234"/>
      <c r="G2" s="234"/>
      <c r="H2" s="234"/>
      <c r="I2" s="234"/>
      <c r="J2" s="234"/>
      <c r="K2" s="231"/>
    </row>
    <row r="3" spans="1:11" ht="15" customHeight="1" thickBot="1" x14ac:dyDescent="0.25">
      <c r="A3" s="234" t="s">
        <v>223</v>
      </c>
      <c r="B3" s="235"/>
      <c r="C3" s="235"/>
      <c r="D3" s="236"/>
      <c r="E3" s="237"/>
      <c r="F3" s="237"/>
      <c r="G3" s="237"/>
      <c r="H3" s="237"/>
      <c r="I3" s="237"/>
      <c r="J3" s="238" t="s">
        <v>66</v>
      </c>
      <c r="K3" s="231"/>
    </row>
    <row r="4" spans="1:11" ht="21" customHeight="1" x14ac:dyDescent="0.2">
      <c r="A4" s="422"/>
      <c r="B4" s="423"/>
      <c r="C4" s="424" t="s">
        <v>84</v>
      </c>
      <c r="D4" s="425"/>
      <c r="E4" s="425"/>
      <c r="F4" s="424" t="s">
        <v>85</v>
      </c>
      <c r="G4" s="425"/>
      <c r="H4" s="426"/>
      <c r="I4" s="427" t="s">
        <v>217</v>
      </c>
      <c r="J4" s="428"/>
      <c r="K4" s="231"/>
    </row>
    <row r="5" spans="1:11" s="17" customFormat="1" ht="18" customHeight="1" x14ac:dyDescent="0.2">
      <c r="A5" s="429"/>
      <c r="B5" s="430"/>
      <c r="C5" s="239" t="s">
        <v>67</v>
      </c>
      <c r="D5" s="239" t="s">
        <v>68</v>
      </c>
      <c r="E5" s="239" t="s">
        <v>69</v>
      </c>
      <c r="F5" s="239" t="s">
        <v>67</v>
      </c>
      <c r="G5" s="239" t="s">
        <v>68</v>
      </c>
      <c r="H5" s="240" t="s">
        <v>69</v>
      </c>
      <c r="I5" s="241" t="s">
        <v>129</v>
      </c>
      <c r="J5" s="242" t="s">
        <v>130</v>
      </c>
      <c r="K5" s="243"/>
    </row>
    <row r="6" spans="1:11" s="17" customFormat="1" ht="12" customHeight="1" x14ac:dyDescent="0.2">
      <c r="A6" s="431"/>
      <c r="B6" s="432"/>
      <c r="C6" s="78" t="s">
        <v>299</v>
      </c>
      <c r="D6" s="78" t="s">
        <v>301</v>
      </c>
      <c r="E6" s="78" t="s">
        <v>303</v>
      </c>
      <c r="F6" s="244" t="str">
        <f>$C$6</f>
        <v>(R4年4月～</v>
      </c>
      <c r="G6" s="244" t="str">
        <f>$D$6</f>
        <v>(R5年4月～</v>
      </c>
      <c r="H6" s="245" t="str">
        <f>$E$6</f>
        <v>(R6年4月～</v>
      </c>
      <c r="I6" s="246" t="str">
        <f>$D$6</f>
        <v>(R5年4月～</v>
      </c>
      <c r="J6" s="247" t="str">
        <f>$E$6</f>
        <v>(R6年4月～</v>
      </c>
      <c r="K6" s="243"/>
    </row>
    <row r="7" spans="1:11" s="17" customFormat="1" ht="12" customHeight="1" x14ac:dyDescent="0.2">
      <c r="A7" s="433"/>
      <c r="B7" s="434"/>
      <c r="C7" s="79" t="s">
        <v>300</v>
      </c>
      <c r="D7" s="79" t="s">
        <v>302</v>
      </c>
      <c r="E7" s="79" t="s">
        <v>304</v>
      </c>
      <c r="F7" s="244" t="str">
        <f>$C$7</f>
        <v>R5年3月期)</v>
      </c>
      <c r="G7" s="244" t="str">
        <f>$D$7</f>
        <v>R6年3月期)</v>
      </c>
      <c r="H7" s="245" t="str">
        <f>$E$7</f>
        <v>R7年3月期)</v>
      </c>
      <c r="I7" s="246" t="str">
        <f>$D$7</f>
        <v>R6年3月期)</v>
      </c>
      <c r="J7" s="247" t="str">
        <f>$E$7</f>
        <v>R7年3月期)</v>
      </c>
      <c r="K7" s="243"/>
    </row>
    <row r="8" spans="1:11" s="17" customFormat="1" ht="29.25" customHeight="1" x14ac:dyDescent="0.2">
      <c r="A8" s="435" t="s">
        <v>70</v>
      </c>
      <c r="B8" s="436"/>
      <c r="C8" s="248">
        <f>F8</f>
        <v>426649</v>
      </c>
      <c r="D8" s="248">
        <f>G8+I8</f>
        <v>437200</v>
      </c>
      <c r="E8" s="248">
        <f>H8+J8</f>
        <v>438640</v>
      </c>
      <c r="F8" s="80">
        <v>426649</v>
      </c>
      <c r="G8" s="80">
        <v>430000</v>
      </c>
      <c r="H8" s="81">
        <v>430000</v>
      </c>
      <c r="I8" s="82">
        <v>7200</v>
      </c>
      <c r="J8" s="83">
        <v>8640</v>
      </c>
      <c r="K8" s="243"/>
    </row>
    <row r="9" spans="1:11" s="17" customFormat="1" ht="29.25" customHeight="1" x14ac:dyDescent="0.2">
      <c r="A9" s="437" t="s">
        <v>71</v>
      </c>
      <c r="B9" s="436"/>
      <c r="C9" s="248">
        <f>F9</f>
        <v>382238</v>
      </c>
      <c r="D9" s="248">
        <f>G9+I9</f>
        <v>385000</v>
      </c>
      <c r="E9" s="248">
        <f>H9+J9</f>
        <v>385300</v>
      </c>
      <c r="F9" s="84">
        <v>382238</v>
      </c>
      <c r="G9" s="84">
        <v>380000</v>
      </c>
      <c r="H9" s="85">
        <v>380000</v>
      </c>
      <c r="I9" s="86">
        <v>5000</v>
      </c>
      <c r="J9" s="87">
        <v>5300</v>
      </c>
      <c r="K9" s="243"/>
    </row>
    <row r="10" spans="1:11" s="17" customFormat="1" ht="29.25" customHeight="1" x14ac:dyDescent="0.2">
      <c r="A10" s="437" t="s">
        <v>72</v>
      </c>
      <c r="B10" s="436"/>
      <c r="C10" s="249">
        <f>C8-C9</f>
        <v>44411</v>
      </c>
      <c r="D10" s="249">
        <f t="shared" ref="D10:J10" si="0">D8-D9</f>
        <v>52200</v>
      </c>
      <c r="E10" s="249">
        <f t="shared" si="0"/>
        <v>53340</v>
      </c>
      <c r="F10" s="249">
        <f t="shared" si="0"/>
        <v>44411</v>
      </c>
      <c r="G10" s="249">
        <f t="shared" si="0"/>
        <v>50000</v>
      </c>
      <c r="H10" s="250">
        <f t="shared" si="0"/>
        <v>50000</v>
      </c>
      <c r="I10" s="251">
        <f t="shared" si="0"/>
        <v>2200</v>
      </c>
      <c r="J10" s="252">
        <f t="shared" si="0"/>
        <v>3340</v>
      </c>
      <c r="K10" s="243"/>
    </row>
    <row r="11" spans="1:11" s="17" customFormat="1" ht="29.25" customHeight="1" x14ac:dyDescent="0.2">
      <c r="A11" s="437" t="s">
        <v>73</v>
      </c>
      <c r="B11" s="438"/>
      <c r="C11" s="248">
        <f>F11</f>
        <v>40115</v>
      </c>
      <c r="D11" s="248">
        <f>G11+I11</f>
        <v>45620</v>
      </c>
      <c r="E11" s="248">
        <f>H11+J11</f>
        <v>45640</v>
      </c>
      <c r="F11" s="88">
        <v>40115</v>
      </c>
      <c r="G11" s="88">
        <v>45500</v>
      </c>
      <c r="H11" s="89">
        <v>45500</v>
      </c>
      <c r="I11" s="90">
        <v>120</v>
      </c>
      <c r="J11" s="91">
        <v>140</v>
      </c>
      <c r="K11" s="243"/>
    </row>
    <row r="12" spans="1:11" s="17" customFormat="1" ht="29.25" customHeight="1" x14ac:dyDescent="0.2">
      <c r="A12" s="437" t="s">
        <v>82</v>
      </c>
      <c r="B12" s="438"/>
      <c r="C12" s="253">
        <f t="shared" ref="C12:J12" si="1">SUM(C10-C11)</f>
        <v>4296</v>
      </c>
      <c r="D12" s="253">
        <f t="shared" si="1"/>
        <v>6580</v>
      </c>
      <c r="E12" s="253">
        <f t="shared" si="1"/>
        <v>7700</v>
      </c>
      <c r="F12" s="253">
        <f t="shared" si="1"/>
        <v>4296</v>
      </c>
      <c r="G12" s="253">
        <f t="shared" si="1"/>
        <v>4500</v>
      </c>
      <c r="H12" s="254">
        <f t="shared" si="1"/>
        <v>4500</v>
      </c>
      <c r="I12" s="255">
        <f t="shared" si="1"/>
        <v>2080</v>
      </c>
      <c r="J12" s="256">
        <f t="shared" si="1"/>
        <v>3200</v>
      </c>
      <c r="K12" s="243"/>
    </row>
    <row r="13" spans="1:11" s="17" customFormat="1" ht="29.25" customHeight="1" thickBot="1" x14ac:dyDescent="0.25">
      <c r="A13" s="439" t="s">
        <v>74</v>
      </c>
      <c r="B13" s="440"/>
      <c r="C13" s="248">
        <f>F13</f>
        <v>1000</v>
      </c>
      <c r="D13" s="248">
        <f>G13+I13</f>
        <v>1010</v>
      </c>
      <c r="E13" s="248">
        <f>H13+J13</f>
        <v>1010</v>
      </c>
      <c r="F13" s="92">
        <v>1000</v>
      </c>
      <c r="G13" s="92">
        <v>1000</v>
      </c>
      <c r="H13" s="93">
        <v>1000</v>
      </c>
      <c r="I13" s="94">
        <v>10</v>
      </c>
      <c r="J13" s="95">
        <v>10</v>
      </c>
      <c r="K13" s="243"/>
    </row>
    <row r="14" spans="1:11" s="17" customFormat="1" ht="29.25" customHeight="1" thickBot="1" x14ac:dyDescent="0.25">
      <c r="A14" s="420" t="s">
        <v>75</v>
      </c>
      <c r="B14" s="421"/>
      <c r="C14" s="257">
        <f>C12-C13</f>
        <v>3296</v>
      </c>
      <c r="D14" s="257">
        <f t="shared" ref="D14:J14" si="2">D12-D13</f>
        <v>5570</v>
      </c>
      <c r="E14" s="257">
        <f t="shared" si="2"/>
        <v>6690</v>
      </c>
      <c r="F14" s="257">
        <f t="shared" si="2"/>
        <v>3296</v>
      </c>
      <c r="G14" s="257">
        <f t="shared" si="2"/>
        <v>3500</v>
      </c>
      <c r="H14" s="258">
        <f t="shared" si="2"/>
        <v>3500</v>
      </c>
      <c r="I14" s="259">
        <f t="shared" si="2"/>
        <v>2070</v>
      </c>
      <c r="J14" s="260">
        <f t="shared" si="2"/>
        <v>3190</v>
      </c>
      <c r="K14" s="243"/>
    </row>
    <row r="15" spans="1:11" s="17" customFormat="1" ht="29.25" customHeight="1" x14ac:dyDescent="0.2">
      <c r="A15" s="446" t="s">
        <v>76</v>
      </c>
      <c r="B15" s="447"/>
      <c r="C15" s="248">
        <f>F15</f>
        <v>80525</v>
      </c>
      <c r="D15" s="248">
        <f t="shared" ref="D15:E18" si="3">G15+I15</f>
        <v>83000</v>
      </c>
      <c r="E15" s="248">
        <f t="shared" si="3"/>
        <v>83000</v>
      </c>
      <c r="F15" s="96">
        <v>80525</v>
      </c>
      <c r="G15" s="96">
        <v>80000</v>
      </c>
      <c r="H15" s="97">
        <v>80000</v>
      </c>
      <c r="I15" s="98">
        <v>3000</v>
      </c>
      <c r="J15" s="99">
        <v>3000</v>
      </c>
      <c r="K15" s="243"/>
    </row>
    <row r="16" spans="1:11" s="17" customFormat="1" ht="29.25" customHeight="1" x14ac:dyDescent="0.2">
      <c r="A16" s="437" t="s">
        <v>77</v>
      </c>
      <c r="B16" s="448"/>
      <c r="C16" s="248">
        <f>F16</f>
        <v>0</v>
      </c>
      <c r="D16" s="248">
        <f t="shared" si="3"/>
        <v>5000</v>
      </c>
      <c r="E16" s="248">
        <f t="shared" si="3"/>
        <v>0</v>
      </c>
      <c r="F16" s="88">
        <v>0</v>
      </c>
      <c r="G16" s="88">
        <v>0</v>
      </c>
      <c r="H16" s="89">
        <v>0</v>
      </c>
      <c r="I16" s="90">
        <v>5000</v>
      </c>
      <c r="J16" s="91">
        <v>0</v>
      </c>
      <c r="K16" s="243"/>
    </row>
    <row r="17" spans="1:11" s="17" customFormat="1" ht="29.25" customHeight="1" x14ac:dyDescent="0.2">
      <c r="A17" s="435" t="s">
        <v>78</v>
      </c>
      <c r="B17" s="436"/>
      <c r="C17" s="248">
        <f>F17</f>
        <v>50000</v>
      </c>
      <c r="D17" s="248">
        <f t="shared" si="3"/>
        <v>31500</v>
      </c>
      <c r="E17" s="248">
        <f t="shared" si="3"/>
        <v>31500</v>
      </c>
      <c r="F17" s="88">
        <v>50000</v>
      </c>
      <c r="G17" s="88">
        <v>30000</v>
      </c>
      <c r="H17" s="89">
        <v>30000</v>
      </c>
      <c r="I17" s="90">
        <v>1500</v>
      </c>
      <c r="J17" s="91">
        <v>1500</v>
      </c>
      <c r="K17" s="243"/>
    </row>
    <row r="18" spans="1:11" s="17" customFormat="1" ht="29.25" customHeight="1" thickBot="1" x14ac:dyDescent="0.25">
      <c r="A18" s="435" t="s">
        <v>86</v>
      </c>
      <c r="B18" s="436"/>
      <c r="C18" s="248">
        <f>F18</f>
        <v>22723</v>
      </c>
      <c r="D18" s="248">
        <f t="shared" si="3"/>
        <v>21500</v>
      </c>
      <c r="E18" s="248">
        <f t="shared" si="3"/>
        <v>20500</v>
      </c>
      <c r="F18" s="100">
        <v>22723</v>
      </c>
      <c r="G18" s="100">
        <v>21000</v>
      </c>
      <c r="H18" s="101">
        <v>20000</v>
      </c>
      <c r="I18" s="102">
        <v>500</v>
      </c>
      <c r="J18" s="103">
        <v>500</v>
      </c>
      <c r="K18" s="243"/>
    </row>
    <row r="19" spans="1:11" s="17" customFormat="1" ht="29.25" customHeight="1" thickBot="1" x14ac:dyDescent="0.25">
      <c r="A19" s="420" t="s">
        <v>79</v>
      </c>
      <c r="B19" s="449"/>
      <c r="C19" s="257">
        <f t="shared" ref="C19:J19" si="4">C12+C15+C18</f>
        <v>107544</v>
      </c>
      <c r="D19" s="257">
        <f t="shared" si="4"/>
        <v>111080</v>
      </c>
      <c r="E19" s="257">
        <f t="shared" si="4"/>
        <v>111200</v>
      </c>
      <c r="F19" s="257">
        <f t="shared" si="4"/>
        <v>107544</v>
      </c>
      <c r="G19" s="257">
        <f t="shared" si="4"/>
        <v>105500</v>
      </c>
      <c r="H19" s="258">
        <f t="shared" si="4"/>
        <v>104500</v>
      </c>
      <c r="I19" s="259">
        <f t="shared" si="4"/>
        <v>5580</v>
      </c>
      <c r="J19" s="260">
        <f t="shared" si="4"/>
        <v>6700</v>
      </c>
      <c r="K19" s="243"/>
    </row>
    <row r="20" spans="1:11" s="17" customFormat="1" ht="29.25" customHeight="1" thickBot="1" x14ac:dyDescent="0.25">
      <c r="A20" s="450" t="s">
        <v>80</v>
      </c>
      <c r="B20" s="451"/>
      <c r="C20" s="248">
        <f>F20</f>
        <v>15</v>
      </c>
      <c r="D20" s="248">
        <f>G20+I20</f>
        <v>15</v>
      </c>
      <c r="E20" s="248">
        <f>H20+J20</f>
        <v>15</v>
      </c>
      <c r="F20" s="104">
        <v>15</v>
      </c>
      <c r="G20" s="104">
        <v>14</v>
      </c>
      <c r="H20" s="105">
        <v>14</v>
      </c>
      <c r="I20" s="106">
        <v>1</v>
      </c>
      <c r="J20" s="107">
        <v>1</v>
      </c>
      <c r="K20" s="243"/>
    </row>
    <row r="21" spans="1:11" s="17" customFormat="1" ht="29.25" customHeight="1" thickBot="1" x14ac:dyDescent="0.25">
      <c r="A21" s="452" t="s">
        <v>81</v>
      </c>
      <c r="B21" s="453"/>
      <c r="C21" s="257">
        <f t="shared" ref="C21:J21" si="5">IF(C20=0,0,C19/C20)</f>
        <v>7169.6</v>
      </c>
      <c r="D21" s="257">
        <f t="shared" si="5"/>
        <v>7405.333333333333</v>
      </c>
      <c r="E21" s="257">
        <f t="shared" si="5"/>
        <v>7413.333333333333</v>
      </c>
      <c r="F21" s="257">
        <f t="shared" si="5"/>
        <v>7169.6</v>
      </c>
      <c r="G21" s="257">
        <f t="shared" si="5"/>
        <v>7535.7142857142853</v>
      </c>
      <c r="H21" s="258">
        <f t="shared" si="5"/>
        <v>7464.2857142857147</v>
      </c>
      <c r="I21" s="259">
        <f t="shared" si="5"/>
        <v>5580</v>
      </c>
      <c r="J21" s="260">
        <f t="shared" si="5"/>
        <v>6700</v>
      </c>
      <c r="K21" s="243"/>
    </row>
    <row r="22" spans="1:11" s="17" customFormat="1" ht="29.25" customHeight="1" x14ac:dyDescent="0.2">
      <c r="A22" s="454" t="s">
        <v>87</v>
      </c>
      <c r="B22" s="261" t="s">
        <v>88</v>
      </c>
      <c r="C22" s="248">
        <f>F22</f>
        <v>0</v>
      </c>
      <c r="D22" s="248">
        <f t="shared" ref="D22:E24" si="6">G22+I22</f>
        <v>5000</v>
      </c>
      <c r="E22" s="248">
        <f t="shared" si="6"/>
        <v>0</v>
      </c>
      <c r="F22" s="104">
        <v>0</v>
      </c>
      <c r="G22" s="104">
        <v>0</v>
      </c>
      <c r="H22" s="105">
        <v>0</v>
      </c>
      <c r="I22" s="106">
        <v>5000</v>
      </c>
      <c r="J22" s="107">
        <v>0</v>
      </c>
      <c r="K22" s="243"/>
    </row>
    <row r="23" spans="1:11" s="17" customFormat="1" ht="29.25" customHeight="1" x14ac:dyDescent="0.2">
      <c r="A23" s="455"/>
      <c r="B23" s="262" t="s">
        <v>89</v>
      </c>
      <c r="C23" s="248">
        <f>F23</f>
        <v>50000</v>
      </c>
      <c r="D23" s="248">
        <f t="shared" si="6"/>
        <v>31500</v>
      </c>
      <c r="E23" s="248">
        <f t="shared" si="6"/>
        <v>31500</v>
      </c>
      <c r="F23" s="88">
        <v>50000</v>
      </c>
      <c r="G23" s="88">
        <v>30000</v>
      </c>
      <c r="H23" s="89">
        <v>30000</v>
      </c>
      <c r="I23" s="90">
        <v>1500</v>
      </c>
      <c r="J23" s="91">
        <v>1500</v>
      </c>
      <c r="K23" s="243"/>
    </row>
    <row r="24" spans="1:11" s="17" customFormat="1" ht="29.25" customHeight="1" x14ac:dyDescent="0.2">
      <c r="A24" s="455"/>
      <c r="B24" s="263" t="s">
        <v>90</v>
      </c>
      <c r="C24" s="248">
        <f>F24</f>
        <v>0</v>
      </c>
      <c r="D24" s="248">
        <f t="shared" si="6"/>
        <v>0</v>
      </c>
      <c r="E24" s="248">
        <f t="shared" si="6"/>
        <v>0</v>
      </c>
      <c r="F24" s="88">
        <v>0</v>
      </c>
      <c r="G24" s="88">
        <v>0</v>
      </c>
      <c r="H24" s="89">
        <v>0</v>
      </c>
      <c r="I24" s="90">
        <v>0</v>
      </c>
      <c r="J24" s="91">
        <v>0</v>
      </c>
      <c r="K24" s="243"/>
    </row>
    <row r="25" spans="1:11" s="17" customFormat="1" ht="29.25" customHeight="1" thickBot="1" x14ac:dyDescent="0.25">
      <c r="A25" s="456"/>
      <c r="B25" s="264" t="s">
        <v>91</v>
      </c>
      <c r="C25" s="249">
        <f>SUM(C22:C24)</f>
        <v>50000</v>
      </c>
      <c r="D25" s="249">
        <f t="shared" ref="D25:J25" si="7">SUM(D22:D24)</f>
        <v>36500</v>
      </c>
      <c r="E25" s="249">
        <f t="shared" si="7"/>
        <v>31500</v>
      </c>
      <c r="F25" s="249">
        <f t="shared" si="7"/>
        <v>50000</v>
      </c>
      <c r="G25" s="249">
        <f t="shared" si="7"/>
        <v>30000</v>
      </c>
      <c r="H25" s="250">
        <f t="shared" si="7"/>
        <v>30000</v>
      </c>
      <c r="I25" s="265">
        <f t="shared" si="7"/>
        <v>6500</v>
      </c>
      <c r="J25" s="266">
        <f t="shared" si="7"/>
        <v>1500</v>
      </c>
      <c r="K25" s="267" t="str">
        <f>IF(SUM(F25:J25)&lt;&gt;SUM(F16:J17),"⑮合計は、⑨＋⑩の合計と同額に","　")</f>
        <v>　</v>
      </c>
    </row>
    <row r="26" spans="1:11" ht="15" customHeight="1" x14ac:dyDescent="0.2">
      <c r="A26" s="231"/>
      <c r="B26" s="231"/>
      <c r="C26" s="231"/>
      <c r="D26" s="231"/>
      <c r="E26" s="231"/>
      <c r="F26" s="231"/>
      <c r="G26" s="231"/>
      <c r="H26" s="231"/>
      <c r="I26" s="231"/>
      <c r="J26" s="231"/>
      <c r="K26" s="231"/>
    </row>
    <row r="27" spans="1:11" ht="15" customHeight="1" x14ac:dyDescent="0.2">
      <c r="A27" s="231" t="s">
        <v>219</v>
      </c>
      <c r="B27" s="231"/>
      <c r="C27" s="231"/>
      <c r="D27" s="231"/>
      <c r="E27" s="231"/>
      <c r="F27" s="231"/>
      <c r="G27" s="231"/>
      <c r="H27" s="268"/>
      <c r="I27" s="268"/>
      <c r="J27" s="140"/>
      <c r="K27" s="231"/>
    </row>
    <row r="28" spans="1:11" s="18" customFormat="1" ht="27.75" customHeight="1" x14ac:dyDescent="0.2">
      <c r="A28" s="269"/>
      <c r="B28" s="457" t="s">
        <v>224</v>
      </c>
      <c r="C28" s="458"/>
      <c r="D28" s="459"/>
      <c r="E28" s="460" t="s">
        <v>98</v>
      </c>
      <c r="F28" s="461"/>
      <c r="G28" s="460" t="s">
        <v>92</v>
      </c>
      <c r="H28" s="461"/>
      <c r="I28" s="460" t="s">
        <v>93</v>
      </c>
      <c r="J28" s="461"/>
      <c r="K28" s="270"/>
    </row>
    <row r="29" spans="1:11" ht="27.75" customHeight="1" x14ac:dyDescent="0.2">
      <c r="A29" s="271">
        <v>1</v>
      </c>
      <c r="B29" s="468" t="s">
        <v>99</v>
      </c>
      <c r="C29" s="469"/>
      <c r="D29" s="470"/>
      <c r="E29" s="471">
        <v>5000</v>
      </c>
      <c r="F29" s="472"/>
      <c r="G29" s="471">
        <v>1</v>
      </c>
      <c r="H29" s="472"/>
      <c r="I29" s="462">
        <f>E29*G29</f>
        <v>5000</v>
      </c>
      <c r="J29" s="463"/>
      <c r="K29" s="231"/>
    </row>
    <row r="30" spans="1:11" ht="27.75" customHeight="1" x14ac:dyDescent="0.2">
      <c r="A30" s="271">
        <v>2</v>
      </c>
      <c r="B30" s="441"/>
      <c r="C30" s="442"/>
      <c r="D30" s="443"/>
      <c r="E30" s="444"/>
      <c r="F30" s="445"/>
      <c r="G30" s="444"/>
      <c r="H30" s="445"/>
      <c r="I30" s="462">
        <f>E30*G30</f>
        <v>0</v>
      </c>
      <c r="J30" s="463"/>
      <c r="K30" s="231"/>
    </row>
    <row r="31" spans="1:11" ht="27.75" customHeight="1" x14ac:dyDescent="0.2">
      <c r="A31" s="271">
        <v>3</v>
      </c>
      <c r="B31" s="441"/>
      <c r="C31" s="442"/>
      <c r="D31" s="443"/>
      <c r="E31" s="444"/>
      <c r="F31" s="445"/>
      <c r="G31" s="444"/>
      <c r="H31" s="445"/>
      <c r="I31" s="462">
        <f>E31*G31</f>
        <v>0</v>
      </c>
      <c r="J31" s="463"/>
      <c r="K31" s="231"/>
    </row>
    <row r="32" spans="1:11" ht="27.75" customHeight="1" x14ac:dyDescent="0.2">
      <c r="A32" s="475" t="s">
        <v>83</v>
      </c>
      <c r="B32" s="476"/>
      <c r="C32" s="476"/>
      <c r="D32" s="476"/>
      <c r="E32" s="476"/>
      <c r="F32" s="476"/>
      <c r="G32" s="476"/>
      <c r="H32" s="476"/>
      <c r="I32" s="473">
        <f>SUM(I29:J31)</f>
        <v>5000</v>
      </c>
      <c r="J32" s="474"/>
      <c r="K32" s="272" t="str">
        <f>IF(I32&lt;&gt;SUM(I16:J16),"合計は上記⑨設備投資額の合計と同額に","　")</f>
        <v>　</v>
      </c>
    </row>
    <row r="33" spans="1:11" ht="15" customHeight="1" x14ac:dyDescent="0.2">
      <c r="A33" s="231"/>
      <c r="B33" s="231"/>
      <c r="C33" s="231"/>
      <c r="D33" s="231"/>
      <c r="E33" s="231"/>
      <c r="F33" s="231"/>
      <c r="G33" s="231"/>
      <c r="H33" s="273"/>
      <c r="I33" s="231"/>
      <c r="J33" s="231"/>
      <c r="K33" s="231"/>
    </row>
    <row r="34" spans="1:11" ht="15" customHeight="1" x14ac:dyDescent="0.2">
      <c r="A34" s="231" t="s">
        <v>218</v>
      </c>
      <c r="B34" s="231"/>
      <c r="C34" s="231"/>
      <c r="D34" s="231"/>
      <c r="E34" s="231"/>
      <c r="F34" s="231"/>
      <c r="G34" s="231"/>
      <c r="H34" s="231"/>
      <c r="I34" s="231"/>
      <c r="J34" s="231"/>
      <c r="K34" s="231"/>
    </row>
    <row r="35" spans="1:11" ht="27.75" customHeight="1" x14ac:dyDescent="0.2">
      <c r="A35" s="464" t="s">
        <v>94</v>
      </c>
      <c r="B35" s="465"/>
      <c r="C35" s="460" t="s">
        <v>95</v>
      </c>
      <c r="D35" s="461"/>
      <c r="E35" s="466">
        <f>I8</f>
        <v>7200</v>
      </c>
      <c r="F35" s="461"/>
      <c r="G35" s="460" t="s">
        <v>96</v>
      </c>
      <c r="H35" s="461"/>
      <c r="I35" s="466">
        <f>J8</f>
        <v>8640</v>
      </c>
      <c r="J35" s="467"/>
      <c r="K35" s="231"/>
    </row>
    <row r="36" spans="1:11" ht="36" customHeight="1" x14ac:dyDescent="0.2">
      <c r="A36" s="464" t="s">
        <v>97</v>
      </c>
      <c r="B36" s="465"/>
      <c r="C36" s="477" t="s">
        <v>245</v>
      </c>
      <c r="D36" s="478"/>
      <c r="E36" s="478"/>
      <c r="F36" s="478"/>
      <c r="G36" s="477" t="s">
        <v>246</v>
      </c>
      <c r="H36" s="478"/>
      <c r="I36" s="478"/>
      <c r="J36" s="478"/>
      <c r="K36" s="231"/>
    </row>
    <row r="37" spans="1:11" ht="15" customHeight="1" x14ac:dyDescent="0.2">
      <c r="A37" s="231"/>
      <c r="B37" s="231"/>
      <c r="C37" s="231"/>
      <c r="D37" s="231"/>
      <c r="E37" s="231"/>
      <c r="F37" s="231"/>
      <c r="G37" s="231"/>
      <c r="H37" s="231"/>
      <c r="I37" s="231"/>
      <c r="J37" s="231"/>
      <c r="K37" s="231"/>
    </row>
    <row r="38" spans="1:11" ht="15" customHeight="1" x14ac:dyDescent="0.2">
      <c r="A38" s="479" t="s">
        <v>131</v>
      </c>
      <c r="B38" s="480"/>
      <c r="C38" s="480"/>
      <c r="D38" s="480"/>
      <c r="E38" s="480"/>
      <c r="F38" s="480"/>
      <c r="G38" s="480"/>
      <c r="H38" s="480"/>
      <c r="I38" s="480"/>
      <c r="J38" s="480"/>
      <c r="K38" s="231"/>
    </row>
    <row r="39" spans="1:11" ht="15" customHeight="1" x14ac:dyDescent="0.2">
      <c r="A39" s="480"/>
      <c r="B39" s="480"/>
      <c r="C39" s="480"/>
      <c r="D39" s="480"/>
      <c r="E39" s="480"/>
      <c r="F39" s="480"/>
      <c r="G39" s="480"/>
      <c r="H39" s="480"/>
      <c r="I39" s="480"/>
      <c r="J39" s="480"/>
      <c r="K39" s="231"/>
    </row>
    <row r="40" spans="1:11" ht="15" customHeight="1" x14ac:dyDescent="0.2">
      <c r="A40" s="231"/>
      <c r="B40" s="231"/>
      <c r="C40" s="231"/>
      <c r="D40" s="231"/>
      <c r="E40" s="231"/>
      <c r="F40" s="231"/>
      <c r="G40" s="231"/>
      <c r="H40" s="231"/>
      <c r="I40" s="231"/>
      <c r="J40" s="231"/>
      <c r="K40" s="231"/>
    </row>
    <row r="41" spans="1:11" ht="15" customHeight="1" x14ac:dyDescent="0.2"/>
    <row r="42" spans="1:11" ht="15" customHeight="1" x14ac:dyDescent="0.2"/>
  </sheetData>
  <mergeCells count="47">
    <mergeCell ref="I32:J32"/>
    <mergeCell ref="A32:H32"/>
    <mergeCell ref="G36:J36"/>
    <mergeCell ref="C36:F36"/>
    <mergeCell ref="A38:J39"/>
    <mergeCell ref="I30:J30"/>
    <mergeCell ref="I29:J29"/>
    <mergeCell ref="I28:J28"/>
    <mergeCell ref="A36:B36"/>
    <mergeCell ref="B31:D31"/>
    <mergeCell ref="E31:F31"/>
    <mergeCell ref="G31:H31"/>
    <mergeCell ref="A35:B35"/>
    <mergeCell ref="C35:D35"/>
    <mergeCell ref="E35:F35"/>
    <mergeCell ref="G35:H35"/>
    <mergeCell ref="I31:J31"/>
    <mergeCell ref="I35:J35"/>
    <mergeCell ref="B29:D29"/>
    <mergeCell ref="E29:F29"/>
    <mergeCell ref="G29:H29"/>
    <mergeCell ref="B30:D30"/>
    <mergeCell ref="E30:F30"/>
    <mergeCell ref="G30:H30"/>
    <mergeCell ref="A15:B15"/>
    <mergeCell ref="A16:B16"/>
    <mergeCell ref="A17:B17"/>
    <mergeCell ref="A18:B18"/>
    <mergeCell ref="A19:B19"/>
    <mergeCell ref="A20:B20"/>
    <mergeCell ref="A21:B21"/>
    <mergeCell ref="A22:A25"/>
    <mergeCell ref="B28:D28"/>
    <mergeCell ref="E28:F28"/>
    <mergeCell ref="G28:H28"/>
    <mergeCell ref="A14:B14"/>
    <mergeCell ref="A4:B4"/>
    <mergeCell ref="C4:E4"/>
    <mergeCell ref="F4:H4"/>
    <mergeCell ref="I4:J4"/>
    <mergeCell ref="A5:B7"/>
    <mergeCell ref="A8:B8"/>
    <mergeCell ref="A9:B9"/>
    <mergeCell ref="A10:B10"/>
    <mergeCell ref="A11:B11"/>
    <mergeCell ref="A12:B12"/>
    <mergeCell ref="A13:B13"/>
  </mergeCells>
  <phoneticPr fontId="4"/>
  <dataValidations count="1">
    <dataValidation imeMode="on" allowBlank="1" showInputMessage="1" showErrorMessage="1" sqref="H33" xr:uid="{00000000-0002-0000-0200-000000000000}"/>
  </dataValidations>
  <pageMargins left="0.74803149606299213" right="0.74803149606299213" top="0.98425196850393704" bottom="0.98425196850393704" header="0.51181102362204722" footer="0.51181102362204722"/>
  <pageSetup paperSize="9" scale="81" orientation="portrait" r:id="rId1"/>
  <headerFooter alignWithMargins="0"/>
  <ignoredErrors>
    <ignoredError sqref="C8:E9 C15:E18 C20:E20 C22:E24 F6:J7" unlockedFormula="1"/>
    <ignoredError sqref="C10:E13 C14:E14 C19:E19 C21:E21" formula="1"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2"/>
  <sheetViews>
    <sheetView showGridLines="0" topLeftCell="A21" workbookViewId="0">
      <selection sqref="A1:F22"/>
    </sheetView>
  </sheetViews>
  <sheetFormatPr defaultColWidth="9.33203125" defaultRowHeight="11" x14ac:dyDescent="0.2"/>
  <cols>
    <col min="1" max="1" width="8.44140625" style="22" customWidth="1"/>
    <col min="2" max="2" width="12.6640625" style="22" customWidth="1"/>
    <col min="3" max="5" width="19.6640625" style="22" customWidth="1"/>
    <col min="6" max="6" width="27.77734375" style="22" customWidth="1"/>
    <col min="7" max="51" width="4.44140625" style="22" customWidth="1"/>
    <col min="52" max="16384" width="9.33203125" style="22"/>
  </cols>
  <sheetData>
    <row r="1" spans="1:10" x14ac:dyDescent="0.2">
      <c r="A1" s="204" t="s">
        <v>172</v>
      </c>
      <c r="B1" s="204"/>
      <c r="C1" s="204"/>
      <c r="D1" s="204"/>
      <c r="E1" s="204"/>
      <c r="F1" s="204"/>
    </row>
    <row r="2" spans="1:10" x14ac:dyDescent="0.2">
      <c r="A2" s="204"/>
      <c r="B2" s="204"/>
      <c r="C2" s="204"/>
      <c r="D2" s="204"/>
      <c r="E2" s="204"/>
      <c r="F2" s="204"/>
    </row>
    <row r="3" spans="1:10" x14ac:dyDescent="0.2">
      <c r="A3" s="204" t="s">
        <v>173</v>
      </c>
      <c r="B3" s="204"/>
      <c r="C3" s="204"/>
      <c r="D3" s="204"/>
      <c r="E3" s="204"/>
      <c r="F3" s="204"/>
    </row>
    <row r="4" spans="1:10" x14ac:dyDescent="0.2">
      <c r="A4" s="204"/>
      <c r="B4" s="204"/>
      <c r="C4" s="204"/>
      <c r="D4" s="204"/>
      <c r="E4" s="204"/>
      <c r="F4" s="204"/>
    </row>
    <row r="5" spans="1:10" ht="17.25" customHeight="1" thickBot="1" x14ac:dyDescent="0.25">
      <c r="A5" s="204"/>
      <c r="B5" s="204"/>
      <c r="C5" s="204"/>
      <c r="D5" s="204"/>
      <c r="E5" s="204"/>
      <c r="F5" s="205" t="s">
        <v>21</v>
      </c>
    </row>
    <row r="6" spans="1:10" ht="43.5" customHeight="1" thickBot="1" x14ac:dyDescent="0.25">
      <c r="A6" s="206" t="s">
        <v>177</v>
      </c>
      <c r="B6" s="207" t="s">
        <v>13</v>
      </c>
      <c r="C6" s="208" t="s">
        <v>178</v>
      </c>
      <c r="D6" s="208" t="s">
        <v>14</v>
      </c>
      <c r="E6" s="208" t="s">
        <v>15</v>
      </c>
      <c r="F6" s="209" t="s">
        <v>174</v>
      </c>
    </row>
    <row r="7" spans="1:10" ht="25.5" customHeight="1" x14ac:dyDescent="0.2">
      <c r="A7" s="481" t="s">
        <v>175</v>
      </c>
      <c r="B7" s="210" t="s">
        <v>1</v>
      </c>
      <c r="C7" s="211">
        <f>'別紙１－４－１'!G9</f>
        <v>33000</v>
      </c>
      <c r="D7" s="211">
        <f>'別紙１－４－１'!H9</f>
        <v>30000</v>
      </c>
      <c r="E7" s="211">
        <f>'別紙１－４－１'!I9</f>
        <v>20000</v>
      </c>
      <c r="F7" s="74" t="s">
        <v>247</v>
      </c>
    </row>
    <row r="8" spans="1:10" ht="25.5" customHeight="1" x14ac:dyDescent="0.2">
      <c r="A8" s="482"/>
      <c r="B8" s="212" t="s">
        <v>2</v>
      </c>
      <c r="C8" s="213">
        <f>'別紙１－４－１'!G14</f>
        <v>4000</v>
      </c>
      <c r="D8" s="213">
        <f>'別紙１－４－１'!H14</f>
        <v>3636</v>
      </c>
      <c r="E8" s="213">
        <f>'別紙１－４－１'!I14</f>
        <v>2000</v>
      </c>
      <c r="F8" s="75"/>
    </row>
    <row r="9" spans="1:10" ht="25.5" customHeight="1" x14ac:dyDescent="0.2">
      <c r="A9" s="482"/>
      <c r="B9" s="212" t="s">
        <v>27</v>
      </c>
      <c r="C9" s="213">
        <f>'別紙１－４－１'!G27</f>
        <v>112200</v>
      </c>
      <c r="D9" s="213">
        <f>'別紙１－４－１'!H27</f>
        <v>102000</v>
      </c>
      <c r="E9" s="213">
        <f>'別紙１－４－１'!I27</f>
        <v>67000</v>
      </c>
      <c r="F9" s="75"/>
    </row>
    <row r="10" spans="1:10" ht="25.5" customHeight="1" thickBot="1" x14ac:dyDescent="0.25">
      <c r="A10" s="482"/>
      <c r="B10" s="212" t="s">
        <v>3</v>
      </c>
      <c r="C10" s="214">
        <f>'別紙１－４－１'!G36</f>
        <v>198000</v>
      </c>
      <c r="D10" s="214">
        <f>'別紙１－４－１'!H36</f>
        <v>180000</v>
      </c>
      <c r="E10" s="214">
        <f>'別紙１－４－１'!I36</f>
        <v>119000</v>
      </c>
      <c r="F10" s="76" t="s">
        <v>286</v>
      </c>
    </row>
    <row r="11" spans="1:10" ht="25.5" customHeight="1" thickBot="1" x14ac:dyDescent="0.25">
      <c r="A11" s="483"/>
      <c r="B11" s="215" t="s">
        <v>12</v>
      </c>
      <c r="C11" s="216">
        <f>SUM(C7:C10)</f>
        <v>347200</v>
      </c>
      <c r="D11" s="216">
        <f>SUM(D7:D10)</f>
        <v>315636</v>
      </c>
      <c r="E11" s="216">
        <f>'別紙１－４－１'!I37</f>
        <v>208000</v>
      </c>
      <c r="F11" s="217"/>
    </row>
    <row r="12" spans="1:10" ht="25.5" customHeight="1" x14ac:dyDescent="0.2">
      <c r="A12" s="481" t="s">
        <v>176</v>
      </c>
      <c r="B12" s="210" t="s">
        <v>1</v>
      </c>
      <c r="C12" s="211">
        <f>'別紙１－４－２'!G9</f>
        <v>0</v>
      </c>
      <c r="D12" s="211">
        <f>'別紙１－４－２'!H9</f>
        <v>0</v>
      </c>
      <c r="E12" s="211">
        <f>'別紙１－４－２'!I9</f>
        <v>0</v>
      </c>
      <c r="F12" s="218"/>
    </row>
    <row r="13" spans="1:10" ht="25.5" customHeight="1" x14ac:dyDescent="0.2">
      <c r="A13" s="482"/>
      <c r="B13" s="212" t="s">
        <v>2</v>
      </c>
      <c r="C13" s="213">
        <f>'別紙１－４－２'!G14</f>
        <v>97000</v>
      </c>
      <c r="D13" s="213">
        <f>'別紙１－４－２'!H14</f>
        <v>88181</v>
      </c>
      <c r="E13" s="213">
        <f>'別紙１－４－２'!I14</f>
        <v>58000</v>
      </c>
      <c r="F13" s="219"/>
    </row>
    <row r="14" spans="1:10" ht="25.5" customHeight="1" x14ac:dyDescent="0.2">
      <c r="A14" s="482"/>
      <c r="B14" s="212" t="s">
        <v>26</v>
      </c>
      <c r="C14" s="213">
        <f>'別紙１－４－２'!G30</f>
        <v>268000</v>
      </c>
      <c r="D14" s="213">
        <f>'別紙１－４－２'!H30</f>
        <v>243636</v>
      </c>
      <c r="E14" s="213">
        <f>'別紙１－４－２'!I30</f>
        <v>162000</v>
      </c>
      <c r="F14" s="75" t="s">
        <v>281</v>
      </c>
    </row>
    <row r="15" spans="1:10" ht="25.5" customHeight="1" thickBot="1" x14ac:dyDescent="0.25">
      <c r="A15" s="482"/>
      <c r="B15" s="212" t="s">
        <v>3</v>
      </c>
      <c r="C15" s="214">
        <f>'別紙１－４－２'!G37</f>
        <v>0</v>
      </c>
      <c r="D15" s="214">
        <f>'別紙１－４－２'!H37</f>
        <v>0</v>
      </c>
      <c r="E15" s="214">
        <f>'別紙１－４－２'!I37</f>
        <v>0</v>
      </c>
      <c r="F15" s="220"/>
    </row>
    <row r="16" spans="1:10" ht="25.5" customHeight="1" thickBot="1" x14ac:dyDescent="0.25">
      <c r="A16" s="483"/>
      <c r="B16" s="215" t="s">
        <v>12</v>
      </c>
      <c r="C16" s="221">
        <f>SUM(C12:C15)</f>
        <v>365000</v>
      </c>
      <c r="D16" s="221">
        <f>SUM(D12:D15)</f>
        <v>331817</v>
      </c>
      <c r="E16" s="221">
        <f>'別紙１－４－２'!I38</f>
        <v>220000</v>
      </c>
      <c r="F16" s="217"/>
    </row>
    <row r="17" spans="1:6" ht="25.5" customHeight="1" thickBot="1" x14ac:dyDescent="0.25">
      <c r="A17" s="203"/>
      <c r="B17" s="222" t="s">
        <v>16</v>
      </c>
      <c r="C17" s="223">
        <f>C11+C16</f>
        <v>712200</v>
      </c>
      <c r="D17" s="223">
        <f>D11+D16</f>
        <v>647453</v>
      </c>
      <c r="E17" s="224">
        <f>ROUNDDOWN(E11+E16,-3)</f>
        <v>428000</v>
      </c>
      <c r="F17" s="217"/>
    </row>
    <row r="18" spans="1:6" ht="25.5" customHeight="1" x14ac:dyDescent="0.2">
      <c r="A18" s="204"/>
      <c r="B18" s="225"/>
      <c r="C18" s="204"/>
      <c r="D18" s="204"/>
      <c r="E18" s="226" t="s">
        <v>179</v>
      </c>
      <c r="F18" s="227"/>
    </row>
    <row r="19" spans="1:6" ht="25.5" customHeight="1" x14ac:dyDescent="0.2">
      <c r="A19" s="484" t="s">
        <v>312</v>
      </c>
      <c r="B19" s="485"/>
      <c r="C19" s="486" t="s">
        <v>31</v>
      </c>
      <c r="D19" s="295"/>
      <c r="E19" s="228"/>
      <c r="F19" s="229" t="s">
        <v>33</v>
      </c>
    </row>
    <row r="20" spans="1:6" ht="25.5" customHeight="1" x14ac:dyDescent="0.2">
      <c r="A20" s="485"/>
      <c r="B20" s="485"/>
      <c r="C20" s="487" t="s">
        <v>32</v>
      </c>
      <c r="D20" s="488"/>
      <c r="E20" s="77">
        <v>431000</v>
      </c>
      <c r="F20" s="230"/>
    </row>
    <row r="21" spans="1:6" ht="25.5" customHeight="1" x14ac:dyDescent="0.2">
      <c r="A21" s="485"/>
      <c r="B21" s="485"/>
      <c r="C21" s="487" t="s">
        <v>34</v>
      </c>
      <c r="D21" s="489"/>
      <c r="E21" s="77">
        <v>0</v>
      </c>
      <c r="F21" s="230"/>
    </row>
    <row r="22" spans="1:6" ht="25.5" customHeight="1" x14ac:dyDescent="0.2">
      <c r="A22" s="485"/>
      <c r="B22" s="485"/>
      <c r="C22" s="487" t="s">
        <v>35</v>
      </c>
      <c r="D22" s="489"/>
      <c r="E22" s="77">
        <v>0</v>
      </c>
      <c r="F22" s="230"/>
    </row>
  </sheetData>
  <mergeCells count="7">
    <mergeCell ref="A7:A11"/>
    <mergeCell ref="A12:A16"/>
    <mergeCell ref="A19:B22"/>
    <mergeCell ref="C19:D19"/>
    <mergeCell ref="C20:D20"/>
    <mergeCell ref="C21:D21"/>
    <mergeCell ref="C22:D22"/>
  </mergeCells>
  <phoneticPr fontId="4"/>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7"/>
  <sheetViews>
    <sheetView showGridLines="0" topLeftCell="A4" zoomScaleNormal="100" zoomScaleSheetLayoutView="100" workbookViewId="0">
      <selection activeCell="I10" sqref="I10"/>
    </sheetView>
  </sheetViews>
  <sheetFormatPr defaultColWidth="9.33203125" defaultRowHeight="11" x14ac:dyDescent="0.2"/>
  <cols>
    <col min="1" max="1" width="3.77734375" style="15" customWidth="1"/>
    <col min="2" max="2" width="13.77734375" style="15" customWidth="1"/>
    <col min="3" max="3" width="23.109375" style="15" customWidth="1"/>
    <col min="4" max="5" width="6" style="15" customWidth="1"/>
    <col min="6" max="9" width="13.77734375" style="15" customWidth="1"/>
    <col min="10" max="10" width="1.6640625" style="15" customWidth="1"/>
    <col min="11" max="11" width="4.44140625" style="15" customWidth="1"/>
    <col min="12" max="12" width="7" style="15" bestFit="1" customWidth="1"/>
    <col min="13" max="52" width="4.44140625" style="15" customWidth="1"/>
    <col min="53" max="16384" width="9.33203125" style="15"/>
  </cols>
  <sheetData>
    <row r="1" spans="1:10" s="140" customFormat="1" ht="11.5" x14ac:dyDescent="0.2">
      <c r="A1" s="140" t="s">
        <v>180</v>
      </c>
      <c r="C1" s="200" t="s">
        <v>214</v>
      </c>
    </row>
    <row r="2" spans="1:10" s="140" customFormat="1" ht="3.75" customHeight="1" x14ac:dyDescent="0.2"/>
    <row r="3" spans="1:10" s="140" customFormat="1" ht="23.25" customHeight="1" x14ac:dyDescent="0.2">
      <c r="A3" s="329" t="s">
        <v>181</v>
      </c>
      <c r="B3" s="330"/>
      <c r="C3" s="330"/>
      <c r="D3" s="490" t="str">
        <f>'計画書表紙　様式１'!J32</f>
        <v>新商品○○の改良と販路開拓</v>
      </c>
      <c r="E3" s="491"/>
      <c r="F3" s="491"/>
      <c r="G3" s="491"/>
      <c r="H3" s="491"/>
      <c r="I3" s="492"/>
    </row>
    <row r="4" spans="1:10" s="140" customFormat="1" ht="20.25" customHeight="1" x14ac:dyDescent="0.2">
      <c r="A4" s="329" t="s">
        <v>195</v>
      </c>
      <c r="B4" s="330"/>
      <c r="C4" s="330"/>
      <c r="D4" s="330"/>
      <c r="E4" s="330"/>
      <c r="F4" s="330"/>
      <c r="G4" s="330"/>
      <c r="H4" s="330"/>
      <c r="I4" s="330"/>
    </row>
    <row r="5" spans="1:10" s="140" customFormat="1" x14ac:dyDescent="0.2">
      <c r="A5" s="505" t="s">
        <v>182</v>
      </c>
      <c r="B5" s="507" t="s">
        <v>216</v>
      </c>
      <c r="C5" s="499" t="s">
        <v>183</v>
      </c>
      <c r="D5" s="501" t="s">
        <v>184</v>
      </c>
      <c r="E5" s="502"/>
      <c r="F5" s="503" t="s">
        <v>185</v>
      </c>
      <c r="G5" s="141" t="s">
        <v>186</v>
      </c>
      <c r="H5" s="141" t="s">
        <v>188</v>
      </c>
      <c r="I5" s="141" t="s">
        <v>190</v>
      </c>
    </row>
    <row r="6" spans="1:10" s="140" customFormat="1" thickBot="1" x14ac:dyDescent="0.25">
      <c r="A6" s="506"/>
      <c r="B6" s="508"/>
      <c r="C6" s="500"/>
      <c r="D6" s="141" t="s">
        <v>192</v>
      </c>
      <c r="E6" s="142" t="s">
        <v>193</v>
      </c>
      <c r="F6" s="504"/>
      <c r="G6" s="143" t="s">
        <v>187</v>
      </c>
      <c r="H6" s="143" t="s">
        <v>189</v>
      </c>
      <c r="I6" s="143" t="s">
        <v>191</v>
      </c>
    </row>
    <row r="7" spans="1:10" s="140" customFormat="1" ht="19.5" customHeight="1" x14ac:dyDescent="0.2">
      <c r="A7" s="496" t="s">
        <v>22</v>
      </c>
      <c r="B7" s="144" t="s">
        <v>5</v>
      </c>
      <c r="C7" s="509" t="s">
        <v>248</v>
      </c>
      <c r="D7" s="52">
        <v>1</v>
      </c>
      <c r="E7" s="53" t="s">
        <v>249</v>
      </c>
      <c r="F7" s="54">
        <v>33000</v>
      </c>
      <c r="G7" s="115">
        <f>IF(D7*F7=0,"",D7*F7)</f>
        <v>33000</v>
      </c>
      <c r="H7" s="116">
        <f>IF(ISERROR(G7/1.1),"",(ROUNDDOWN(G7/1.1,0)))</f>
        <v>30000</v>
      </c>
      <c r="I7" s="58">
        <f>INT(H7*2/3)</f>
        <v>20000</v>
      </c>
      <c r="J7" s="152" t="str">
        <f t="shared" ref="J7:J37" si="0">IF(ISERROR(2/3*H7),"",IF(I7&gt;(2/3*H7),"誤り！　補助対象経費×2/3≧補助金申請額",""))</f>
        <v/>
      </c>
    </row>
    <row r="8" spans="1:10" s="140" customFormat="1" ht="19.5" customHeight="1" thickBot="1" x14ac:dyDescent="0.25">
      <c r="A8" s="497"/>
      <c r="B8" s="153"/>
      <c r="C8" s="511"/>
      <c r="D8" s="55"/>
      <c r="E8" s="56"/>
      <c r="F8" s="57"/>
      <c r="G8" s="44" t="str">
        <f>IF(D8*F8=0,"",D8*F8)</f>
        <v/>
      </c>
      <c r="H8" s="110" t="str">
        <f>IF(ISERROR(G8/1.1),"",(ROUNDUP(G8/1.1,0)))</f>
        <v/>
      </c>
      <c r="I8" s="43"/>
      <c r="J8" s="152" t="str">
        <f t="shared" si="0"/>
        <v/>
      </c>
    </row>
    <row r="9" spans="1:10" s="140" customFormat="1" ht="23.25" customHeight="1" thickBot="1" x14ac:dyDescent="0.25">
      <c r="A9" s="498"/>
      <c r="B9" s="493" t="s">
        <v>6</v>
      </c>
      <c r="C9" s="494"/>
      <c r="D9" s="494"/>
      <c r="E9" s="494"/>
      <c r="F9" s="495"/>
      <c r="G9" s="112">
        <f>SUM(G7:G8)</f>
        <v>33000</v>
      </c>
      <c r="H9" s="111">
        <f>IF(ISERROR(G9/1.1),"",(ROUNDDOWN(G9/1.1,0)))</f>
        <v>30000</v>
      </c>
      <c r="I9" s="113">
        <f>INT(H9*2/3)</f>
        <v>20000</v>
      </c>
      <c r="J9" s="152" t="str">
        <f t="shared" si="0"/>
        <v/>
      </c>
    </row>
    <row r="10" spans="1:10" s="140" customFormat="1" ht="19.5" customHeight="1" x14ac:dyDescent="0.2">
      <c r="A10" s="496" t="s">
        <v>7</v>
      </c>
      <c r="B10" s="144" t="s">
        <v>20</v>
      </c>
      <c r="C10" s="509" t="s">
        <v>283</v>
      </c>
      <c r="D10" s="52">
        <v>1</v>
      </c>
      <c r="E10" s="53" t="s">
        <v>249</v>
      </c>
      <c r="F10" s="54">
        <v>4000</v>
      </c>
      <c r="G10" s="46">
        <f>IF(D10*F10=0,"",D10*F10)</f>
        <v>4000</v>
      </c>
      <c r="H10" s="47">
        <f>IF(ISERROR(G10/1.1),"",(ROUNDDOWN(G10/1.1,0)))</f>
        <v>3636</v>
      </c>
      <c r="I10" s="58">
        <f>INT(H10*2/3)</f>
        <v>2424</v>
      </c>
      <c r="J10" s="152" t="str">
        <f t="shared" si="0"/>
        <v/>
      </c>
    </row>
    <row r="11" spans="1:10" s="140" customFormat="1" ht="19.5" customHeight="1" x14ac:dyDescent="0.2">
      <c r="A11" s="497"/>
      <c r="B11" s="166"/>
      <c r="C11" s="510"/>
      <c r="D11" s="177"/>
      <c r="E11" s="178"/>
      <c r="F11" s="201"/>
      <c r="G11" s="49" t="str">
        <f>IF(D11*F11=0,"",D11*F11)</f>
        <v/>
      </c>
      <c r="H11" s="49" t="str">
        <f>IF(ISERROR(G11/1.1),"",(ROUNDUP(G11/1.1,0)))</f>
        <v/>
      </c>
      <c r="I11" s="42"/>
      <c r="J11" s="152" t="str">
        <f t="shared" si="0"/>
        <v/>
      </c>
    </row>
    <row r="12" spans="1:10" s="140" customFormat="1" ht="19.5" customHeight="1" x14ac:dyDescent="0.2">
      <c r="A12" s="497"/>
      <c r="B12" s="173" t="s">
        <v>28</v>
      </c>
      <c r="C12" s="154"/>
      <c r="D12" s="155"/>
      <c r="E12" s="156"/>
      <c r="F12" s="157"/>
      <c r="G12" s="44" t="str">
        <f>IF(D12*F12=0,"",D12*F12)</f>
        <v/>
      </c>
      <c r="H12" s="45" t="str">
        <f>IF(ISERROR(G12/1.1),"",(ROUNDUP(G12/1.1,0)))</f>
        <v/>
      </c>
      <c r="I12" s="43"/>
      <c r="J12" s="152" t="str">
        <f t="shared" si="0"/>
        <v/>
      </c>
    </row>
    <row r="13" spans="1:10" s="140" customFormat="1" ht="19.5" customHeight="1" thickBot="1" x14ac:dyDescent="0.25">
      <c r="A13" s="497"/>
      <c r="B13" s="153"/>
      <c r="C13" s="154"/>
      <c r="D13" s="155"/>
      <c r="E13" s="156"/>
      <c r="F13" s="157"/>
      <c r="G13" s="44" t="str">
        <f>IF(D13*F13=0,"",D13*F13)</f>
        <v/>
      </c>
      <c r="H13" s="110" t="str">
        <f>IF(ISERROR(G13/1.1),"",(ROUNDUP(G13/1.1,0)))</f>
        <v/>
      </c>
      <c r="I13" s="117"/>
      <c r="J13" s="152" t="str">
        <f t="shared" si="0"/>
        <v/>
      </c>
    </row>
    <row r="14" spans="1:10" s="140" customFormat="1" ht="23.25" customHeight="1" thickBot="1" x14ac:dyDescent="0.25">
      <c r="A14" s="498"/>
      <c r="B14" s="493" t="s">
        <v>6</v>
      </c>
      <c r="C14" s="494"/>
      <c r="D14" s="494"/>
      <c r="E14" s="494"/>
      <c r="F14" s="495"/>
      <c r="G14" s="112">
        <f>SUM(G10:G13)</f>
        <v>4000</v>
      </c>
      <c r="H14" s="111">
        <f>IF(ISERROR(G14/1.1),"",(ROUNDDOWN(G14/1.1,0)))</f>
        <v>3636</v>
      </c>
      <c r="I14" s="118">
        <f>ROUNDDOWN(SUM(I10:I13),-3)</f>
        <v>2000</v>
      </c>
      <c r="J14" s="152" t="str">
        <f t="shared" si="0"/>
        <v/>
      </c>
    </row>
    <row r="15" spans="1:10" s="140" customFormat="1" ht="19.5" customHeight="1" x14ac:dyDescent="0.2">
      <c r="A15" s="517" t="s">
        <v>23</v>
      </c>
      <c r="B15" s="202" t="s">
        <v>18</v>
      </c>
      <c r="C15" s="60" t="s">
        <v>250</v>
      </c>
      <c r="D15" s="52">
        <v>10</v>
      </c>
      <c r="E15" s="53" t="s">
        <v>251</v>
      </c>
      <c r="F15" s="54">
        <v>2200</v>
      </c>
      <c r="G15" s="46">
        <f t="shared" ref="G15:G25" si="1">IF(D15*F15=0,"",D15*F15)</f>
        <v>22000</v>
      </c>
      <c r="H15" s="47">
        <f>IF(ISERROR(G15/1.1),"",(ROUNDDOWN(G15/1.1,0)))</f>
        <v>20000</v>
      </c>
      <c r="I15" s="58">
        <f>INT(H15*2/3)</f>
        <v>13333</v>
      </c>
      <c r="J15" s="152" t="str">
        <f t="shared" si="0"/>
        <v/>
      </c>
    </row>
    <row r="16" spans="1:10" s="140" customFormat="1" ht="19.5" customHeight="1" x14ac:dyDescent="0.2">
      <c r="A16" s="516"/>
      <c r="B16" s="175"/>
      <c r="C16" s="38"/>
      <c r="D16" s="39"/>
      <c r="E16" s="40"/>
      <c r="F16" s="41"/>
      <c r="G16" s="48" t="str">
        <f t="shared" si="1"/>
        <v/>
      </c>
      <c r="H16" s="49" t="str">
        <f t="shared" ref="H16:H26" si="2">IF(ISERROR(G16/1.1),"",(ROUNDUP(G16/1.1,0)))</f>
        <v/>
      </c>
      <c r="I16" s="42"/>
      <c r="J16" s="152" t="str">
        <f t="shared" si="0"/>
        <v/>
      </c>
    </row>
    <row r="17" spans="1:10" s="140" customFormat="1" ht="19.5" customHeight="1" x14ac:dyDescent="0.2">
      <c r="A17" s="516"/>
      <c r="B17" s="525" t="s">
        <v>36</v>
      </c>
      <c r="C17" s="519" t="s">
        <v>273</v>
      </c>
      <c r="D17" s="55">
        <v>1</v>
      </c>
      <c r="E17" s="56" t="s">
        <v>252</v>
      </c>
      <c r="F17" s="57">
        <v>90200</v>
      </c>
      <c r="G17" s="44">
        <f t="shared" si="1"/>
        <v>90200</v>
      </c>
      <c r="H17" s="45">
        <f>IF(ISERROR(G17/1.1),"",(ROUNDDOWN(G17/1.1,0)))</f>
        <v>82000</v>
      </c>
      <c r="I17" s="59">
        <f>INT(H17*2/3)</f>
        <v>54666</v>
      </c>
      <c r="J17" s="152" t="str">
        <f t="shared" si="0"/>
        <v/>
      </c>
    </row>
    <row r="18" spans="1:10" s="140" customFormat="1" ht="19.5" customHeight="1" x14ac:dyDescent="0.2">
      <c r="A18" s="516"/>
      <c r="B18" s="526"/>
      <c r="C18" s="520"/>
      <c r="D18" s="168"/>
      <c r="E18" s="185"/>
      <c r="F18" s="170"/>
      <c r="G18" s="48" t="str">
        <f t="shared" si="1"/>
        <v/>
      </c>
      <c r="H18" s="49" t="str">
        <f t="shared" si="2"/>
        <v/>
      </c>
      <c r="I18" s="42"/>
      <c r="J18" s="152" t="str">
        <f t="shared" si="0"/>
        <v/>
      </c>
    </row>
    <row r="19" spans="1:10" s="140" customFormat="1" ht="19.5" customHeight="1" x14ac:dyDescent="0.2">
      <c r="A19" s="516"/>
      <c r="B19" s="176" t="s">
        <v>8</v>
      </c>
      <c r="C19" s="154"/>
      <c r="D19" s="155"/>
      <c r="E19" s="156"/>
      <c r="F19" s="157"/>
      <c r="G19" s="44" t="str">
        <f t="shared" si="1"/>
        <v/>
      </c>
      <c r="H19" s="45" t="str">
        <f t="shared" si="2"/>
        <v/>
      </c>
      <c r="I19" s="43"/>
      <c r="J19" s="152" t="str">
        <f t="shared" si="0"/>
        <v/>
      </c>
    </row>
    <row r="20" spans="1:10" s="140" customFormat="1" ht="19.5" customHeight="1" x14ac:dyDescent="0.2">
      <c r="A20" s="516"/>
      <c r="B20" s="175"/>
      <c r="C20" s="184"/>
      <c r="D20" s="168"/>
      <c r="E20" s="185"/>
      <c r="F20" s="170"/>
      <c r="G20" s="48" t="str">
        <f t="shared" si="1"/>
        <v/>
      </c>
      <c r="H20" s="49" t="str">
        <f t="shared" si="2"/>
        <v/>
      </c>
      <c r="I20" s="42"/>
      <c r="J20" s="152" t="str">
        <f t="shared" si="0"/>
        <v/>
      </c>
    </row>
    <row r="21" spans="1:10" s="140" customFormat="1" ht="19.5" customHeight="1" x14ac:dyDescent="0.2">
      <c r="A21" s="516"/>
      <c r="B21" s="176" t="s">
        <v>9</v>
      </c>
      <c r="C21" s="154"/>
      <c r="D21" s="155"/>
      <c r="E21" s="156"/>
      <c r="F21" s="157"/>
      <c r="G21" s="44" t="str">
        <f t="shared" si="1"/>
        <v/>
      </c>
      <c r="H21" s="45" t="str">
        <f t="shared" si="2"/>
        <v/>
      </c>
      <c r="I21" s="43"/>
      <c r="J21" s="152" t="str">
        <f t="shared" si="0"/>
        <v/>
      </c>
    </row>
    <row r="22" spans="1:10" ht="19.5" customHeight="1" x14ac:dyDescent="0.2">
      <c r="A22" s="516"/>
      <c r="B22" s="175"/>
      <c r="C22" s="184"/>
      <c r="D22" s="168"/>
      <c r="E22" s="185"/>
      <c r="F22" s="170"/>
      <c r="G22" s="48" t="str">
        <f t="shared" si="1"/>
        <v/>
      </c>
      <c r="H22" s="49" t="str">
        <f t="shared" si="2"/>
        <v/>
      </c>
      <c r="I22" s="42"/>
      <c r="J22" s="152" t="str">
        <f t="shared" si="0"/>
        <v/>
      </c>
    </row>
    <row r="23" spans="1:10" ht="19.5" customHeight="1" x14ac:dyDescent="0.2">
      <c r="A23" s="516"/>
      <c r="B23" s="23" t="s">
        <v>17</v>
      </c>
      <c r="C23" s="30"/>
      <c r="D23" s="31"/>
      <c r="E23" s="32"/>
      <c r="F23" s="33"/>
      <c r="G23" s="44" t="str">
        <f t="shared" si="1"/>
        <v/>
      </c>
      <c r="H23" s="45" t="str">
        <f t="shared" si="2"/>
        <v/>
      </c>
      <c r="I23" s="43"/>
      <c r="J23" s="25" t="str">
        <f t="shared" si="0"/>
        <v/>
      </c>
    </row>
    <row r="24" spans="1:10" ht="19.5" customHeight="1" x14ac:dyDescent="0.2">
      <c r="A24" s="516"/>
      <c r="B24" s="24"/>
      <c r="C24" s="34"/>
      <c r="D24" s="35"/>
      <c r="E24" s="36"/>
      <c r="F24" s="37"/>
      <c r="G24" s="48" t="str">
        <f t="shared" si="1"/>
        <v/>
      </c>
      <c r="H24" s="49" t="str">
        <f t="shared" si="2"/>
        <v/>
      </c>
      <c r="I24" s="42"/>
      <c r="J24" s="25" t="str">
        <f t="shared" si="0"/>
        <v/>
      </c>
    </row>
    <row r="25" spans="1:10" ht="19.5" customHeight="1" x14ac:dyDescent="0.2">
      <c r="A25" s="516"/>
      <c r="B25" s="23" t="s">
        <v>29</v>
      </c>
      <c r="C25" s="30"/>
      <c r="D25" s="31"/>
      <c r="E25" s="32"/>
      <c r="F25" s="33"/>
      <c r="G25" s="44" t="str">
        <f t="shared" si="1"/>
        <v/>
      </c>
      <c r="H25" s="45" t="str">
        <f t="shared" si="2"/>
        <v/>
      </c>
      <c r="I25" s="43"/>
      <c r="J25" s="25" t="str">
        <f t="shared" si="0"/>
        <v/>
      </c>
    </row>
    <row r="26" spans="1:10" ht="19.5" customHeight="1" thickBot="1" x14ac:dyDescent="0.25">
      <c r="A26" s="516"/>
      <c r="B26" s="23"/>
      <c r="C26" s="30"/>
      <c r="D26" s="31"/>
      <c r="E26" s="32"/>
      <c r="F26" s="33"/>
      <c r="G26" s="44" t="str">
        <f>IF(D26*F26=0,"",D26*F26)</f>
        <v/>
      </c>
      <c r="H26" s="110" t="str">
        <f t="shared" si="2"/>
        <v/>
      </c>
      <c r="I26" s="43"/>
      <c r="J26" s="25" t="str">
        <f t="shared" si="0"/>
        <v/>
      </c>
    </row>
    <row r="27" spans="1:10" ht="23.25" customHeight="1" thickBot="1" x14ac:dyDescent="0.25">
      <c r="A27" s="498"/>
      <c r="B27" s="518" t="s">
        <v>4</v>
      </c>
      <c r="C27" s="494"/>
      <c r="D27" s="494"/>
      <c r="E27" s="494"/>
      <c r="F27" s="495"/>
      <c r="G27" s="112">
        <f>SUM(G15:G26)</f>
        <v>112200</v>
      </c>
      <c r="H27" s="111">
        <f>IF(ISERROR(G27/1.1),"",(ROUNDDOWN(G27/1.1,0)))</f>
        <v>102000</v>
      </c>
      <c r="I27" s="113">
        <f>ROUNDDOWN(SUM(I15:I26),-3)</f>
        <v>67000</v>
      </c>
      <c r="J27" s="25" t="str">
        <f t="shared" si="0"/>
        <v/>
      </c>
    </row>
    <row r="28" spans="1:10" ht="19.5" customHeight="1" x14ac:dyDescent="0.2">
      <c r="A28" s="515" t="s">
        <v>3</v>
      </c>
      <c r="B28" s="521" t="s">
        <v>24</v>
      </c>
      <c r="C28" s="26"/>
      <c r="D28" s="27"/>
      <c r="E28" s="28"/>
      <c r="F28" s="29"/>
      <c r="G28" s="46" t="str">
        <f t="shared" ref="G28:G35" si="3">IF(D28*F28=0,"",D28*F28)</f>
        <v/>
      </c>
      <c r="H28" s="47" t="str">
        <f t="shared" ref="H28:H35" si="4">IF(ISERROR(G28/1.1),"",(ROUNDUP(G28/1.1,0)))</f>
        <v/>
      </c>
      <c r="I28" s="119"/>
      <c r="J28" s="25" t="str">
        <f t="shared" si="0"/>
        <v/>
      </c>
    </row>
    <row r="29" spans="1:10" ht="19.5" customHeight="1" x14ac:dyDescent="0.2">
      <c r="A29" s="516"/>
      <c r="B29" s="522"/>
      <c r="C29" s="34"/>
      <c r="D29" s="35"/>
      <c r="E29" s="36"/>
      <c r="F29" s="37"/>
      <c r="G29" s="44" t="str">
        <f t="shared" si="3"/>
        <v/>
      </c>
      <c r="H29" s="45" t="str">
        <f t="shared" si="4"/>
        <v/>
      </c>
      <c r="I29" s="43"/>
      <c r="J29" s="25" t="str">
        <f t="shared" si="0"/>
        <v/>
      </c>
    </row>
    <row r="30" spans="1:10" ht="19.5" customHeight="1" x14ac:dyDescent="0.2">
      <c r="A30" s="516"/>
      <c r="B30" s="523" t="s">
        <v>25</v>
      </c>
      <c r="C30" s="61" t="s">
        <v>253</v>
      </c>
      <c r="D30" s="55">
        <v>1</v>
      </c>
      <c r="E30" s="56" t="s">
        <v>249</v>
      </c>
      <c r="F30" s="57">
        <v>110000</v>
      </c>
      <c r="G30" s="120">
        <f t="shared" si="3"/>
        <v>110000</v>
      </c>
      <c r="H30" s="121">
        <f>IF(ISERROR(G30/1.1),"",(ROUNDDOWN(G30/1.1,0)))</f>
        <v>100000</v>
      </c>
      <c r="I30" s="62">
        <f>INT(H30*2/3)</f>
        <v>66666</v>
      </c>
      <c r="J30" s="25" t="str">
        <f t="shared" si="0"/>
        <v/>
      </c>
    </row>
    <row r="31" spans="1:10" ht="19.5" customHeight="1" x14ac:dyDescent="0.2">
      <c r="A31" s="516"/>
      <c r="B31" s="522"/>
      <c r="C31" s="34"/>
      <c r="D31" s="35"/>
      <c r="E31" s="36"/>
      <c r="F31" s="37"/>
      <c r="G31" s="48" t="str">
        <f t="shared" si="3"/>
        <v/>
      </c>
      <c r="H31" s="49" t="str">
        <f t="shared" si="4"/>
        <v/>
      </c>
      <c r="I31" s="42"/>
      <c r="J31" s="25" t="str">
        <f t="shared" si="0"/>
        <v/>
      </c>
    </row>
    <row r="32" spans="1:10" ht="19.5" customHeight="1" x14ac:dyDescent="0.2">
      <c r="A32" s="516"/>
      <c r="B32" s="523" t="s">
        <v>194</v>
      </c>
      <c r="C32" s="30"/>
      <c r="D32" s="31"/>
      <c r="E32" s="32"/>
      <c r="F32" s="33"/>
      <c r="G32" s="44" t="str">
        <f t="shared" si="3"/>
        <v/>
      </c>
      <c r="H32" s="45" t="str">
        <f t="shared" si="4"/>
        <v/>
      </c>
      <c r="I32" s="43"/>
      <c r="J32" s="25" t="str">
        <f t="shared" si="0"/>
        <v/>
      </c>
    </row>
    <row r="33" spans="1:10" ht="19.5" customHeight="1" x14ac:dyDescent="0.2">
      <c r="A33" s="516"/>
      <c r="B33" s="522"/>
      <c r="C33" s="34"/>
      <c r="D33" s="35"/>
      <c r="E33" s="36"/>
      <c r="F33" s="37"/>
      <c r="G33" s="44" t="str">
        <f t="shared" si="3"/>
        <v/>
      </c>
      <c r="H33" s="45" t="str">
        <f t="shared" si="4"/>
        <v/>
      </c>
      <c r="I33" s="43"/>
      <c r="J33" s="25" t="str">
        <f t="shared" si="0"/>
        <v/>
      </c>
    </row>
    <row r="34" spans="1:10" ht="19.5" customHeight="1" x14ac:dyDescent="0.2">
      <c r="A34" s="516"/>
      <c r="B34" s="523" t="s">
        <v>30</v>
      </c>
      <c r="C34" s="61" t="s">
        <v>254</v>
      </c>
      <c r="D34" s="55">
        <v>2</v>
      </c>
      <c r="E34" s="56" t="s">
        <v>249</v>
      </c>
      <c r="F34" s="57">
        <v>44000</v>
      </c>
      <c r="G34" s="120">
        <f t="shared" si="3"/>
        <v>88000</v>
      </c>
      <c r="H34" s="121">
        <f>IF(ISERROR(G34/1.1),"",(ROUNDDOWN(G34/1.1,0)))</f>
        <v>80000</v>
      </c>
      <c r="I34" s="62">
        <f>INT(H34*2/3)</f>
        <v>53333</v>
      </c>
      <c r="J34" s="25" t="str">
        <f t="shared" si="0"/>
        <v/>
      </c>
    </row>
    <row r="35" spans="1:10" ht="19.5" customHeight="1" thickBot="1" x14ac:dyDescent="0.25">
      <c r="A35" s="516"/>
      <c r="B35" s="524"/>
      <c r="C35" s="30"/>
      <c r="D35" s="31"/>
      <c r="E35" s="32"/>
      <c r="F35" s="33"/>
      <c r="G35" s="44" t="str">
        <f t="shared" si="3"/>
        <v/>
      </c>
      <c r="H35" s="110" t="str">
        <f t="shared" si="4"/>
        <v/>
      </c>
      <c r="I35" s="43"/>
      <c r="J35" s="25" t="str">
        <f t="shared" si="0"/>
        <v/>
      </c>
    </row>
    <row r="36" spans="1:10" ht="23.25" customHeight="1" thickBot="1" x14ac:dyDescent="0.25">
      <c r="A36" s="498"/>
      <c r="B36" s="512" t="s">
        <v>6</v>
      </c>
      <c r="C36" s="513"/>
      <c r="D36" s="513"/>
      <c r="E36" s="513"/>
      <c r="F36" s="514"/>
      <c r="G36" s="112">
        <f>SUM(G28:G35)</f>
        <v>198000</v>
      </c>
      <c r="H36" s="111">
        <f>IF(ISERROR(G36/1.1),"",(ROUNDDOWN(G36/1.1,0)))</f>
        <v>180000</v>
      </c>
      <c r="I36" s="113">
        <f>ROUNDDOWN(SUM(I28:I35),-3)</f>
        <v>119000</v>
      </c>
      <c r="J36" s="25" t="str">
        <f t="shared" si="0"/>
        <v/>
      </c>
    </row>
    <row r="37" spans="1:10" ht="23.25" customHeight="1" thickBot="1" x14ac:dyDescent="0.25">
      <c r="A37" s="512" t="s">
        <v>196</v>
      </c>
      <c r="B37" s="513"/>
      <c r="C37" s="513"/>
      <c r="D37" s="513"/>
      <c r="E37" s="513"/>
      <c r="F37" s="514"/>
      <c r="G37" s="112">
        <f>G9+G14+G27+G36</f>
        <v>347200</v>
      </c>
      <c r="H37" s="112">
        <f>H9+H14+H27+H36</f>
        <v>315636</v>
      </c>
      <c r="I37" s="113">
        <f>ROUNDDOWN(I9+I14+I27+I36,-3)</f>
        <v>208000</v>
      </c>
      <c r="J37" s="25" t="str">
        <f t="shared" si="0"/>
        <v/>
      </c>
    </row>
  </sheetData>
  <mergeCells count="25">
    <mergeCell ref="B36:F36"/>
    <mergeCell ref="A37:F37"/>
    <mergeCell ref="A28:A36"/>
    <mergeCell ref="A15:A27"/>
    <mergeCell ref="B27:F27"/>
    <mergeCell ref="C17:C18"/>
    <mergeCell ref="B28:B29"/>
    <mergeCell ref="B30:B31"/>
    <mergeCell ref="B32:B33"/>
    <mergeCell ref="B34:B35"/>
    <mergeCell ref="B17:B18"/>
    <mergeCell ref="A3:C3"/>
    <mergeCell ref="A4:I4"/>
    <mergeCell ref="D3:I3"/>
    <mergeCell ref="B9:F9"/>
    <mergeCell ref="B14:F14"/>
    <mergeCell ref="A7:A9"/>
    <mergeCell ref="A10:A14"/>
    <mergeCell ref="C5:C6"/>
    <mergeCell ref="D5:E5"/>
    <mergeCell ref="F5:F6"/>
    <mergeCell ref="A5:A6"/>
    <mergeCell ref="B5:B6"/>
    <mergeCell ref="C10:C11"/>
    <mergeCell ref="C7:C8"/>
  </mergeCells>
  <phoneticPr fontId="4"/>
  <pageMargins left="0.70866141732283472" right="0.51181102362204722" top="0.35433070866141736" bottom="0.35433070866141736" header="0.31496062992125984" footer="0.31496062992125984"/>
  <pageSetup paperSize="9" orientation="portrait" r:id="rId1"/>
  <ignoredErrors>
    <ignoredError sqref="G9 G7 G14 G27 G8"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8"/>
  <sheetViews>
    <sheetView showGridLines="0" topLeftCell="A16" zoomScaleNormal="100" zoomScaleSheetLayoutView="100" workbookViewId="0">
      <selection activeCell="I38" sqref="I38"/>
    </sheetView>
  </sheetViews>
  <sheetFormatPr defaultColWidth="9.33203125" defaultRowHeight="10.5" x14ac:dyDescent="0.2"/>
  <cols>
    <col min="1" max="1" width="3.77734375" style="140" customWidth="1"/>
    <col min="2" max="2" width="13.77734375" style="140" customWidth="1"/>
    <col min="3" max="3" width="23.109375" style="140" customWidth="1"/>
    <col min="4" max="5" width="6" style="140" customWidth="1"/>
    <col min="6" max="9" width="13.77734375" style="140" customWidth="1"/>
    <col min="10" max="10" width="2" style="140" customWidth="1"/>
    <col min="11" max="12" width="4.44140625" style="140" customWidth="1"/>
    <col min="13" max="13" width="4.6640625" style="140" customWidth="1"/>
    <col min="14" max="52" width="4.44140625" style="140" customWidth="1"/>
    <col min="53" max="16384" width="9.33203125" style="140"/>
  </cols>
  <sheetData>
    <row r="1" spans="1:10" ht="11.5" x14ac:dyDescent="0.2">
      <c r="A1" s="140" t="s">
        <v>197</v>
      </c>
      <c r="C1" s="200" t="s">
        <v>215</v>
      </c>
    </row>
    <row r="2" spans="1:10" ht="3.75" customHeight="1" x14ac:dyDescent="0.2"/>
    <row r="3" spans="1:10" ht="23.25" customHeight="1" x14ac:dyDescent="0.2">
      <c r="A3" s="329" t="s">
        <v>181</v>
      </c>
      <c r="B3" s="330"/>
      <c r="C3" s="330"/>
      <c r="D3" s="490" t="str">
        <f>'計画書表紙　様式１'!J32</f>
        <v>新商品○○の改良と販路開拓</v>
      </c>
      <c r="E3" s="491"/>
      <c r="F3" s="491"/>
      <c r="G3" s="491"/>
      <c r="H3" s="491"/>
      <c r="I3" s="492"/>
    </row>
    <row r="4" spans="1:10" ht="19.5" customHeight="1" x14ac:dyDescent="0.2">
      <c r="A4" s="329" t="s">
        <v>195</v>
      </c>
      <c r="B4" s="330"/>
      <c r="C4" s="330"/>
      <c r="D4" s="330"/>
      <c r="E4" s="330"/>
      <c r="F4" s="330"/>
      <c r="G4" s="330"/>
      <c r="H4" s="330"/>
      <c r="I4" s="330"/>
    </row>
    <row r="5" spans="1:10" ht="11.25" customHeight="1" x14ac:dyDescent="0.2">
      <c r="A5" s="505" t="s">
        <v>13</v>
      </c>
      <c r="B5" s="507" t="s">
        <v>216</v>
      </c>
      <c r="C5" s="499" t="s">
        <v>183</v>
      </c>
      <c r="D5" s="501" t="s">
        <v>184</v>
      </c>
      <c r="E5" s="502"/>
      <c r="F5" s="503" t="s">
        <v>185</v>
      </c>
      <c r="G5" s="141" t="s">
        <v>186</v>
      </c>
      <c r="H5" s="141" t="s">
        <v>188</v>
      </c>
      <c r="I5" s="141" t="s">
        <v>190</v>
      </c>
    </row>
    <row r="6" spans="1:10" ht="11" thickBot="1" x14ac:dyDescent="0.25">
      <c r="A6" s="506"/>
      <c r="B6" s="508"/>
      <c r="C6" s="500"/>
      <c r="D6" s="141" t="s">
        <v>192</v>
      </c>
      <c r="E6" s="142" t="s">
        <v>193</v>
      </c>
      <c r="F6" s="504"/>
      <c r="G6" s="143" t="s">
        <v>187</v>
      </c>
      <c r="H6" s="143" t="s">
        <v>189</v>
      </c>
      <c r="I6" s="143" t="s">
        <v>191</v>
      </c>
    </row>
    <row r="7" spans="1:10" ht="19.5" customHeight="1" x14ac:dyDescent="0.2">
      <c r="A7" s="496" t="s">
        <v>22</v>
      </c>
      <c r="B7" s="144" t="s">
        <v>5</v>
      </c>
      <c r="C7" s="145"/>
      <c r="D7" s="146"/>
      <c r="E7" s="147"/>
      <c r="F7" s="148"/>
      <c r="G7" s="149" t="str">
        <f>IF(D7*F7=0,"",D7*F7)</f>
        <v/>
      </c>
      <c r="H7" s="150" t="str">
        <f>IF(ISERROR(G7/1.1),"",(ROUNDUP(G7/1.1,0)))</f>
        <v/>
      </c>
      <c r="I7" s="151"/>
      <c r="J7" s="152" t="str">
        <f>IF(ISERROR(2/3*H7),"",IF(I7&gt;(2/3*H7),"誤り！　補助対象経費×2/3≧補助金申請額",""))</f>
        <v/>
      </c>
    </row>
    <row r="8" spans="1:10" ht="19.5" customHeight="1" thickBot="1" x14ac:dyDescent="0.25">
      <c r="A8" s="497"/>
      <c r="B8" s="153"/>
      <c r="C8" s="154"/>
      <c r="D8" s="155"/>
      <c r="E8" s="156"/>
      <c r="F8" s="157"/>
      <c r="G8" s="158" t="str">
        <f>IF(D8*F8=0,"",D8*F8)</f>
        <v/>
      </c>
      <c r="H8" s="159" t="str">
        <f>IF(ISERROR(G8/1.1),"",(ROUNDUP(G8/1.1,0)))</f>
        <v/>
      </c>
      <c r="I8" s="160"/>
      <c r="J8" s="152" t="str">
        <f t="shared" ref="J8:J36" si="0">IF(ISERROR(2/3*H8),"",IF(I8&gt;(2/3*H8),"誤り！　補助対象経費×2/3≧補助金申請額",""))</f>
        <v/>
      </c>
    </row>
    <row r="9" spans="1:10" ht="23.25" customHeight="1" thickBot="1" x14ac:dyDescent="0.25">
      <c r="A9" s="498"/>
      <c r="B9" s="493" t="s">
        <v>6</v>
      </c>
      <c r="C9" s="494"/>
      <c r="D9" s="494"/>
      <c r="E9" s="494"/>
      <c r="F9" s="495"/>
      <c r="G9" s="161">
        <f>SUM(G7:G8)</f>
        <v>0</v>
      </c>
      <c r="H9" s="162">
        <f>SUM(H7:H8)</f>
        <v>0</v>
      </c>
      <c r="I9" s="163">
        <f>SUM(I7:I8)</f>
        <v>0</v>
      </c>
      <c r="J9" s="152" t="str">
        <f t="shared" si="0"/>
        <v/>
      </c>
    </row>
    <row r="10" spans="1:10" ht="19.5" customHeight="1" x14ac:dyDescent="0.2">
      <c r="A10" s="496" t="s">
        <v>7</v>
      </c>
      <c r="B10" s="144" t="s">
        <v>20</v>
      </c>
      <c r="C10" s="145"/>
      <c r="D10" s="146"/>
      <c r="E10" s="147"/>
      <c r="F10" s="148"/>
      <c r="G10" s="164" t="str">
        <f>IF(D10*F10=0,"",D10*F10)</f>
        <v/>
      </c>
      <c r="H10" s="165" t="str">
        <f>IF(ISERROR(G10/1.1),"",(ROUNDUP(G10/1.1,0)))</f>
        <v/>
      </c>
      <c r="I10" s="151"/>
      <c r="J10" s="152" t="str">
        <f t="shared" si="0"/>
        <v/>
      </c>
    </row>
    <row r="11" spans="1:10" ht="19.5" customHeight="1" x14ac:dyDescent="0.2">
      <c r="A11" s="497"/>
      <c r="B11" s="166"/>
      <c r="C11" s="167"/>
      <c r="D11" s="168"/>
      <c r="E11" s="169"/>
      <c r="F11" s="170"/>
      <c r="G11" s="171" t="str">
        <f>IF(D11*F11=0,"",D11*F11)</f>
        <v/>
      </c>
      <c r="H11" s="171" t="str">
        <f>IF(ISERROR(G11/1.1),"",(ROUNDUP(G11/1.1,0)))</f>
        <v/>
      </c>
      <c r="I11" s="172"/>
      <c r="J11" s="152" t="str">
        <f t="shared" si="0"/>
        <v/>
      </c>
    </row>
    <row r="12" spans="1:10" ht="19.5" customHeight="1" x14ac:dyDescent="0.2">
      <c r="A12" s="497"/>
      <c r="B12" s="173" t="s">
        <v>28</v>
      </c>
      <c r="C12" s="528" t="s">
        <v>285</v>
      </c>
      <c r="D12" s="55">
        <v>2</v>
      </c>
      <c r="E12" s="56" t="s">
        <v>255</v>
      </c>
      <c r="F12" s="57">
        <v>48500</v>
      </c>
      <c r="G12" s="44">
        <f>IF(D12*F12=0,"",D12*F12)</f>
        <v>97000</v>
      </c>
      <c r="H12" s="45">
        <f>IF(ISERROR(G12/1.1),"",(ROUNDDOWN(G12/1.1,0)))</f>
        <v>88181</v>
      </c>
      <c r="I12" s="59">
        <f>INT(H12*2/3)</f>
        <v>58787</v>
      </c>
      <c r="J12" s="152" t="str">
        <f t="shared" si="0"/>
        <v/>
      </c>
    </row>
    <row r="13" spans="1:10" ht="19.5" customHeight="1" thickBot="1" x14ac:dyDescent="0.25">
      <c r="A13" s="497"/>
      <c r="B13" s="153"/>
      <c r="C13" s="511"/>
      <c r="D13" s="55"/>
      <c r="E13" s="56"/>
      <c r="F13" s="57"/>
      <c r="G13" s="44" t="str">
        <f>IF(D13*F13=0,"",D13*F13)</f>
        <v/>
      </c>
      <c r="H13" s="110" t="str">
        <f>IF(ISERROR(G13/1.1),"",(ROUNDUP(G13/1.1,0)))</f>
        <v/>
      </c>
      <c r="I13" s="43"/>
      <c r="J13" s="152" t="str">
        <f t="shared" si="0"/>
        <v/>
      </c>
    </row>
    <row r="14" spans="1:10" ht="23.25" customHeight="1" thickBot="1" x14ac:dyDescent="0.25">
      <c r="A14" s="498"/>
      <c r="B14" s="493" t="s">
        <v>6</v>
      </c>
      <c r="C14" s="494"/>
      <c r="D14" s="494"/>
      <c r="E14" s="494"/>
      <c r="F14" s="495"/>
      <c r="G14" s="112">
        <f>SUM(G10:G13)</f>
        <v>97000</v>
      </c>
      <c r="H14" s="111">
        <f>IF(ISERROR(G14/1.1),"",(ROUNDDOWN(G14/1.1,0)))</f>
        <v>88181</v>
      </c>
      <c r="I14" s="113">
        <f>ROUNDDOWN(SUM(I10:I13),-3)</f>
        <v>58000</v>
      </c>
      <c r="J14" s="152" t="str">
        <f t="shared" si="0"/>
        <v/>
      </c>
    </row>
    <row r="15" spans="1:10" ht="19.5" customHeight="1" x14ac:dyDescent="0.2">
      <c r="A15" s="517" t="s">
        <v>23</v>
      </c>
      <c r="B15" s="529" t="s">
        <v>277</v>
      </c>
      <c r="C15" s="509" t="s">
        <v>278</v>
      </c>
      <c r="D15" s="52">
        <v>1</v>
      </c>
      <c r="E15" s="53" t="s">
        <v>249</v>
      </c>
      <c r="F15" s="54">
        <v>88000</v>
      </c>
      <c r="G15" s="46">
        <f t="shared" ref="G15:G29" si="1">IF(D15*F15=0,"",D15*F15)</f>
        <v>88000</v>
      </c>
      <c r="H15" s="47">
        <f>IF(ISERROR(G15/1.1),"",(ROUNDDOWN(G15/1.1,0)))</f>
        <v>80000</v>
      </c>
      <c r="I15" s="58">
        <f>INT(H15*2/3)</f>
        <v>53333</v>
      </c>
      <c r="J15" s="152" t="str">
        <f t="shared" si="0"/>
        <v/>
      </c>
    </row>
    <row r="16" spans="1:10" ht="19.5" customHeight="1" x14ac:dyDescent="0.2">
      <c r="A16" s="516"/>
      <c r="B16" s="526"/>
      <c r="C16" s="510"/>
      <c r="D16" s="64"/>
      <c r="E16" s="65"/>
      <c r="F16" s="66"/>
      <c r="G16" s="48" t="str">
        <f t="shared" si="1"/>
        <v/>
      </c>
      <c r="H16" s="49" t="str">
        <f t="shared" ref="H16:H29" si="2">IF(ISERROR(G16/1.1),"",(ROUNDUP(G16/1.1,0)))</f>
        <v/>
      </c>
      <c r="I16" s="63"/>
      <c r="J16" s="152" t="str">
        <f t="shared" si="0"/>
        <v/>
      </c>
    </row>
    <row r="17" spans="1:10" ht="19.5" customHeight="1" x14ac:dyDescent="0.2">
      <c r="A17" s="516"/>
      <c r="B17" s="174" t="s">
        <v>19</v>
      </c>
      <c r="C17" s="528" t="s">
        <v>256</v>
      </c>
      <c r="D17" s="55">
        <v>10</v>
      </c>
      <c r="E17" s="56" t="s">
        <v>257</v>
      </c>
      <c r="F17" s="57">
        <v>1500</v>
      </c>
      <c r="G17" s="44">
        <f t="shared" si="1"/>
        <v>15000</v>
      </c>
      <c r="H17" s="45">
        <f>IF(ISERROR(G17/1.1),"",(ROUNDDOWN(G17/1.1,0)))</f>
        <v>13636</v>
      </c>
      <c r="I17" s="59">
        <f>INT(H17*2/3)</f>
        <v>9090</v>
      </c>
      <c r="J17" s="152" t="str">
        <f t="shared" si="0"/>
        <v/>
      </c>
    </row>
    <row r="18" spans="1:10" ht="19.5" customHeight="1" x14ac:dyDescent="0.2">
      <c r="A18" s="516"/>
      <c r="B18" s="175"/>
      <c r="C18" s="510"/>
      <c r="D18" s="64"/>
      <c r="E18" s="65"/>
      <c r="F18" s="66"/>
      <c r="G18" s="48" t="str">
        <f t="shared" si="1"/>
        <v/>
      </c>
      <c r="H18" s="49" t="str">
        <f t="shared" si="2"/>
        <v/>
      </c>
      <c r="I18" s="63"/>
      <c r="J18" s="152" t="str">
        <f t="shared" si="0"/>
        <v/>
      </c>
    </row>
    <row r="19" spans="1:10" ht="19.5" customHeight="1" x14ac:dyDescent="0.2">
      <c r="A19" s="516"/>
      <c r="B19" s="176" t="s">
        <v>198</v>
      </c>
      <c r="C19" s="528" t="s">
        <v>279</v>
      </c>
      <c r="D19" s="67">
        <v>1000</v>
      </c>
      <c r="E19" s="56" t="s">
        <v>258</v>
      </c>
      <c r="F19" s="68">
        <v>110</v>
      </c>
      <c r="G19" s="44">
        <f t="shared" si="1"/>
        <v>110000</v>
      </c>
      <c r="H19" s="45">
        <f>IF(ISERROR(G19/1.1),"",(ROUNDDOWN(G19/1.1,0)))</f>
        <v>100000</v>
      </c>
      <c r="I19" s="59">
        <f>INT(H19*2/3)</f>
        <v>66666</v>
      </c>
      <c r="J19" s="152" t="str">
        <f t="shared" si="0"/>
        <v/>
      </c>
    </row>
    <row r="20" spans="1:10" ht="19.5" customHeight="1" x14ac:dyDescent="0.2">
      <c r="A20" s="516"/>
      <c r="B20" s="175"/>
      <c r="C20" s="510"/>
      <c r="D20" s="177"/>
      <c r="E20" s="178"/>
      <c r="F20" s="179"/>
      <c r="G20" s="180" t="str">
        <f t="shared" si="1"/>
        <v/>
      </c>
      <c r="H20" s="171" t="str">
        <f t="shared" si="2"/>
        <v/>
      </c>
      <c r="I20" s="181"/>
      <c r="J20" s="152" t="str">
        <f t="shared" si="0"/>
        <v/>
      </c>
    </row>
    <row r="21" spans="1:10" ht="19.5" customHeight="1" x14ac:dyDescent="0.2">
      <c r="A21" s="516"/>
      <c r="B21" s="176" t="s">
        <v>199</v>
      </c>
      <c r="C21" s="154"/>
      <c r="D21" s="155"/>
      <c r="E21" s="156"/>
      <c r="F21" s="182"/>
      <c r="G21" s="158" t="str">
        <f t="shared" si="1"/>
        <v/>
      </c>
      <c r="H21" s="183" t="str">
        <f>IF(ISERROR(G21/1.1),"",(ROUNDUP(G21/1.1,0)))</f>
        <v/>
      </c>
      <c r="I21" s="160"/>
      <c r="J21" s="152" t="str">
        <f t="shared" si="0"/>
        <v/>
      </c>
    </row>
    <row r="22" spans="1:10" ht="19.5" customHeight="1" x14ac:dyDescent="0.2">
      <c r="A22" s="516"/>
      <c r="B22" s="175"/>
      <c r="C22" s="184"/>
      <c r="D22" s="168"/>
      <c r="E22" s="185"/>
      <c r="F22" s="186"/>
      <c r="G22" s="180" t="str">
        <f t="shared" si="1"/>
        <v/>
      </c>
      <c r="H22" s="171" t="str">
        <f t="shared" si="2"/>
        <v/>
      </c>
      <c r="I22" s="172"/>
      <c r="J22" s="152" t="str">
        <f t="shared" si="0"/>
        <v/>
      </c>
    </row>
    <row r="23" spans="1:10" ht="19.5" customHeight="1" x14ac:dyDescent="0.2">
      <c r="A23" s="516"/>
      <c r="B23" s="176" t="s">
        <v>200</v>
      </c>
      <c r="C23" s="154"/>
      <c r="D23" s="155"/>
      <c r="E23" s="156"/>
      <c r="F23" s="157"/>
      <c r="G23" s="158" t="str">
        <f>IF(D23*F23=0,"",D23*F23)</f>
        <v/>
      </c>
      <c r="H23" s="159" t="str">
        <f t="shared" si="2"/>
        <v/>
      </c>
      <c r="I23" s="160"/>
      <c r="J23" s="152" t="str">
        <f t="shared" si="0"/>
        <v/>
      </c>
    </row>
    <row r="24" spans="1:10" ht="19.5" customHeight="1" x14ac:dyDescent="0.2">
      <c r="A24" s="516"/>
      <c r="B24" s="175"/>
      <c r="C24" s="184"/>
      <c r="D24" s="168"/>
      <c r="E24" s="185"/>
      <c r="F24" s="170"/>
      <c r="G24" s="180" t="str">
        <f>IF(D24*F24=0,"",D24*F24)</f>
        <v/>
      </c>
      <c r="H24" s="171" t="str">
        <f t="shared" si="2"/>
        <v/>
      </c>
      <c r="I24" s="172"/>
      <c r="J24" s="152" t="str">
        <f t="shared" si="0"/>
        <v/>
      </c>
    </row>
    <row r="25" spans="1:10" ht="23.25" customHeight="1" x14ac:dyDescent="0.2">
      <c r="A25" s="516"/>
      <c r="B25" s="187" t="s">
        <v>201</v>
      </c>
      <c r="C25" s="188"/>
      <c r="D25" s="189"/>
      <c r="E25" s="190"/>
      <c r="F25" s="191"/>
      <c r="G25" s="192" t="str">
        <f t="shared" si="1"/>
        <v/>
      </c>
      <c r="H25" s="193" t="str">
        <f t="shared" si="2"/>
        <v/>
      </c>
      <c r="I25" s="194"/>
      <c r="J25" s="152" t="str">
        <f t="shared" si="0"/>
        <v/>
      </c>
    </row>
    <row r="26" spans="1:10" ht="23.25" customHeight="1" x14ac:dyDescent="0.2">
      <c r="A26" s="516"/>
      <c r="B26" s="187" t="s">
        <v>202</v>
      </c>
      <c r="C26" s="188"/>
      <c r="D26" s="189"/>
      <c r="E26" s="190"/>
      <c r="F26" s="195"/>
      <c r="G26" s="192" t="str">
        <f>IF(D26*F26=0,"",D26*F26)</f>
        <v/>
      </c>
      <c r="H26" s="193" t="str">
        <f t="shared" si="2"/>
        <v/>
      </c>
      <c r="I26" s="194"/>
      <c r="J26" s="152" t="str">
        <f t="shared" si="0"/>
        <v/>
      </c>
    </row>
    <row r="27" spans="1:10" ht="32.25" customHeight="1" x14ac:dyDescent="0.2">
      <c r="A27" s="516"/>
      <c r="B27" s="187" t="s">
        <v>203</v>
      </c>
      <c r="C27" s="70" t="s">
        <v>282</v>
      </c>
      <c r="D27" s="71">
        <v>1</v>
      </c>
      <c r="E27" s="72" t="s">
        <v>280</v>
      </c>
      <c r="F27" s="73">
        <v>55000</v>
      </c>
      <c r="G27" s="50">
        <f>IF(D27*F27=0,"",D27*F27)</f>
        <v>55000</v>
      </c>
      <c r="H27" s="51">
        <f>IF(ISERROR(G27/1.1),"",(ROUNDDOWN(G27/1.1,0)))</f>
        <v>50000</v>
      </c>
      <c r="I27" s="69">
        <f>INT(H27*2/3)</f>
        <v>33333</v>
      </c>
      <c r="J27" s="152" t="str">
        <f t="shared" si="0"/>
        <v/>
      </c>
    </row>
    <row r="28" spans="1:10" ht="23.25" customHeight="1" x14ac:dyDescent="0.2">
      <c r="A28" s="516"/>
      <c r="B28" s="187" t="s">
        <v>204</v>
      </c>
      <c r="C28" s="188"/>
      <c r="D28" s="189"/>
      <c r="E28" s="190"/>
      <c r="F28" s="191"/>
      <c r="G28" s="192" t="str">
        <f>IF(D28*F28=0,"",D28*F28)</f>
        <v/>
      </c>
      <c r="H28" s="193" t="str">
        <f t="shared" si="2"/>
        <v/>
      </c>
      <c r="I28" s="194"/>
      <c r="J28" s="152" t="str">
        <f t="shared" si="0"/>
        <v/>
      </c>
    </row>
    <row r="29" spans="1:10" ht="23.25" customHeight="1" thickBot="1" x14ac:dyDescent="0.25">
      <c r="A29" s="516"/>
      <c r="B29" s="176" t="s">
        <v>205</v>
      </c>
      <c r="C29" s="154"/>
      <c r="D29" s="155"/>
      <c r="E29" s="156"/>
      <c r="F29" s="157"/>
      <c r="G29" s="158" t="str">
        <f t="shared" si="1"/>
        <v/>
      </c>
      <c r="H29" s="196" t="str">
        <f t="shared" si="2"/>
        <v/>
      </c>
      <c r="I29" s="160"/>
      <c r="J29" s="152" t="str">
        <f t="shared" si="0"/>
        <v/>
      </c>
    </row>
    <row r="30" spans="1:10" ht="23.25" customHeight="1" thickBot="1" x14ac:dyDescent="0.25">
      <c r="A30" s="498"/>
      <c r="B30" s="493" t="s">
        <v>4</v>
      </c>
      <c r="C30" s="494"/>
      <c r="D30" s="494"/>
      <c r="E30" s="494"/>
      <c r="F30" s="495"/>
      <c r="G30" s="112">
        <f>SUM(G15:G29)</f>
        <v>268000</v>
      </c>
      <c r="H30" s="111">
        <f>IF(ISERROR(G30/1.1),"",(ROUNDDOWN(G30/1.1,0)))</f>
        <v>243636</v>
      </c>
      <c r="I30" s="113">
        <f>ROUNDDOWN(SUM(I15:I29),-3)</f>
        <v>162000</v>
      </c>
      <c r="J30" s="152" t="str">
        <f t="shared" si="0"/>
        <v/>
      </c>
    </row>
    <row r="31" spans="1:10" ht="19.5" customHeight="1" x14ac:dyDescent="0.2">
      <c r="A31" s="517" t="s">
        <v>3</v>
      </c>
      <c r="B31" s="529" t="s">
        <v>206</v>
      </c>
      <c r="C31" s="145"/>
      <c r="D31" s="146"/>
      <c r="E31" s="147"/>
      <c r="F31" s="148"/>
      <c r="G31" s="164" t="str">
        <f t="shared" ref="G31:G36" si="3">IF(D31*F31=0,"",D31*F31)</f>
        <v/>
      </c>
      <c r="H31" s="165" t="str">
        <f t="shared" ref="H31:H36" si="4">IF(ISERROR(G31/1.1),"",(ROUNDUP(G31/1.1,0)))</f>
        <v/>
      </c>
      <c r="I31" s="151"/>
      <c r="J31" s="152" t="str">
        <f t="shared" si="0"/>
        <v/>
      </c>
    </row>
    <row r="32" spans="1:10" ht="19.5" customHeight="1" x14ac:dyDescent="0.2">
      <c r="A32" s="516"/>
      <c r="B32" s="526"/>
      <c r="C32" s="184"/>
      <c r="D32" s="168"/>
      <c r="E32" s="185"/>
      <c r="F32" s="170"/>
      <c r="G32" s="180" t="str">
        <f t="shared" si="3"/>
        <v/>
      </c>
      <c r="H32" s="171" t="str">
        <f t="shared" si="4"/>
        <v/>
      </c>
      <c r="I32" s="172"/>
      <c r="J32" s="152" t="str">
        <f t="shared" si="0"/>
        <v/>
      </c>
    </row>
    <row r="33" spans="1:10" ht="19.5" customHeight="1" x14ac:dyDescent="0.2">
      <c r="A33" s="516"/>
      <c r="B33" s="176" t="s">
        <v>207</v>
      </c>
      <c r="C33" s="154"/>
      <c r="D33" s="155"/>
      <c r="E33" s="156"/>
      <c r="F33" s="157"/>
      <c r="G33" s="158" t="str">
        <f t="shared" si="3"/>
        <v/>
      </c>
      <c r="H33" s="159" t="str">
        <f t="shared" si="4"/>
        <v/>
      </c>
      <c r="I33" s="160"/>
      <c r="J33" s="152" t="str">
        <f t="shared" si="0"/>
        <v/>
      </c>
    </row>
    <row r="34" spans="1:10" ht="19.5" customHeight="1" x14ac:dyDescent="0.2">
      <c r="A34" s="516"/>
      <c r="B34" s="176"/>
      <c r="C34" s="184"/>
      <c r="D34" s="168"/>
      <c r="E34" s="185"/>
      <c r="F34" s="170"/>
      <c r="G34" s="158" t="str">
        <f t="shared" si="3"/>
        <v/>
      </c>
      <c r="H34" s="159" t="str">
        <f t="shared" si="4"/>
        <v/>
      </c>
      <c r="I34" s="160"/>
      <c r="J34" s="152" t="str">
        <f t="shared" si="0"/>
        <v/>
      </c>
    </row>
    <row r="35" spans="1:10" ht="19.5" customHeight="1" x14ac:dyDescent="0.2">
      <c r="A35" s="516"/>
      <c r="B35" s="174" t="s">
        <v>208</v>
      </c>
      <c r="C35" s="154"/>
      <c r="D35" s="155"/>
      <c r="E35" s="156"/>
      <c r="F35" s="157"/>
      <c r="G35" s="197" t="str">
        <f t="shared" si="3"/>
        <v/>
      </c>
      <c r="H35" s="183" t="str">
        <f t="shared" si="4"/>
        <v/>
      </c>
      <c r="I35" s="198"/>
      <c r="J35" s="152" t="str">
        <f t="shared" si="0"/>
        <v/>
      </c>
    </row>
    <row r="36" spans="1:10" ht="19.5" customHeight="1" thickBot="1" x14ac:dyDescent="0.25">
      <c r="A36" s="516"/>
      <c r="B36" s="199"/>
      <c r="C36" s="154"/>
      <c r="D36" s="155"/>
      <c r="E36" s="156"/>
      <c r="F36" s="157"/>
      <c r="G36" s="158" t="str">
        <f t="shared" si="3"/>
        <v/>
      </c>
      <c r="H36" s="159" t="str">
        <f t="shared" si="4"/>
        <v/>
      </c>
      <c r="I36" s="160"/>
      <c r="J36" s="152" t="str">
        <f t="shared" si="0"/>
        <v/>
      </c>
    </row>
    <row r="37" spans="1:10" ht="23.25" customHeight="1" thickBot="1" x14ac:dyDescent="0.25">
      <c r="A37" s="498"/>
      <c r="B37" s="527" t="s">
        <v>6</v>
      </c>
      <c r="C37" s="513"/>
      <c r="D37" s="513"/>
      <c r="E37" s="513"/>
      <c r="F37" s="514"/>
      <c r="G37" s="112">
        <f>SUM(G31:G36)</f>
        <v>0</v>
      </c>
      <c r="H37" s="112">
        <f>SUM(H31:H36)</f>
        <v>0</v>
      </c>
      <c r="I37" s="113">
        <f>ROUNDDOWN(SUM(I31:I36),-3)</f>
        <v>0</v>
      </c>
    </row>
    <row r="38" spans="1:10" ht="23.25" customHeight="1" thickBot="1" x14ac:dyDescent="0.25">
      <c r="A38" s="527" t="s">
        <v>196</v>
      </c>
      <c r="B38" s="513"/>
      <c r="C38" s="513"/>
      <c r="D38" s="513"/>
      <c r="E38" s="513"/>
      <c r="F38" s="514"/>
      <c r="G38" s="112">
        <f>G9+G14+G30+G37</f>
        <v>365000</v>
      </c>
      <c r="H38" s="114">
        <f>IF(ISERROR(G38/1.1),"",(ROUNDDOWN(G38/1.1,0)))</f>
        <v>331818</v>
      </c>
      <c r="I38" s="113">
        <f>ROUNDDOWN(I9+I14+I30+I37,-3)</f>
        <v>220000</v>
      </c>
    </row>
  </sheetData>
  <mergeCells count="23">
    <mergeCell ref="A3:C3"/>
    <mergeCell ref="D3:I3"/>
    <mergeCell ref="A4:I4"/>
    <mergeCell ref="C5:C6"/>
    <mergeCell ref="D5:E5"/>
    <mergeCell ref="F5:F6"/>
    <mergeCell ref="A5:A6"/>
    <mergeCell ref="B5:B6"/>
    <mergeCell ref="A31:A37"/>
    <mergeCell ref="B37:F37"/>
    <mergeCell ref="A38:F38"/>
    <mergeCell ref="A7:A9"/>
    <mergeCell ref="B9:F9"/>
    <mergeCell ref="A10:A14"/>
    <mergeCell ref="B14:F14"/>
    <mergeCell ref="A15:A30"/>
    <mergeCell ref="B30:F30"/>
    <mergeCell ref="C12:C13"/>
    <mergeCell ref="B31:B32"/>
    <mergeCell ref="B15:B16"/>
    <mergeCell ref="C15:C16"/>
    <mergeCell ref="C17:C18"/>
    <mergeCell ref="C19:C20"/>
  </mergeCells>
  <phoneticPr fontId="4"/>
  <pageMargins left="0.70866141732283472" right="0.51181102362204722" top="0.35433070866141736" bottom="0.35433070866141736" header="0.31496062992125984" footer="0.31496062992125984"/>
  <pageSetup paperSize="9" orientation="portrait" r:id="rId1"/>
  <ignoredErrors>
    <ignoredError sqref="G30 G14" 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3"/>
  <sheetViews>
    <sheetView workbookViewId="0">
      <selection activeCell="C25" sqref="C25"/>
    </sheetView>
  </sheetViews>
  <sheetFormatPr defaultColWidth="24.44140625" defaultRowHeight="22.5" customHeight="1" x14ac:dyDescent="0.2"/>
  <cols>
    <col min="1" max="1" width="23" style="19" customWidth="1"/>
    <col min="2" max="4" width="24.44140625" style="19"/>
    <col min="5" max="5" width="7.33203125" style="19" bestFit="1" customWidth="1"/>
    <col min="6" max="16384" width="24.44140625" style="19"/>
  </cols>
  <sheetData>
    <row r="1" spans="1:5" ht="22.5" customHeight="1" x14ac:dyDescent="0.2">
      <c r="A1" s="137" t="s">
        <v>61</v>
      </c>
      <c r="B1" s="138"/>
      <c r="C1" s="138"/>
      <c r="D1" s="138"/>
      <c r="E1" s="20"/>
    </row>
    <row r="2" spans="1:5" ht="22.5" customHeight="1" x14ac:dyDescent="0.2">
      <c r="A2" s="138"/>
      <c r="B2" s="138"/>
      <c r="C2" s="138"/>
      <c r="D2" s="138"/>
    </row>
    <row r="3" spans="1:5" ht="22.5" customHeight="1" x14ac:dyDescent="0.2">
      <c r="A3" s="139" t="s">
        <v>65</v>
      </c>
      <c r="B3" s="139" t="s">
        <v>62</v>
      </c>
      <c r="C3" s="139" t="s">
        <v>63</v>
      </c>
      <c r="D3" s="139" t="s">
        <v>64</v>
      </c>
      <c r="E3" s="124"/>
    </row>
    <row r="4" spans="1:5" ht="22.5" customHeight="1" x14ac:dyDescent="0.2">
      <c r="A4" s="21"/>
      <c r="B4" s="21"/>
      <c r="C4" s="21"/>
      <c r="D4" s="21"/>
      <c r="E4" s="124"/>
    </row>
    <row r="5" spans="1:5" ht="22.5" customHeight="1" x14ac:dyDescent="0.2">
      <c r="A5" s="21"/>
      <c r="B5" s="21"/>
      <c r="C5" s="21"/>
      <c r="D5" s="21"/>
      <c r="E5" s="124"/>
    </row>
    <row r="6" spans="1:5" ht="22.5" customHeight="1" x14ac:dyDescent="0.2">
      <c r="A6" s="21"/>
      <c r="B6" s="21"/>
      <c r="C6" s="21"/>
      <c r="D6" s="21"/>
      <c r="E6" s="124"/>
    </row>
    <row r="7" spans="1:5" ht="22.5" customHeight="1" x14ac:dyDescent="0.2">
      <c r="A7" s="21"/>
      <c r="B7" s="21"/>
      <c r="C7" s="21"/>
      <c r="D7" s="21"/>
      <c r="E7" s="124"/>
    </row>
    <row r="8" spans="1:5" ht="22.5" customHeight="1" x14ac:dyDescent="0.2">
      <c r="A8" s="21"/>
      <c r="B8" s="21"/>
      <c r="C8" s="21"/>
      <c r="D8" s="21"/>
      <c r="E8" s="124"/>
    </row>
    <row r="9" spans="1:5" ht="22.5" customHeight="1" x14ac:dyDescent="0.2">
      <c r="A9" s="21"/>
      <c r="B9" s="21"/>
      <c r="C9" s="21"/>
      <c r="D9" s="21"/>
      <c r="E9" s="124"/>
    </row>
    <row r="10" spans="1:5" ht="22.5" customHeight="1" x14ac:dyDescent="0.2">
      <c r="A10" s="21"/>
      <c r="B10" s="21"/>
      <c r="C10" s="21"/>
      <c r="D10" s="21"/>
      <c r="E10" s="124"/>
    </row>
    <row r="11" spans="1:5" ht="22.5" customHeight="1" x14ac:dyDescent="0.2">
      <c r="A11" s="21"/>
      <c r="B11" s="21"/>
      <c r="C11" s="21"/>
      <c r="D11" s="21"/>
      <c r="E11" s="124"/>
    </row>
    <row r="12" spans="1:5" ht="22.5" customHeight="1" x14ac:dyDescent="0.2">
      <c r="A12" s="21"/>
      <c r="B12" s="21"/>
      <c r="C12" s="21"/>
      <c r="D12" s="21"/>
      <c r="E12" s="124"/>
    </row>
    <row r="13" spans="1:5" ht="22.5" customHeight="1" x14ac:dyDescent="0.2">
      <c r="A13" s="21"/>
      <c r="B13" s="21"/>
      <c r="C13" s="21"/>
      <c r="D13" s="21"/>
      <c r="E13" s="124"/>
    </row>
  </sheetData>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275"/>
  <sheetViews>
    <sheetView tabSelected="1" topLeftCell="A17" zoomScaleNormal="100" workbookViewId="0">
      <selection activeCell="D12" sqref="D12"/>
    </sheetView>
  </sheetViews>
  <sheetFormatPr defaultRowHeight="11" x14ac:dyDescent="0.2"/>
  <cols>
    <col min="1" max="1" width="108.33203125" customWidth="1"/>
  </cols>
  <sheetData>
    <row r="1" spans="1:34" ht="15" customHeight="1" x14ac:dyDescent="0.2">
      <c r="A1" s="125" t="s">
        <v>170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6" x14ac:dyDescent="0.2">
      <c r="A2" s="12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8" customHeight="1" x14ac:dyDescent="0.2">
      <c r="A3" s="126" t="s">
        <v>37</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8" customHeight="1" x14ac:dyDescent="0.2">
      <c r="A4" s="127" t="s">
        <v>39</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8" customHeight="1" x14ac:dyDescent="0.2">
      <c r="A5" s="127" t="s">
        <v>311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8" customHeight="1" x14ac:dyDescent="0.2">
      <c r="A6" s="127"/>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s="5" customFormat="1" ht="15" customHeight="1" x14ac:dyDescent="0.2">
      <c r="A7" s="128" t="s">
        <v>44</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s="7" customFormat="1" ht="15" customHeight="1" x14ac:dyDescent="0.2">
      <c r="A8" s="129" t="s">
        <v>50</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4" ht="15" customHeight="1" x14ac:dyDescent="0.2">
      <c r="A9" s="130" t="s">
        <v>43</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ht="15" customHeight="1" x14ac:dyDescent="0.2">
      <c r="A10" s="127" t="s">
        <v>51</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ht="15" customHeight="1" x14ac:dyDescent="0.2">
      <c r="A11" s="127"/>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ht="15" customHeight="1" x14ac:dyDescent="0.2">
      <c r="A12" s="131" t="s">
        <v>0</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ht="15" customHeight="1" x14ac:dyDescent="0.2">
      <c r="A13" s="13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ht="18" customHeight="1" x14ac:dyDescent="0.2">
      <c r="A14" s="127" t="s">
        <v>58</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s="3" customFormat="1" ht="18" customHeight="1" x14ac:dyDescent="0.2">
      <c r="A15" s="130" t="s">
        <v>59</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8" customHeight="1" x14ac:dyDescent="0.2">
      <c r="A16" s="130" t="s">
        <v>45</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ht="18" customHeight="1" x14ac:dyDescent="0.2">
      <c r="A17" s="127" t="s">
        <v>57</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s="3" customFormat="1" ht="18" customHeight="1" x14ac:dyDescent="0.2">
      <c r="A18" s="130" t="s">
        <v>47</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18" customHeight="1" x14ac:dyDescent="0.2">
      <c r="A19" s="130" t="s">
        <v>56</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s="9" customFormat="1" ht="18" customHeight="1" x14ac:dyDescent="0.2">
      <c r="A20" s="133" t="s">
        <v>55</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row>
    <row r="21" spans="1:34" ht="18" customHeight="1" x14ac:dyDescent="0.2">
      <c r="A21" s="130" t="s">
        <v>54</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18" customHeight="1" x14ac:dyDescent="0.2">
      <c r="A22" s="127" t="s">
        <v>53</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s="3" customFormat="1" ht="18" customHeight="1" x14ac:dyDescent="0.2">
      <c r="A23" s="130" t="s">
        <v>48</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8" customHeight="1" x14ac:dyDescent="0.2">
      <c r="A24" s="130" t="s">
        <v>49</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18" customHeight="1" x14ac:dyDescent="0.2">
      <c r="A25" s="127" t="s">
        <v>38</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s="3" customFormat="1" ht="18" customHeight="1" x14ac:dyDescent="0.2">
      <c r="A26" s="130" t="s">
        <v>52</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8" customHeight="1" x14ac:dyDescent="0.2">
      <c r="A27" s="130" t="s">
        <v>46</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ht="30" customHeight="1" x14ac:dyDescent="0.2">
      <c r="A28" s="127"/>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18" customHeight="1" x14ac:dyDescent="0.2">
      <c r="A29" s="134" t="s">
        <v>289</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18" customHeight="1" x14ac:dyDescent="0.2">
      <c r="A30" s="127"/>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18" customHeight="1" x14ac:dyDescent="0.2">
      <c r="A31" s="134" t="s">
        <v>40</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8" customHeight="1" x14ac:dyDescent="0.2">
      <c r="A32" s="127"/>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s="14" customFormat="1" ht="18" customHeight="1" x14ac:dyDescent="0.2">
      <c r="A33" s="135" t="s">
        <v>60</v>
      </c>
    </row>
    <row r="34" spans="1:34" ht="18" customHeight="1" x14ac:dyDescent="0.2">
      <c r="A34" s="134" t="s">
        <v>41</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8" customHeight="1" x14ac:dyDescent="0.2">
      <c r="A35" s="127" t="s">
        <v>42</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s="12" customFormat="1" ht="18" customHeight="1" x14ac:dyDescent="0.15">
      <c r="A36" s="135" t="s">
        <v>288</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row>
    <row r="37" spans="1:34" ht="18" customHeight="1" x14ac:dyDescent="0.2">
      <c r="A37" s="134" t="s">
        <v>309</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3.5" customHeight="1" x14ac:dyDescent="0.2">
      <c r="A38" s="127"/>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s="13" customFormat="1" ht="18" customHeight="1" x14ac:dyDescent="0.15">
      <c r="A39" s="135" t="s">
        <v>310</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spans="1:34" ht="18" customHeight="1" x14ac:dyDescent="0.2">
      <c r="A40" s="136"/>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x14ac:dyDescent="0.2">
      <c r="A41" s="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x14ac:dyDescent="0.2">
      <c r="A42" s="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1:34"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1:34"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1:34"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1:34"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1:34"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1:34"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1:34"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1:34"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1:34"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1:34"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1:34"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1:34"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1:34"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1:34"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1:34"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1:34"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1:34"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1:34"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1:34"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1:34"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1:34"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1:34"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1:34"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1:34"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1:34"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1:34"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1:34"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1:34"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1:34"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1:34"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1:34"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1:34"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1:34"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1:34"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1:34"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1:34"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1:34"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1:34"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1:34"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1:34"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1:34"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1:34"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1:34"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1:34"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1:34"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1:34"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1:34"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1:34"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1:34"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1:34"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1:34"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1:34"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1:34"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1:34"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1:34"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1:34"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1:34"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1:34"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1:34"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1:34"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1:34"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1:34"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1:34"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1:34"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1:34"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1:34"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1:34"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1:34"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1:34"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1:34"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1:34"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1:34"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1:34"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1:34"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1:34"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1:34"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1:34"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1:34"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1:34"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1:34"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1:34"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1:34"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1:34"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1:34"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1:34"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1:34"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1:34"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1:34"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1:34"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1:34"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1:34"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1:34"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1:34"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1:34"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1:34"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1:34"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1:34"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1:34"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1:34"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1:34"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1:34"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1:34"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1:34"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計画書表紙　様式１</vt:lpstr>
      <vt:lpstr>事業計画書　別紙1-1</vt:lpstr>
      <vt:lpstr>経営計画資金計画　別紙１－２</vt:lpstr>
      <vt:lpstr>別紙１－３</vt:lpstr>
      <vt:lpstr>別紙１－４－１</vt:lpstr>
      <vt:lpstr>別紙１－４－２</vt:lpstr>
      <vt:lpstr>役員名簿</vt:lpstr>
      <vt:lpstr>別紙１－５</vt:lpstr>
      <vt:lpstr>'経営計画資金計画　別紙１－２'!Print_Area</vt:lpstr>
      <vt:lpstr>'計画書表紙　様式１'!Print_Area</vt:lpstr>
      <vt:lpstr>'事業計画書　別紙1-1'!Print_Area</vt:lpstr>
    </vt:vector>
  </TitlesOfParts>
  <Company>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川村　有嗣</cp:lastModifiedBy>
  <cp:lastPrinted>2024-01-31T06:29:38Z</cp:lastPrinted>
  <dcterms:created xsi:type="dcterms:W3CDTF">2003-08-27T04:38:14Z</dcterms:created>
  <dcterms:modified xsi:type="dcterms:W3CDTF">2024-04-04T02:37:04Z</dcterms:modified>
</cp:coreProperties>
</file>