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987979ED-6601-49B2-970E-9D50979D89FC}"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E40" i="10"/>
  <c r="AM40" i="10"/>
  <c r="U40" i="10"/>
  <c r="C40" i="10"/>
  <c r="BE39" i="10"/>
  <c r="AM39" i="10"/>
  <c r="U39" i="10"/>
  <c r="C39" i="10"/>
  <c r="BE38" i="10"/>
  <c r="U38" i="10"/>
  <c r="C38" i="10"/>
  <c r="BE37" i="10"/>
  <c r="U37" i="10"/>
  <c r="C37"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AM37" i="10" s="1"/>
  <c r="AM38" i="10" s="1"/>
  <c r="CO34" i="10" s="1"/>
  <c r="CO35" i="10" s="1"/>
  <c r="CO36" i="10" s="1"/>
  <c r="CO37" i="10" s="1"/>
  <c r="CO38" i="10" s="1"/>
  <c r="CO39" i="10" s="1"/>
  <c r="CO40" i="10" s="1"/>
  <c r="CO41" i="10" s="1"/>
  <c r="BW34" i="10"/>
  <c r="BW35" i="10" s="1"/>
  <c r="BW36" i="10" s="1"/>
  <c r="BW37" i="10" s="1"/>
  <c r="BW38" i="10" s="1"/>
  <c r="BW39" i="10" s="1"/>
  <c r="BW40" i="10" s="1"/>
</calcChain>
</file>

<file path=xl/sharedStrings.xml><?xml version="1.0" encoding="utf-8"?>
<sst xmlns="http://schemas.openxmlformats.org/spreadsheetml/2006/main" count="1103" uniqueCount="605">
  <si>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</si>
  <si>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</si>
  <si>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</si>
  <si>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</si>
  <si>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</si>
  <si>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</si>
  <si>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</si>
  <si>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</si>
  <si>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</si>
  <si>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</si>
  <si>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</si>
  <si>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</si>
  <si>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</si>
  <si>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</si>
  <si>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</si>
  <si>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</si>
  <si>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</si>
  <si>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</si>
  <si>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</si>
  <si>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</si>
  <si>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</si>
  <si>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</si>
  <si>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</si>
  <si>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</si>
  <si>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</si>
  <si>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</si>
  <si>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</si>
  <si>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</si>
  <si>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</si>
  <si>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</si>
  <si>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</si>
  <si>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</si>
  <si>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</si>
  <si>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</si>
  <si>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</si>
  <si>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</si>
  <si>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</si>
  <si>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</si>
  <si>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</si>
  <si>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</si>
  <si>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</si>
  <si>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</si>
  <si>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</si>
  <si>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</si>
  <si>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</si>
  <si>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</si>
  <si>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</si>
  <si>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</si>
  <si>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</si>
  <si>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</si>
  <si>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</si>
  <si>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</si>
  <si>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</si>
  <si>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</si>
  <si>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</si>
  <si>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</si>
  <si>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</si>
  <si>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</si>
  <si>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</si>
  <si>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</si>
  <si>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</si>
  <si>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</si>
  <si>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</si>
  <si>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</si>
  <si>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</si>
  <si>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</si>
  <si>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</si>
  <si>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</si>
  <si>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</si>
  <si>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</si>
  <si>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</si>
  <si>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</si>
  <si>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</si>
  <si>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</si>
  <si>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</si>
  <si>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</si>
  <si>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</si>
  <si>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</si>
  <si>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</si>
  <si>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</si>
  <si>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</si>
  <si>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</si>
  <si>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</si>
  <si>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</si>
  <si>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</si>
  <si>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</si>
  <si>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</si>
  <si>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</si>
  <si>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</si>
  <si>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</si>
  <si>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</si>
  <si>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</si>
  <si>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</si>
  <si>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</si>
  <si>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</si>
  <si>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</si>
  <si>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</si>
  <si>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</si>
  <si>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</si>
  <si>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</si>
  <si>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</si>
  <si>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</si>
  <si>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</si>
  <si>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</si>
  <si>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</si>
  <si>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</si>
  <si>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</si>
  <si>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</si>
  <si>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</si>
  <si>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</si>
  <si>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</si>
  <si>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</si>
  <si>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</si>
  <si>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</si>
  <si>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</si>
  <si>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</si>
  <si>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</si>
  <si>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</si>
  <si>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</si>
  <si>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</si>
  <si>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</si>
  <si>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</si>
  <si>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</si>
  <si>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</si>
  <si>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</si>
  <si>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</si>
  <si>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</si>
  <si>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</si>
  <si>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</si>
  <si>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</si>
  <si>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</si>
  <si>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</si>
  <si>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</si>
  <si>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</si>
  <si>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</si>
  <si>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</si>
  <si>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</si>
  <si>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</si>
  <si>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</si>
  <si>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</si>
  <si>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</si>
  <si>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</si>
  <si>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</si>
  <si>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</si>
  <si>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</si>
  <si>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</si>
  <si>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</si>
  <si>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</si>
  <si>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</si>
  <si>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</si>
  <si>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</si>
  <si>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</si>
  <si>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</si>
  <si>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</si>
  <si>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</si>
  <si>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</si>
  <si>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</si>
  <si>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</si>
  <si>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</si>
  <si>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</si>
  <si>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</si>
  <si>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</si>
  <si>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</si>
  <si>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</si>
  <si>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</si>
  <si>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</si>
  <si>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</si>
  <si>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</si>
  <si>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</si>
  <si>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</si>
  <si>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</si>
  <si>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</si>
  <si>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</si>
  <si>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</si>
  <si>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</si>
  <si>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</si>
  <si>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</si>
  <si>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</si>
  <si>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</si>
  <si>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</si>
  <si>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</si>
  <si>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</si>
  <si>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</si>
  <si>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</si>
  <si>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</si>
  <si>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</si>
  <si>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</si>
  <si>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</si>
  <si>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</si>
  <si>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</si>
  <si>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</si>
  <si>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</si>
  <si>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</si>
  <si>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</si>
  <si>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</si>
  <si>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</si>
  <si>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</si>
  <si>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</si>
  <si>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</si>
  <si>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</si>
  <si>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</si>
  <si>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</si>
  <si>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</si>
  <si>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</si>
  <si>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</si>
  <si>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</si>
  <si>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</si>
  <si>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</si>
  <si>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</si>
  <si>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</si>
  <si>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</si>
  <si>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</si>
  <si>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</si>
  <si>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</si>
  <si>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</si>
  <si>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滋賀県甲賀市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</si>
  <si>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</si>
  <si>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</si>
  <si>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</si>
  <si>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</si>
  <si>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</si>
  <si>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</si>
  <si>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</si>
  <si>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</si>
  <si>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</si>
  <si>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</si>
  <si>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</si>
  <si>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</si>
  <si>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</si>
  <si>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</si>
  <si>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</si>
  <si>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</si>
  <si>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</si>
  <si>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</si>
  <si>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</si>
  <si>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</si>
  <si>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</si>
  <si>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</si>
  <si>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</si>
  <si>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</si>
  <si>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</si>
  <si>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</si>
  <si>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</si>
  <si>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</si>
  <si>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</si>
  <si>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</si>
  <si>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</si>
  <si>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</si>
  <si>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</si>
  <si>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</si>
  <si>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</si>
  <si>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</si>
  <si>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</si>
  <si>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</si>
  <si>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</si>
  <si>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</si>
  <si>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</si>
  <si>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</si>
  <si>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</si>
  <si>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</si>
  <si>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</si>
  <si>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</si>
  <si>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</si>
  <si>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</si>
  <si>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</si>
  <si>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</si>
  <si>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</si>
  <si>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</si>
  <si>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</si>
  <si>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</si>
  <si>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</si>
  <si>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</si>
  <si>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</si>
  <si>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</si>
  <si>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</si>
  <si>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</si>
  <si>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</si>
  <si>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</si>
  <si>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</si>
  <si>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</si>
  <si>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</si>
  <si>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</si>
  <si>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</si>
  <si>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</si>
  <si>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</si>
  <si>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</si>
  <si>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</si>
  <si>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</si>
  <si>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</si>
  <si>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</si>
  <si>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</si>
  <si>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</si>
  <si>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</si>
  <si>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</si>
  <si>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</si>
  <si>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</si>
  <si>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</si>
  <si>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</si>
  <si>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</si>
  <si>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</si>
  <si>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</si>
  <si>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</si>
  <si>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</si>
  <si>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</si>
  <si>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</si>
  <si>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</si>
  <si>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</si>
  <si>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</si>
  <si>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</si>
  <si>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</si>
  <si>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</si>
  <si>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</si>
  <si>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</si>
  <si>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</si>
  <si>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</si>
  <si>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</si>
  <si>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</si>
  <si>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</si>
  <si>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</si>
  <si>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</si>
  <si>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</si>
  <si>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</si>
  <si>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</si>
  <si>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</si>
  <si>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</si>
  <si>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</si>
  <si>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</si>
  <si>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</si>
  <si>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</si>
  <si>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</si>
  <si>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</si>
  <si>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</si>
  <si>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</si>
  <si>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</si>
  <si>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</si>
  <si>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</si>
  <si>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</si>
  <si>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</si>
  <si>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</si>
  <si>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</si>
  <si>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</si>
  <si>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</si>
  <si>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</si>
  <si>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</si>
  <si>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</si>
  <si>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</si>
  <si>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</si>
  <si>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</si>
  <si>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</si>
  <si>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</si>
  <si>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</si>
  <si>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</si>
  <si>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</si>
  <si>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</si>
  <si>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</si>
  <si>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</si>
  <si>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</si>
  <si>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</si>
  <si>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</si>
  <si>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</si>
  <si>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</si>
  <si>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</si>
  <si>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</si>
  <si>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</si>
  <si>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</si>
  <si>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</si>
  <si>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</si>
  <si>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</si>
  <si>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</si>
  <si>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</si>
  <si>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滋賀県甲賀市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</si>
  <si>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</si>
  <si>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</si>
  <si>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</si>
  <si>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</si>
  <si>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</si>
  <si>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</si>
  <si>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</si>
  <si>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</si>
  <si>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</si>
  <si>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</si>
  <si>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</si>
  <si>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</si>
  <si>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</si>
  <si>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</si>
  <si>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</si>
  <si>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</si>
  <si>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</si>
  <si>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</si>
  <si>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</si>
  <si>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</si>
  <si>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</si>
  <si>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</si>
  <si>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</si>
  <si>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</si>
  <si>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</si>
  <si>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</si>
  <si>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</si>
  <si>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</si>
  <si>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</si>
  <si>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</si>
  <si>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</si>
  <si>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</si>
  <si>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</si>
  <si>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</si>
  <si>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</si>
  <si>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</si>
  <si>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</si>
  <si>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</si>
  <si>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</si>
  <si>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</si>
  <si>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</si>
  <si>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</si>
  <si>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</si>
  <si>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</si>
  <si>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</si>
  <si>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</si>
  <si>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</si>
  <si>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</si>
  <si>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</si>
  <si>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</si>
  <si>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</si>
  <si>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</si>
  <si>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</si>
  <si>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</si>
  <si>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</si>
  <si>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</si>
  <si>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</si>
  <si>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</si>
  <si>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</si>
  <si>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</si>
  <si>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</si>
  <si>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</si>
  <si>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</si>
  <si>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</si>
  <si>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</si>
  <si>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</si>
  <si>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</si>
  <si>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</si>
  <si>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</si>
  <si>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</si>
  <si>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</si>
  <si>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</si>
  <si>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</si>
  <si>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</si>
  <si>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</si>
  <si>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</si>
  <si>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</si>
  <si>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</si>
  <si>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</si>
  <si>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</si>
  <si>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</si>
  <si>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</si>
  <si>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</si>
  <si>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</si>
  <si>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</si>
  <si>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</si>
  <si>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</si>
  <si>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</si>
  <si>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</si>
  <si>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</si>
  <si>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</si>
  <si>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</si>
  <si>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</si>
  <si>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</si>
  <si>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</si>
  <si>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</si>
  <si>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</si>
  <si>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</si>
  <si>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</si>
  <si>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</si>
  <si>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</si>
  <si>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</si>
  <si>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</si>
  <si>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</si>
  <si>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</si>
  <si>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</si>
  <si>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</si>
  <si>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</si>
  <si>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</si>
  <si>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</si>
  <si>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</si>
  <si>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</si>
  <si>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</si>
  <si>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</si>
  <si>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</si>
  <si>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</si>
  <si>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</si>
  <si>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</si>
  <si>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</si>
  <si>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</si>
  <si>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</si>
  <si>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</si>
  <si>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</si>
  <si>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</si>
  <si>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</si>
  <si>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</si>
  <si>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</si>
  <si>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</si>
  <si>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</si>
  <si>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</si>
  <si>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</si>
  <si>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</si>
  <si>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</si>
  <si>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</si>
  <si>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</si>
  <si>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</si>
  <si>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</si>
  <si>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</si>
  <si>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</si>
  <si>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</si>
  <si>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</si>
  <si>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</si>
  <si>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</si>
  <si>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</si>
  <si>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</si>
  <si>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</si>
  <si>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</si>
  <si>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</si>
  <si>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</si>
  <si>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</si>
  <si>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</si>
  <si>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</si>
  <si>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</si>
  <si>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</si>
  <si>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</si>
  <si>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</si>
  <si>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</si>
  <si>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</si>
  <si>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</si>
  <si>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</si>
  <si>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</si>
  <si>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</si>
  <si>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</si>
  <si>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</si>
  <si>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</si>
  <si>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</si>
  <si>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</si>
  <si>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</si>
  <si>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</si>
  <si>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</si>
  <si>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</si>
  <si>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</si>
  <si>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</si>
  <si>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</si>
  <si>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</si>
  <si>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</si>
  <si>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</si>
  <si>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</si>
  <si>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</si>
  <si>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</si>
  <si>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</si>
  <si>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</si>
  <si>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</si>
  <si>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</si>
  <si>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</si>
  <si>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</si>
  <si>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</si>
  <si>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</si>
  <si>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</si>
  <si>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</si>
  <si>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</si>
  <si>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</si>
  <si>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</si>
  <si>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</si>
  <si>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</si>
  <si>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</si>
  <si>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</si>
  <si>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</si>
  <si>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病院事業会計</t>
  </si>
  <si>
    <t>下水道事業会計</t>
  </si>
  <si>
    <t>介護保険特別会計</t>
  </si>
  <si>
    <t>診療所事業会計</t>
  </si>
  <si>
    <t>介護老人保健施設事業会計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</si>
  <si>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</si>
  <si>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</si>
  <si>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</si>
  <si>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</si>
  <si>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</si>
  <si>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</si>
  <si>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</si>
  <si>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</si>
  <si>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</si>
  <si>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甲賀広域行政組合</t>
    <rPh sb="0" eb="2">
      <t>コウカ</t>
    </rPh>
    <rPh sb="2" eb="4">
      <t>コウイキ</t>
    </rPh>
    <rPh sb="4" eb="6">
      <t>ギョウセイ</t>
    </rPh>
    <rPh sb="6" eb="8">
      <t>クミアイ</t>
    </rPh>
    <phoneticPr fontId="2"/>
  </si>
  <si>
    <t>公立甲賀病院組合（一般会計）</t>
    <rPh sb="0" eb="4">
      <t>コウリツコウカ</t>
    </rPh>
    <rPh sb="4" eb="6">
      <t>ビョウイン</t>
    </rPh>
    <rPh sb="6" eb="8">
      <t>クミアイ</t>
    </rPh>
    <rPh sb="9" eb="11">
      <t>イッパン</t>
    </rPh>
    <rPh sb="11" eb="13">
      <t>カイケイ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</si>
  <si>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</si>
  <si>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</si>
  <si>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</si>
  <si>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</si>
  <si>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</si>
  <si>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4">
      <t>シガラキコウゲン</t>
    </rPh>
    <rPh sb="4" eb="6">
      <t>テツドウ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</si>
  <si>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</si>
  <si>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2">
      <t>シンコウ</t>
    </rPh>
    <rPh sb="12" eb="13">
      <t>カイ</t>
    </rPh>
    <phoneticPr fontId="2"/>
  </si>
  <si>
    <t>(有)グリーンサポートこうか</t>
    <rPh sb="1" eb="2">
      <t>アリ</t>
    </rPh>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</si>
  <si>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</si>
  <si>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キズ</t>
    </rPh>
    <rPh sb="6" eb="7">
      <t>ケン</t>
    </rPh>
    <rPh sb="7" eb="9">
      <t>ブンカ</t>
    </rPh>
    <rPh sb="9" eb="11">
      <t>シンコウ</t>
    </rPh>
    <rPh sb="11" eb="14">
      <t>ジギョウダン</t>
    </rPh>
    <phoneticPr fontId="2"/>
  </si>
  <si>
    <t>㈱あいコムこうか</t>
  </si>
  <si>
    <t>（公共施設等整備基金）</t>
    <rPh sb="1" eb="3">
      <t>コウキョウ</t>
    </rPh>
    <rPh sb="3" eb="5">
      <t>シセツ</t>
    </rPh>
    <rPh sb="5" eb="6">
      <t>トウ</t>
    </rPh>
    <rPh sb="6" eb="8">
      <t>セイビ</t>
    </rPh>
    <rPh sb="8" eb="10">
      <t>キキン</t>
    </rPh>
    <phoneticPr fontId="5"/>
  </si>
  <si>
    <t>（住みよさと活気あふれるまちづくり基金）</t>
  </si>
  <si>
    <t>（教育振興基金）</t>
    <rPh sb="1" eb="3">
      <t>キョウイク</t>
    </rPh>
    <rPh sb="3" eb="5">
      <t>シンコウ</t>
    </rPh>
    <rPh sb="5" eb="7">
      <t>キキン</t>
    </rPh>
    <phoneticPr fontId="2"/>
  </si>
  <si>
    <t>（あい甲賀ふるさと応援基金）</t>
    <rPh sb="3" eb="5">
      <t>コウカ</t>
    </rPh>
    <rPh sb="9" eb="11">
      <t>オウエン</t>
    </rPh>
    <rPh sb="11" eb="13">
      <t>キキン</t>
    </rPh>
    <phoneticPr fontId="2"/>
  </si>
  <si>
    <t>（鉄道施設基金）</t>
    <rPh sb="1" eb="3">
      <t>テツドウ</t>
    </rPh>
    <rPh sb="3" eb="5">
      <t>シセツ</t>
    </rPh>
    <rPh sb="5" eb="7">
      <t>キキン</t>
    </rPh>
    <phoneticPr fontId="2"/>
  </si>
  <si>
    <t>-</t>
    <phoneticPr fontId="2"/>
  </si>
  <si>
    <t>-</t>
    <phoneticPr fontId="2"/>
  </si>
  <si>
    <t>公立甲賀病院組合（一般会計）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</si>
</sst>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A17C-4304-A896-771195F4DA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76474</c:v>
                </c:pt>
                <c:pt idx="1">
                  <c:v>126226</c:v>
                </c:pt>
                <c:pt idx="2">
                  <c:v>63811</c:v>
                </c:pt>
                <c:pt idx="3">
                  <c:v>50338</c:v>
                </c:pt>
                <c:pt idx="4">
                  <c:v>44777</c:v>
                </c:pt>
              </c:numCache>
            </c:numRef>
          </c:val>
          <c:smooth val="0"/>
          <c:extLst>
            <c:ext xmlns:c16="http://schemas.microsoft.com/office/drawing/2014/chart" uri="{C3380CC4-5D6E-409C-BE32-E72D297353CC}">
              <c16:uniqueId val="{00000001-A17C-4304-A896-771195F4DA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4.8099999999999996</c:v>
                </c:pt>
                <c:pt idx="1">
                  <c:v>5.98</c:v>
                </c:pt>
                <c:pt idx="2">
                  <c:v>6.37</c:v>
                </c:pt>
                <c:pt idx="3">
                  <c:v>9.33</c:v>
                </c:pt>
                <c:pt idx="4">
                  <c:v>9.3800000000000008</c:v>
                </c:pt>
              </c:numCache>
            </c:numRef>
          </c:val>
          <c:extLst>
            <c:ext xmlns:c16="http://schemas.microsoft.com/office/drawing/2014/chart" uri="{C3380CC4-5D6E-409C-BE32-E72D297353CC}">
              <c16:uniqueId val="{00000000-546D-4098-A1F1-D4D6B21909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9.91</c:v>
                </c:pt>
                <c:pt idx="1">
                  <c:v>11.52</c:v>
                </c:pt>
                <c:pt idx="2">
                  <c:v>11.24</c:v>
                </c:pt>
                <c:pt idx="3">
                  <c:v>13.52</c:v>
                </c:pt>
                <c:pt idx="4">
                  <c:v>14.92</c:v>
                </c:pt>
              </c:numCache>
            </c:numRef>
          </c:val>
          <c:extLst>
            <c:ext xmlns:c16="http://schemas.microsoft.com/office/drawing/2014/chart" uri="{C3380CC4-5D6E-409C-BE32-E72D297353CC}">
              <c16:uniqueId val="{00000001-546D-4098-A1F1-D4D6B21909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4.09</c:v>
                </c:pt>
                <c:pt idx="1">
                  <c:v>2.79</c:v>
                </c:pt>
                <c:pt idx="2">
                  <c:v>0.63</c:v>
                </c:pt>
                <c:pt idx="3">
                  <c:v>5.86</c:v>
                </c:pt>
                <c:pt idx="4">
                  <c:v>0.83</c:v>
                </c:pt>
              </c:numCache>
            </c:numRef>
          </c:val>
          <c:smooth val="0"/>
          <c:extLst>
            <c:ext xmlns:c16="http://schemas.microsoft.com/office/drawing/2014/chart" uri="{C3380CC4-5D6E-409C-BE32-E72D297353CC}">
              <c16:uniqueId val="{00000002-546D-4098-A1F1-D4D6B21909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0.12</c:v>
                </c:pt>
                <c:pt idx="2">
                  <c:v>#N/A</c:v>
                </c:pt>
                <c:pt idx="3">
                  <c:v>0.05</c:v>
                </c:pt>
                <c:pt idx="4">
                  <c:v>#N/A</c:v>
                </c:pt>
                <c:pt idx="5">
                  <c:v>0.25</c:v>
                </c:pt>
                <c:pt idx="6">
                  <c:v>#N/A</c:v>
                </c:pt>
                <c:pt idx="7">
                  <c:v>0.38</c:v>
                </c:pt>
                <c:pt idx="8">
                  <c:v>#N/A</c:v>
                </c:pt>
                <c:pt idx="9">
                  <c:v>0.04</c:v>
                </c:pt>
              </c:numCache>
            </c:numRef>
          </c:val>
          <c:extLst>
            <c:ext xmlns:c16="http://schemas.microsoft.com/office/drawing/2014/chart" uri="{C3380CC4-5D6E-409C-BE32-E72D297353CC}">
              <c16:uniqueId val="{00000000-3F85-47D6-9419-BD663930101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85-47D6-9419-BD663930101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2-3F85-47D6-9419-BD6639301013}"/>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0.81</c:v>
                </c:pt>
                <c:pt idx="2">
                  <c:v>#N/A</c:v>
                </c:pt>
                <c:pt idx="3">
                  <c:v>0.89</c:v>
                </c:pt>
                <c:pt idx="4">
                  <c:v>#N/A</c:v>
                </c:pt>
                <c:pt idx="5">
                  <c:v>0.79</c:v>
                </c:pt>
                <c:pt idx="6">
                  <c:v>#N/A</c:v>
                </c:pt>
                <c:pt idx="7">
                  <c:v>0.47</c:v>
                </c:pt>
                <c:pt idx="8">
                  <c:v>#N/A</c:v>
                </c:pt>
                <c:pt idx="9">
                  <c:v>0.31</c:v>
                </c:pt>
              </c:numCache>
            </c:numRef>
          </c:val>
          <c:extLst>
            <c:ext xmlns:c16="http://schemas.microsoft.com/office/drawing/2014/chart" uri="{C3380CC4-5D6E-409C-BE32-E72D297353CC}">
              <c16:uniqueId val="{00000003-3F85-47D6-9419-BD6639301013}"/>
            </c:ext>
          </c:extLst>
        </c:ser>
        <c:ser>
          <c:idx val="4"/>
          <c:order val="4"/>
          <c:tx>
            <c:strRef>
              <c:f>データシート!$A$31</c:f>
              <c:strCache>
                <c:ptCount val="1"/>
                <c:pt idx="0">
                  <c:v>診療所事業会計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0.68</c:v>
                </c:pt>
                <c:pt idx="2">
                  <c:v>#N/A</c:v>
                </c:pt>
                <c:pt idx="3">
                  <c:v>0.68</c:v>
                </c:pt>
                <c:pt idx="4">
                  <c:v>#N/A</c:v>
                </c:pt>
                <c:pt idx="5">
                  <c:v>0.56999999999999995</c:v>
                </c:pt>
                <c:pt idx="6">
                  <c:v>#N/A</c:v>
                </c:pt>
                <c:pt idx="7">
                  <c:v>0.43</c:v>
                </c:pt>
                <c:pt idx="8">
                  <c:v>#N/A</c:v>
                </c:pt>
                <c:pt idx="9">
                  <c:v>0.57999999999999996</c:v>
                </c:pt>
              </c:numCache>
            </c:numRef>
          </c:val>
          <c:extLst>
            <c:ext xmlns:c16="http://schemas.microsoft.com/office/drawing/2014/chart" uri="{C3380CC4-5D6E-409C-BE32-E72D297353CC}">
              <c16:uniqueId val="{00000004-3F85-47D6-9419-BD6639301013}"/>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1.42</c:v>
                </c:pt>
                <c:pt idx="2">
                  <c:v>#N/A</c:v>
                </c:pt>
                <c:pt idx="3">
                  <c:v>1.5</c:v>
                </c:pt>
                <c:pt idx="4">
                  <c:v>#N/A</c:v>
                </c:pt>
                <c:pt idx="5">
                  <c:v>1.34</c:v>
                </c:pt>
                <c:pt idx="6">
                  <c:v>#N/A</c:v>
                </c:pt>
                <c:pt idx="7">
                  <c:v>1.38</c:v>
                </c:pt>
                <c:pt idx="8">
                  <c:v>#N/A</c:v>
                </c:pt>
                <c:pt idx="9">
                  <c:v>1.38</c:v>
                </c:pt>
              </c:numCache>
            </c:numRef>
          </c:val>
          <c:extLst>
            <c:ext xmlns:c16="http://schemas.microsoft.com/office/drawing/2014/chart" uri="{C3380CC4-5D6E-409C-BE32-E72D297353CC}">
              <c16:uniqueId val="{00000005-3F85-47D6-9419-BD663930101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2.88</c:v>
                </c:pt>
                <c:pt idx="2">
                  <c:v>#N/A</c:v>
                </c:pt>
                <c:pt idx="3">
                  <c:v>2.5499999999999998</c:v>
                </c:pt>
                <c:pt idx="4">
                  <c:v>#N/A</c:v>
                </c:pt>
                <c:pt idx="5">
                  <c:v>2.27</c:v>
                </c:pt>
                <c:pt idx="6">
                  <c:v>#N/A</c:v>
                </c:pt>
                <c:pt idx="7">
                  <c:v>2.33</c:v>
                </c:pt>
                <c:pt idx="8">
                  <c:v>#N/A</c:v>
                </c:pt>
                <c:pt idx="9">
                  <c:v>2.4</c:v>
                </c:pt>
              </c:numCache>
            </c:numRef>
          </c:val>
          <c:extLst>
            <c:ext xmlns:c16="http://schemas.microsoft.com/office/drawing/2014/chart" uri="{C3380CC4-5D6E-409C-BE32-E72D297353CC}">
              <c16:uniqueId val="{00000006-3F85-47D6-9419-BD663930101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0.73</c:v>
                </c:pt>
                <c:pt idx="2">
                  <c:v>#N/A</c:v>
                </c:pt>
                <c:pt idx="3">
                  <c:v>0.51</c:v>
                </c:pt>
                <c:pt idx="4">
                  <c:v>#N/A</c:v>
                </c:pt>
                <c:pt idx="5">
                  <c:v>0.28999999999999998</c:v>
                </c:pt>
                <c:pt idx="6">
                  <c:v>#N/A</c:v>
                </c:pt>
                <c:pt idx="7">
                  <c:v>1.19</c:v>
                </c:pt>
                <c:pt idx="8">
                  <c:v>#N/A</c:v>
                </c:pt>
                <c:pt idx="9">
                  <c:v>3.25</c:v>
                </c:pt>
              </c:numCache>
            </c:numRef>
          </c:val>
          <c:extLst>
            <c:ext xmlns:c16="http://schemas.microsoft.com/office/drawing/2014/chart" uri="{C3380CC4-5D6E-409C-BE32-E72D297353CC}">
              <c16:uniqueId val="{00000007-3F85-47D6-9419-BD663930101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4.8</c:v>
                </c:pt>
                <c:pt idx="2">
                  <c:v>#N/A</c:v>
                </c:pt>
                <c:pt idx="3">
                  <c:v>5.98</c:v>
                </c:pt>
                <c:pt idx="4">
                  <c:v>#N/A</c:v>
                </c:pt>
                <c:pt idx="5">
                  <c:v>6.37</c:v>
                </c:pt>
                <c:pt idx="6">
                  <c:v>#N/A</c:v>
                </c:pt>
                <c:pt idx="7">
                  <c:v>9.33</c:v>
                </c:pt>
                <c:pt idx="8">
                  <c:v>#N/A</c:v>
                </c:pt>
                <c:pt idx="9">
                  <c:v>9.3699999999999992</c:v>
                </c:pt>
              </c:numCache>
            </c:numRef>
          </c:val>
          <c:extLst>
            <c:ext xmlns:c16="http://schemas.microsoft.com/office/drawing/2014/chart" uri="{C3380CC4-5D6E-409C-BE32-E72D297353CC}">
              <c16:uniqueId val="{00000008-3F85-47D6-9419-BD663930101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16.989999999999998</c:v>
                </c:pt>
                <c:pt idx="2">
                  <c:v>#N/A</c:v>
                </c:pt>
                <c:pt idx="3">
                  <c:v>17</c:v>
                </c:pt>
                <c:pt idx="4">
                  <c:v>#N/A</c:v>
                </c:pt>
                <c:pt idx="5">
                  <c:v>17.04</c:v>
                </c:pt>
                <c:pt idx="6">
                  <c:v>#N/A</c:v>
                </c:pt>
                <c:pt idx="7">
                  <c:v>18.010000000000002</c:v>
                </c:pt>
                <c:pt idx="8">
                  <c:v>#N/A</c:v>
                </c:pt>
                <c:pt idx="9">
                  <c:v>19.190000000000001</c:v>
                </c:pt>
              </c:numCache>
            </c:numRef>
          </c:val>
          <c:extLst>
            <c:ext xmlns:c16="http://schemas.microsoft.com/office/drawing/2014/chart" uri="{C3380CC4-5D6E-409C-BE32-E72D297353CC}">
              <c16:uniqueId val="{00000009-3F85-47D6-9419-BD663930101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4390</c:v>
                </c:pt>
                <c:pt idx="5">
                  <c:v>4448</c:v>
                </c:pt>
                <c:pt idx="8">
                  <c:v>4442</c:v>
                </c:pt>
                <c:pt idx="11">
                  <c:v>4485</c:v>
                </c:pt>
                <c:pt idx="14">
                  <c:v>4552</c:v>
                </c:pt>
              </c:numCache>
            </c:numRef>
          </c:val>
          <c:extLst>
            <c:ext xmlns:c16="http://schemas.microsoft.com/office/drawing/2014/chart" uri="{C3380CC4-5D6E-409C-BE32-E72D297353CC}">
              <c16:uniqueId val="{00000000-1789-4779-930F-511D9F67D9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789-4779-930F-511D9F67D9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10</c:v>
                </c:pt>
                <c:pt idx="3">
                  <c:v>9</c:v>
                </c:pt>
                <c:pt idx="6">
                  <c:v>9</c:v>
                </c:pt>
                <c:pt idx="9">
                  <c:v>9</c:v>
                </c:pt>
                <c:pt idx="12">
                  <c:v>7</c:v>
                </c:pt>
              </c:numCache>
            </c:numRef>
          </c:val>
          <c:extLst>
            <c:ext xmlns:c16="http://schemas.microsoft.com/office/drawing/2014/chart" uri="{C3380CC4-5D6E-409C-BE32-E72D297353CC}">
              <c16:uniqueId val="{00000002-1789-4779-930F-511D9F67D9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461</c:v>
                </c:pt>
                <c:pt idx="3">
                  <c:v>403</c:v>
                </c:pt>
                <c:pt idx="6">
                  <c:v>472</c:v>
                </c:pt>
                <c:pt idx="9">
                  <c:v>397</c:v>
                </c:pt>
                <c:pt idx="12">
                  <c:v>291</c:v>
                </c:pt>
              </c:numCache>
            </c:numRef>
          </c:val>
          <c:extLst>
            <c:ext xmlns:c16="http://schemas.microsoft.com/office/drawing/2014/chart" uri="{C3380CC4-5D6E-409C-BE32-E72D297353CC}">
              <c16:uniqueId val="{00000003-1789-4779-930F-511D9F67D9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1668</c:v>
                </c:pt>
                <c:pt idx="3">
                  <c:v>1599</c:v>
                </c:pt>
                <c:pt idx="6">
                  <c:v>1344</c:v>
                </c:pt>
                <c:pt idx="9">
                  <c:v>1279</c:v>
                </c:pt>
                <c:pt idx="12">
                  <c:v>1004</c:v>
                </c:pt>
              </c:numCache>
            </c:numRef>
          </c:val>
          <c:extLst>
            <c:ext xmlns:c16="http://schemas.microsoft.com/office/drawing/2014/chart" uri="{C3380CC4-5D6E-409C-BE32-E72D297353CC}">
              <c16:uniqueId val="{00000004-1789-4779-930F-511D9F67D9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789-4779-930F-511D9F67D9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789-4779-930F-511D9F67D9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3831</c:v>
                </c:pt>
                <c:pt idx="3">
                  <c:v>3765</c:v>
                </c:pt>
                <c:pt idx="6">
                  <c:v>4029</c:v>
                </c:pt>
                <c:pt idx="9">
                  <c:v>4247</c:v>
                </c:pt>
                <c:pt idx="12">
                  <c:v>4489</c:v>
                </c:pt>
              </c:numCache>
            </c:numRef>
          </c:val>
          <c:extLst>
            <c:ext xmlns:c16="http://schemas.microsoft.com/office/drawing/2014/chart" uri="{C3380CC4-5D6E-409C-BE32-E72D297353CC}">
              <c16:uniqueId val="{00000007-1789-4779-930F-511D9F67D9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1580</c:v>
                </c:pt>
                <c:pt idx="2">
                  <c:v>#N/A</c:v>
                </c:pt>
                <c:pt idx="3">
                  <c:v>#N/A</c:v>
                </c:pt>
                <c:pt idx="4">
                  <c:v>1328</c:v>
                </c:pt>
                <c:pt idx="5">
                  <c:v>#N/A</c:v>
                </c:pt>
                <c:pt idx="6">
                  <c:v>#N/A</c:v>
                </c:pt>
                <c:pt idx="7">
                  <c:v>1412</c:v>
                </c:pt>
                <c:pt idx="8">
                  <c:v>#N/A</c:v>
                </c:pt>
                <c:pt idx="9">
                  <c:v>#N/A</c:v>
                </c:pt>
                <c:pt idx="10">
                  <c:v>1447</c:v>
                </c:pt>
                <c:pt idx="11">
                  <c:v>#N/A</c:v>
                </c:pt>
                <c:pt idx="12">
                  <c:v>#N/A</c:v>
                </c:pt>
                <c:pt idx="13">
                  <c:v>1239</c:v>
                </c:pt>
                <c:pt idx="14">
                  <c:v>#N/A</c:v>
                </c:pt>
              </c:numCache>
            </c:numRef>
          </c:val>
          <c:smooth val="0"/>
          <c:extLst>
            <c:ext xmlns:c16="http://schemas.microsoft.com/office/drawing/2014/chart" uri="{C3380CC4-5D6E-409C-BE32-E72D297353CC}">
              <c16:uniqueId val="{00000008-1789-4779-930F-511D9F67D9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51462</c:v>
                </c:pt>
                <c:pt idx="5">
                  <c:v>54613</c:v>
                </c:pt>
                <c:pt idx="8">
                  <c:v>54303</c:v>
                </c:pt>
                <c:pt idx="11">
                  <c:v>53130</c:v>
                </c:pt>
                <c:pt idx="14">
                  <c:v>51031</c:v>
                </c:pt>
              </c:numCache>
            </c:numRef>
          </c:val>
          <c:extLst>
            <c:ext xmlns:c16="http://schemas.microsoft.com/office/drawing/2014/chart" uri="{C3380CC4-5D6E-409C-BE32-E72D297353CC}">
              <c16:uniqueId val="{00000000-D7AA-4DDB-9D76-448F5A67E9F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180</c:v>
                </c:pt>
                <c:pt idx="5">
                  <c:v>243</c:v>
                </c:pt>
                <c:pt idx="8">
                  <c:v>192</c:v>
                </c:pt>
                <c:pt idx="11">
                  <c:v>141</c:v>
                </c:pt>
                <c:pt idx="14">
                  <c:v>100</c:v>
                </c:pt>
              </c:numCache>
            </c:numRef>
          </c:val>
          <c:extLst>
            <c:ext xmlns:c16="http://schemas.microsoft.com/office/drawing/2014/chart" uri="{C3380CC4-5D6E-409C-BE32-E72D297353CC}">
              <c16:uniqueId val="{00000001-D7AA-4DDB-9D76-448F5A67E9F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7796</c:v>
                </c:pt>
                <c:pt idx="5">
                  <c:v>7555</c:v>
                </c:pt>
                <c:pt idx="8">
                  <c:v>7730</c:v>
                </c:pt>
                <c:pt idx="11">
                  <c:v>9422</c:v>
                </c:pt>
                <c:pt idx="14">
                  <c:v>10295</c:v>
                </c:pt>
              </c:numCache>
            </c:numRef>
          </c:val>
          <c:extLst>
            <c:ext xmlns:c16="http://schemas.microsoft.com/office/drawing/2014/chart" uri="{C3380CC4-5D6E-409C-BE32-E72D297353CC}">
              <c16:uniqueId val="{00000002-D7AA-4DDB-9D76-448F5A67E9F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AA-4DDB-9D76-448F5A67E9F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AA-4DDB-9D76-448F5A67E9F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AA-4DDB-9D76-448F5A67E9F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6216</c:v>
                </c:pt>
                <c:pt idx="3">
                  <c:v>6216</c:v>
                </c:pt>
                <c:pt idx="6">
                  <c:v>6227</c:v>
                </c:pt>
                <c:pt idx="9">
                  <c:v>6136</c:v>
                </c:pt>
                <c:pt idx="12">
                  <c:v>6062</c:v>
                </c:pt>
              </c:numCache>
            </c:numRef>
          </c:val>
          <c:extLst>
            <c:ext xmlns:c16="http://schemas.microsoft.com/office/drawing/2014/chart" uri="{C3380CC4-5D6E-409C-BE32-E72D297353CC}">
              <c16:uniqueId val="{00000006-D7AA-4DDB-9D76-448F5A67E9F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4572</c:v>
                </c:pt>
                <c:pt idx="3">
                  <c:v>4116</c:v>
                </c:pt>
                <c:pt idx="6">
                  <c:v>3680</c:v>
                </c:pt>
                <c:pt idx="9">
                  <c:v>3929</c:v>
                </c:pt>
                <c:pt idx="12">
                  <c:v>4239</c:v>
                </c:pt>
              </c:numCache>
            </c:numRef>
          </c:val>
          <c:extLst>
            <c:ext xmlns:c16="http://schemas.microsoft.com/office/drawing/2014/chart" uri="{C3380CC4-5D6E-409C-BE32-E72D297353CC}">
              <c16:uniqueId val="{00000007-D7AA-4DDB-9D76-448F5A67E9F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17915</c:v>
                </c:pt>
                <c:pt idx="3">
                  <c:v>16507</c:v>
                </c:pt>
                <c:pt idx="6">
                  <c:v>14547</c:v>
                </c:pt>
                <c:pt idx="9">
                  <c:v>12908</c:v>
                </c:pt>
                <c:pt idx="12">
                  <c:v>10743</c:v>
                </c:pt>
              </c:numCache>
            </c:numRef>
          </c:val>
          <c:extLst>
            <c:ext xmlns:c16="http://schemas.microsoft.com/office/drawing/2014/chart" uri="{C3380CC4-5D6E-409C-BE32-E72D297353CC}">
              <c16:uniqueId val="{00000008-D7AA-4DDB-9D76-448F5A67E9F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33</c:v>
                </c:pt>
                <c:pt idx="3">
                  <c:v>25</c:v>
                </c:pt>
                <c:pt idx="6">
                  <c:v>16</c:v>
                </c:pt>
                <c:pt idx="9">
                  <c:v>7</c:v>
                </c:pt>
                <c:pt idx="12">
                  <c:v>0</c:v>
                </c:pt>
              </c:numCache>
            </c:numRef>
          </c:val>
          <c:extLst>
            <c:ext xmlns:c16="http://schemas.microsoft.com/office/drawing/2014/chart" uri="{C3380CC4-5D6E-409C-BE32-E72D297353CC}">
              <c16:uniqueId val="{00000009-D7AA-4DDB-9D76-448F5A67E9F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42893</c:v>
                </c:pt>
                <c:pt idx="3">
                  <c:v>48931</c:v>
                </c:pt>
                <c:pt idx="6">
                  <c:v>49646</c:v>
                </c:pt>
                <c:pt idx="9">
                  <c:v>48603</c:v>
                </c:pt>
                <c:pt idx="12">
                  <c:v>46546</c:v>
                </c:pt>
              </c:numCache>
            </c:numRef>
          </c:val>
          <c:extLst>
            <c:ext xmlns:c16="http://schemas.microsoft.com/office/drawing/2014/chart" uri="{C3380CC4-5D6E-409C-BE32-E72D297353CC}">
              <c16:uniqueId val="{0000000A-D7AA-4DDB-9D76-448F5A67E9F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12192</c:v>
                </c:pt>
                <c:pt idx="2">
                  <c:v>#N/A</c:v>
                </c:pt>
                <c:pt idx="3">
                  <c:v>#N/A</c:v>
                </c:pt>
                <c:pt idx="4">
                  <c:v>13384</c:v>
                </c:pt>
                <c:pt idx="5">
                  <c:v>#N/A</c:v>
                </c:pt>
                <c:pt idx="6">
                  <c:v>#N/A</c:v>
                </c:pt>
                <c:pt idx="7">
                  <c:v>11892</c:v>
                </c:pt>
                <c:pt idx="8">
                  <c:v>#N/A</c:v>
                </c:pt>
                <c:pt idx="9">
                  <c:v>#N/A</c:v>
                </c:pt>
                <c:pt idx="10">
                  <c:v>8890</c:v>
                </c:pt>
                <c:pt idx="11">
                  <c:v>#N/A</c:v>
                </c:pt>
                <c:pt idx="12">
                  <c:v>#N/A</c:v>
                </c:pt>
                <c:pt idx="13">
                  <c:v>6165</c:v>
                </c:pt>
                <c:pt idx="14">
                  <c:v>#N/A</c:v>
                </c:pt>
              </c:numCache>
            </c:numRef>
          </c:val>
          <c:smooth val="0"/>
          <c:extLst>
            <c:ext xmlns:c16="http://schemas.microsoft.com/office/drawing/2014/chart" uri="{C3380CC4-5D6E-409C-BE32-E72D297353CC}">
              <c16:uniqueId val="{0000000B-D7AA-4DDB-9D76-448F5A67E9F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2876</c:v>
                </c:pt>
                <c:pt idx="1">
                  <c:v>3586</c:v>
                </c:pt>
                <c:pt idx="2">
                  <c:v>3853</c:v>
                </c:pt>
              </c:numCache>
            </c:numRef>
          </c:val>
          <c:extLst>
            <c:ext xmlns:c16="http://schemas.microsoft.com/office/drawing/2014/chart" uri="{C3380CC4-5D6E-409C-BE32-E72D297353CC}">
              <c16:uniqueId val="{00000000-4944-417E-8D74-80A86FF792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537</c:v>
                </c:pt>
                <c:pt idx="1">
                  <c:v>537</c:v>
                </c:pt>
                <c:pt idx="2">
                  <c:v>537</c:v>
                </c:pt>
              </c:numCache>
            </c:numRef>
          </c:val>
          <c:extLst>
            <c:ext xmlns:c16="http://schemas.microsoft.com/office/drawing/2014/chart" uri="{C3380CC4-5D6E-409C-BE32-E72D297353CC}">
              <c16:uniqueId val="{00000001-4944-417E-8D74-80A86FF792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5495</c:v>
                </c:pt>
                <c:pt idx="1">
                  <c:v>5902</c:v>
                </c:pt>
                <c:pt idx="2">
                  <c:v>6041</c:v>
                </c:pt>
              </c:numCache>
            </c:numRef>
          </c:val>
          <c:extLst>
            <c:ext xmlns:c16="http://schemas.microsoft.com/office/drawing/2014/chart" uri="{C3380CC4-5D6E-409C-BE32-E72D297353CC}">
              <c16:uniqueId val="{00000002-4944-417E-8D74-80A86FF792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近年は社会教育施設整備事業などの大規模建設事業の実施により、元利償還金は高い水準となっているが、公営企業会計での起債償還が進んだことに伴う繰入金の減少や、新規発行する市債を交付税措置の手厚い事業（旧合併特例事業債（特例分）、臨時財政対策債など）に絞る方針を継続した結果、算入公債費の増に寄与し、実質公債費比率が</a:t>
          </a:r>
          <a:r>
            <a:rPr kumimoji="1" lang="en-US" altLang="ja-JP" sz="1200">
              <a:latin typeface="ＭＳ ゴシック" pitchFamily="49" charset="-128"/>
              <a:ea typeface="ＭＳ ゴシック" pitchFamily="49" charset="-128"/>
            </a:rPr>
            <a:t>6.3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ヶ年平均）となった。</a:t>
          </a:r>
        </a:p>
        <a:p>
          <a:r>
            <a:rPr kumimoji="1" lang="ja-JP" altLang="en-US" sz="1200">
              <a:latin typeface="ＭＳ ゴシック" pitchFamily="49" charset="-128"/>
              <a:ea typeface="ＭＳ ゴシック" pitchFamily="49" charset="-128"/>
            </a:rPr>
            <a:t>　一方で、今後も合併特例事業債を活用した事業を予定しており、中長期的に元利償還金が増加することが見込まれる。引き続き交付税措置率が高い有利な地方債の活用を図り、分子の増加を抑制し、健全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満期一括償還地方債を発行していないため、当該地方債の償還の財源としての積立を行っていない。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一般会計等に係る地方債現在高や公営企業等繰入見込額の減、充当可能基金の増により将来負担額は減少し、将来負担比率は</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％と前年度より</a:t>
          </a:r>
          <a:r>
            <a:rPr kumimoji="1" lang="en-US" altLang="ja-JP" sz="1400">
              <a:latin typeface="ＭＳ ゴシック" pitchFamily="49" charset="-128"/>
              <a:ea typeface="ＭＳ ゴシック" pitchFamily="49" charset="-128"/>
            </a:rPr>
            <a:t>11.4</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また、公営企業債等繰入見込額については減少傾向にあるが、下水道事業において未整備地区の整備が実施されることから、公営企業債に係る負担が高い水準で推移する見込みである。</a:t>
          </a: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滋賀県甲賀市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前年度決算剰余金から財政調整基金や教育振興基金、鉄道施設基金などへの積み立て等により、基金全体として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総合計画の実現に向け更なる事業の推進のために「住みよさと活気あふれるまちづくり基金」からの取り崩しや、合併特例事業債を活用した普通建設事業の実施に伴い「公共施設等整備基金」などの特定目的基金の取り崩しが見込まれる。また、新型コロナウイルス感染症や物価高騰等の影響による社会情勢の変化等により先が見通せない中、臨時的支出への備えが必要であるものの、扶助費や公債費等の義務的経費が増加しており、「財政調整基金」を取り崩して財政運営せざるを得ない状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公共施設等整備基金：公共施設等の整備を円滑に行うため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住みよさと活気あふれるまちづくり基金：市民の連携強化及び地域振興を図るため（合併特例事業債による基金造成）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教育振興基金：教育事業の円滑な執行のため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あい甲賀ふるさと応援基金：個人又は団体等から広く寄附を募り、個性と魅力あるまちづくりを図るため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鉄道施設基金：信楽高原鐵道の施設の保守及び管理等のため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あい甲賀ふるさと応援基金：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教育環境整備事業や妊婦健康診査事業などへ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億円充当する一方で、前年度のふるさと応援寄附金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住みよさと活気あふれるまちづくり基金：コミュニティバス運行事業、福祉医療給付事業などの総合計画の実現に向けた事業の財源として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鉄道施設基金：前年度決算剰余金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億円及び前年度の繰越事業確定に伴い発生した基金の残額を積み立てたことによる増加。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住みよさと活気あふれるまちづくり基金：総合計画の実現に向けた事業（ソフト事業）の財源として、毎年数億円程度を取り崩し予定。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前年度決算剰余金（実質収支額）の約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割の額（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億円の取り崩しを行ったことから、財政調整基金全体としては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決算状況を踏まえて、可能な範囲で積み立てを行っているが、社会保障関係経費の増大や災害などの臨時的支出に備えるためにも、財政調整基金に頼らない予算編成とし、標準財政規模の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割を目安とした残高の維持を目指す。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近年は「減債基金」への積立及び取り崩しを行っていないため、同額で推移している。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年頃に地方債償還のピークを迎えることから、今後も必要に応じて償還財源として取り崩しを行う。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89,038
84,896
481.62
46,229,457
43,420,932
2,422,501
25,831,881
46,546,405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ヶ年平均）は、直近</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ヶ年は緩やかな減少傾向にあり類似団体平均値を下回っている。単年度財政力指数は、景気回復や企業業績の伸びによる個人・法人市民税の増、家屋の新増築による固定資産税の増により前年度より</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合併特例期間の終了を見据え、今後「歳入に見合った歳出」の徹底による歳出削減と市税徴収強化によって、引き続き持続可能な財政運営に努める。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経常一般財源において、臨時財政対策債が</a:t>
          </a:r>
          <a:r>
            <a:rPr kumimoji="1" lang="en-US" altLang="ja-JP" sz="1300">
              <a:latin typeface="ＭＳ Ｐゴシック" panose="020B0600070205080204" pitchFamily="50" charset="-128"/>
              <a:ea typeface="ＭＳ Ｐゴシック" panose="020B0600070205080204" pitchFamily="50" charset="-128"/>
            </a:rPr>
            <a:t>933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62.1%</a:t>
          </a:r>
          <a:r>
            <a:rPr kumimoji="1" lang="ja-JP" altLang="en-US" sz="1300">
              <a:latin typeface="ＭＳ Ｐゴシック" panose="020B0600070205080204" pitchFamily="50" charset="-128"/>
              <a:ea typeface="ＭＳ Ｐゴシック" panose="020B0600070205080204" pitchFamily="50" charset="-128"/>
            </a:rPr>
            <a:t>）の減等の影響により</a:t>
          </a:r>
          <a:r>
            <a:rPr kumimoji="1" lang="en-US" altLang="ja-JP" sz="1300">
              <a:latin typeface="ＭＳ Ｐゴシック" panose="020B0600070205080204" pitchFamily="50" charset="-128"/>
              <a:ea typeface="ＭＳ Ｐゴシック" panose="020B0600070205080204" pitchFamily="50" charset="-128"/>
            </a:rPr>
            <a:t>612</a:t>
          </a:r>
          <a:r>
            <a:rPr kumimoji="1" lang="ja-JP" altLang="en-US" sz="1300">
              <a:latin typeface="ＭＳ Ｐゴシック" panose="020B0600070205080204" pitchFamily="50" charset="-128"/>
              <a:ea typeface="ＭＳ Ｐゴシック" panose="020B0600070205080204" pitchFamily="50" charset="-128"/>
            </a:rPr>
            <a:t>万円減少し、経常経費において、維持補修費が</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）の増、公債費が</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万円（</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）の増等の影響により</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万円増加した結果、経常収支比率は</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ポイント悪化した。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5715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05440"/>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46990</xdr:rowOff>
    </xdr:from>
    <xdr:to>
      <xdr:col>19</xdr:col>
      <xdr:colOff>133350</xdr:colOff>
      <xdr:row>63</xdr:row>
      <xdr:rowOff>120332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05440"/>
          <a:ext cx="889000" cy="4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171132</xdr:rowOff>
    </xdr:from>
    <xdr:to>
      <xdr:col>15</xdr:col>
      <xdr:colOff>82550</xdr:colOff>
      <xdr:row>63</xdr:row>
      <xdr:rowOff>120332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0103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171132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4674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167640</xdr:rowOff>
    </xdr:from>
    <xdr:to>
      <xdr:col>19</xdr:col>
      <xdr:colOff>184150</xdr:colOff>
      <xdr:row>61</xdr:row>
      <xdr:rowOff>97790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107967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人件費は、時間外勤務手当や期末勤務手当等の減により減少し、物件費においては、新型コロナウイルス感染症対応経費や地域経済好循環創出事業に係る支援金交付経費により増加し、前年度比</a:t>
          </a:r>
          <a:r>
            <a:rPr kumimoji="1" lang="en-US" altLang="ja-JP" sz="1300">
              <a:latin typeface="ＭＳ Ｐゴシック" panose="020B0600070205080204" pitchFamily="50" charset="-128"/>
              <a:ea typeface="ＭＳ Ｐゴシック" panose="020B0600070205080204" pitchFamily="50" charset="-128"/>
            </a:rPr>
            <a:t>9,287</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類似団体平均を上回っていることから、引き続き施設の維持管理の見直し、統廃合等を含めた行財政改革の実践などにより経費の削減に努める。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25794</xdr:rowOff>
    </xdr:from>
    <xdr:to>
      <xdr:col>23</xdr:col>
      <xdr:colOff>133350</xdr:colOff>
      <xdr:row>83</xdr:row>
      <xdr:rowOff>100493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256144"/>
          <a:ext cx="838200" cy="7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165812</xdr:rowOff>
    </xdr:from>
    <xdr:to>
      <xdr:col>19</xdr:col>
      <xdr:colOff>133350</xdr:colOff>
      <xdr:row>83</xdr:row>
      <xdr:rowOff>25794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24712"/>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59527</xdr:rowOff>
    </xdr:from>
    <xdr:to>
      <xdr:col>15</xdr:col>
      <xdr:colOff>82550</xdr:colOff>
      <xdr:row>82</xdr:row>
      <xdr:rowOff>165812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18427"/>
          <a:ext cx="889000" cy="10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51595</xdr:rowOff>
    </xdr:from>
    <xdr:to>
      <xdr:col>11</xdr:col>
      <xdr:colOff>31750</xdr:colOff>
      <xdr:row>82</xdr:row>
      <xdr:rowOff>59527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110495"/>
          <a:ext cx="889000" cy="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49693</xdr:rowOff>
    </xdr:from>
    <xdr:to>
      <xdr:col>23</xdr:col>
      <xdr:colOff>184150</xdr:colOff>
      <xdr:row>83</xdr:row>
      <xdr:rowOff>151293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21770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2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146444</xdr:rowOff>
    </xdr:from>
    <xdr:to>
      <xdr:col>19</xdr:col>
      <xdr:colOff>184150</xdr:colOff>
      <xdr:row>83</xdr:row>
      <xdr:rowOff>76594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0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61371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29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115012</xdr:rowOff>
    </xdr:from>
    <xdr:to>
      <xdr:col>15</xdr:col>
      <xdr:colOff>133350</xdr:colOff>
      <xdr:row>83</xdr:row>
      <xdr:rowOff>45162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7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29939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60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8727</xdr:rowOff>
    </xdr:from>
    <xdr:to>
      <xdr:col>11</xdr:col>
      <xdr:colOff>82550</xdr:colOff>
      <xdr:row>82</xdr:row>
      <xdr:rowOff>110327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95104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15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795</xdr:rowOff>
    </xdr:from>
    <xdr:to>
      <xdr:col>7</xdr:col>
      <xdr:colOff>31750</xdr:colOff>
      <xdr:row>82</xdr:row>
      <xdr:rowOff>102395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87172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14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ポイント減少となった。類似団体平均と同程度の水準となるよう、引き続き社会情勢の変化や国の公務員制度改革の動向等も踏まえ、給与制度の適正化を進めるとともに、人件費の抑制に努める。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14514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5705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100693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877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83457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5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町合併以来、定員適正化計画（</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）、定員適正化計画</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）、定員適正化計画</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）、定員適正化計画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R7</a:t>
          </a:r>
          <a:r>
            <a:rPr kumimoji="1" lang="ja-JP" altLang="en-US" sz="1300">
              <a:latin typeface="ＭＳ Ｐゴシック" panose="020B0600070205080204" pitchFamily="50" charset="-128"/>
              <a:ea typeface="ＭＳ Ｐゴシック" panose="020B0600070205080204" pitchFamily="50" charset="-128"/>
            </a:rPr>
            <a:t>）に基づき、勧奨退職の推進や採用の抑制により計画以上のペースで縮減してきた。近年はマンパワーの維持のため雇用の抑制を控えており、前年度比</a:t>
          </a:r>
          <a:r>
            <a:rPr kumimoji="1" lang="en-US" altLang="ja-JP" sz="1300">
              <a:latin typeface="ＭＳ Ｐゴシック" panose="020B0600070205080204" pitchFamily="50" charset="-128"/>
              <a:ea typeface="ＭＳ Ｐゴシック" panose="020B0600070205080204" pitchFamily="50" charset="-128"/>
            </a:rPr>
            <a:t>0.12</a:t>
          </a:r>
          <a:r>
            <a:rPr kumimoji="1" lang="ja-JP" altLang="en-US" sz="1300">
              <a:latin typeface="ＭＳ Ｐゴシック" panose="020B0600070205080204" pitchFamily="50" charset="-128"/>
              <a:ea typeface="ＭＳ Ｐゴシック" panose="020B0600070205080204" pitchFamily="50" charset="-128"/>
            </a:rPr>
            <a:t>人減少し、類似団体平均を下回っている状況にある。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今後も民間委託等の推進を図るなど事務事業の見直しと適正人員の配置及び会計年度任用職員の活用を行い、より適切な定員管理に努める。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2222</xdr:rowOff>
    </xdr:from>
    <xdr:to>
      <xdr:col>81</xdr:col>
      <xdr:colOff>44450</xdr:colOff>
      <xdr:row>62</xdr:row>
      <xdr:rowOff>26353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32122"/>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14288</xdr:rowOff>
    </xdr:from>
    <xdr:to>
      <xdr:col>77</xdr:col>
      <xdr:colOff>44450</xdr:colOff>
      <xdr:row>62</xdr:row>
      <xdr:rowOff>26353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4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14288</xdr:rowOff>
    </xdr:from>
    <xdr:to>
      <xdr:col>72</xdr:col>
      <xdr:colOff>203200</xdr:colOff>
      <xdr:row>62</xdr:row>
      <xdr:rowOff>32385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64418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32385</xdr:rowOff>
    </xdr:from>
    <xdr:to>
      <xdr:col>68</xdr:col>
      <xdr:colOff>152400</xdr:colOff>
      <xdr:row>62</xdr:row>
      <xdr:rowOff>50482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62285"/>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122872</xdr:rowOff>
    </xdr:from>
    <xdr:to>
      <xdr:col>81</xdr:col>
      <xdr:colOff>95250</xdr:colOff>
      <xdr:row>62</xdr:row>
      <xdr:rowOff>53022</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139399</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147003</xdr:rowOff>
    </xdr:from>
    <xdr:to>
      <xdr:col>77</xdr:col>
      <xdr:colOff>95250</xdr:colOff>
      <xdr:row>62</xdr:row>
      <xdr:rowOff>77153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134938</xdr:rowOff>
    </xdr:from>
    <xdr:to>
      <xdr:col>73</xdr:col>
      <xdr:colOff>44450</xdr:colOff>
      <xdr:row>62</xdr:row>
      <xdr:rowOff>65088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93362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171132</xdr:rowOff>
    </xdr:from>
    <xdr:to>
      <xdr:col>64</xdr:col>
      <xdr:colOff>152400</xdr:colOff>
      <xdr:row>62</xdr:row>
      <xdr:rowOff>101282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86059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新規借入の際には交付税措置率の高い事業債（旧合併特例事業債（特例分）、臨時財政対策債）に厳選していることに加え、公営企業会計での起債償還が進んでいることに伴う繰入金の大幅な減少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ヶ年平均で</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類似団体平均をやや上回ったものの、引き続き交付税措置率の高い有利な起債を発行するなど、財務体質の改善に努める。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30480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86917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69088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884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41</xdr:row>
      <xdr:rowOff>3810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270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109982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03326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39387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将来負担比率は、公営企業等繰入見込額や地方債現在高の減少が寄与し、前年度から</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地方債残高と基金残高の動向は将来負担比率に大きな影響を及ぼすものであることから、可能な限り基金などの確保を図るとともに、引き続き定員管理の適正化や事務事業の見直しなどの実践に努める。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73539</xdr:rowOff>
    </xdr:from>
    <xdr:to>
      <xdr:col>81</xdr:col>
      <xdr:colOff>44450</xdr:colOff>
      <xdr:row>16</xdr:row>
      <xdr:rowOff>33081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45289"/>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24570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53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33081</xdr:rowOff>
    </xdr:from>
    <xdr:to>
      <xdr:col>77</xdr:col>
      <xdr:colOff>44450</xdr:colOff>
      <xdr:row>17</xdr:row>
      <xdr:rowOff>43180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76281"/>
          <a:ext cx="889000" cy="18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43180</xdr:rowOff>
    </xdr:from>
    <xdr:to>
      <xdr:col>72</xdr:col>
      <xdr:colOff>203200</xdr:colOff>
      <xdr:row>17</xdr:row>
      <xdr:rowOff>152340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957830"/>
          <a:ext cx="889000" cy="10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150525</xdr:rowOff>
    </xdr:from>
    <xdr:to>
      <xdr:col>73</xdr:col>
      <xdr:colOff>44450</xdr:colOff>
      <xdr:row>15</xdr:row>
      <xdr:rowOff>80675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83397</xdr:rowOff>
    </xdr:from>
    <xdr:to>
      <xdr:col>68</xdr:col>
      <xdr:colOff>152400</xdr:colOff>
      <xdr:row>17</xdr:row>
      <xdr:rowOff>152340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99804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155121</xdr:rowOff>
    </xdr:from>
    <xdr:to>
      <xdr:col>68</xdr:col>
      <xdr:colOff>203200</xdr:colOff>
      <xdr:row>15</xdr:row>
      <xdr:rowOff>85271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22739</xdr:rowOff>
    </xdr:from>
    <xdr:to>
      <xdr:col>81</xdr:col>
      <xdr:colOff>95250</xdr:colOff>
      <xdr:row>15</xdr:row>
      <xdr:rowOff>124339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166266</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6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153731</xdr:rowOff>
    </xdr:from>
    <xdr:to>
      <xdr:col>77</xdr:col>
      <xdr:colOff>95250</xdr:colOff>
      <xdr:row>16</xdr:row>
      <xdr:rowOff>83881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68658</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811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163830</xdr:rowOff>
    </xdr:from>
    <xdr:to>
      <xdr:col>73</xdr:col>
      <xdr:colOff>44450</xdr:colOff>
      <xdr:row>17</xdr:row>
      <xdr:rowOff>93980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78757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99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101540</xdr:rowOff>
    </xdr:from>
    <xdr:to>
      <xdr:col>68</xdr:col>
      <xdr:colOff>203200</xdr:colOff>
      <xdr:row>18</xdr:row>
      <xdr:rowOff>31690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01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10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29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118974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03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89,038
84,896
481.62
46,229,457
43,420,932
2,422,501
25,831,881
46,546,405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人件費については、前年度比で微増となったことに加えて、経常一般財源総額が臨時財政対策債の減などにより減少したことにより、経常収支比率は前年度と比較して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今後も定員適正化計画に基づく職員数の削減を進めるとともに、時間外勤務手当等の削減をより一層努める。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10414</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406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131064</xdr:rowOff>
    </xdr:from>
    <xdr:to>
      <xdr:col>20</xdr:col>
      <xdr:colOff>38100</xdr:colOff>
      <xdr:row>37</xdr:row>
      <xdr:rowOff>61214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45991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73914</xdr:rowOff>
    </xdr:from>
    <xdr:to>
      <xdr:col>15</xdr:col>
      <xdr:colOff>149225</xdr:colOff>
      <xdr:row>38</xdr:row>
      <xdr:rowOff>4064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160291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物件費の経常収支比率は、前年度比で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ポイント下回った。</a:t>
          </a:r>
        </a:p>
        <a:p>
          <a:r>
            <a:rPr kumimoji="1" lang="ja-JP" altLang="en-US" sz="1300">
              <a:latin typeface="ＭＳ Ｐゴシック" panose="020B0600070205080204" pitchFamily="50" charset="-128"/>
              <a:ea typeface="ＭＳ Ｐゴシック" panose="020B0600070205080204" pitchFamily="50" charset="-128"/>
            </a:rPr>
            <a:t>　広い面積を有するためごみ収集運搬業務の負担や、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町合併による複数施設の運営などが依然として大きな割合を占めていることから、今後も民間委託等による事務事業の見直しや施設の統廃合を含めた行財政改革を実践し、歳出削減に努める。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235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8890</xdr:rowOff>
    </xdr:from>
    <xdr:to>
      <xdr:col>78</xdr:col>
      <xdr:colOff>69850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23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100330</xdr:rowOff>
    </xdr:from>
    <xdr:to>
      <xdr:col>73</xdr:col>
      <xdr:colOff>180975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138430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149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49530</xdr:rowOff>
    </xdr:from>
    <xdr:to>
      <xdr:col>82</xdr:col>
      <xdr:colOff>158750</xdr:colOff>
      <xdr:row>17</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扶助費は、障害福祉サービス給付事業費の増などにより増加したことに加えて、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経常一般財源総額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臨時財政対策債の減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200">
              <a:latin typeface="ＭＳ Ｐゴシック" panose="020B0600070205080204" pitchFamily="50" charset="-128"/>
              <a:ea typeface="ＭＳ Ｐゴシック" panose="020B0600070205080204" pitchFamily="50" charset="-128"/>
            </a:rPr>
            <a:t>減少したことにより、経常収支比率は前年度と比較して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今後、少子化が進み、児童福祉費等に係る扶助費の減少は見込まれるが、一方で高齢化による老人福祉費等による扶助費の増加が見込まれることから、事業見直しにより適度なサービス水準と経費のバランスに留意し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4535</xdr:rowOff>
    </xdr:from>
    <xdr:to>
      <xdr:col>24</xdr:col>
      <xdr:colOff>25400</xdr:colOff>
      <xdr:row>53</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0913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0913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167822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156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53522</xdr:rowOff>
    </xdr:from>
    <xdr:to>
      <xdr:col>11</xdr:col>
      <xdr:colOff>9525</xdr:colOff>
      <xdr:row>53</xdr:row>
      <xdr:rowOff>167822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403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125185</xdr:rowOff>
    </xdr:from>
    <xdr:to>
      <xdr:col>20</xdr:col>
      <xdr:colOff>38100</xdr:colOff>
      <xdr:row>53</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65512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09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2722</xdr:rowOff>
    </xdr:from>
    <xdr:to>
      <xdr:col>6</xdr:col>
      <xdr:colOff>171450</xdr:colOff>
      <xdr:row>53</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85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維持補修費が、市道維持管理ための除草業務や交通安全施設修繕工事等の増により増加したことが影響し、前年度と比較して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今後も特別会計、企業会計においては独立採算制を念頭においた健全化に努め、赤字補填のための繰出金の削減に努める。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91622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880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15422</xdr:rowOff>
    </xdr:from>
    <xdr:to>
      <xdr:col>78</xdr:col>
      <xdr:colOff>69850</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88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26307</xdr:rowOff>
    </xdr:from>
    <xdr:to>
      <xdr:col>69</xdr:col>
      <xdr:colOff>92075</xdr:colOff>
      <xdr:row>57</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9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40822</xdr:rowOff>
    </xdr:from>
    <xdr:to>
      <xdr:col>82</xdr:col>
      <xdr:colOff>158750</xdr:colOff>
      <xdr:row>57</xdr:row>
      <xdr:rowOff>142422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57349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136072</xdr:rowOff>
    </xdr:from>
    <xdr:to>
      <xdr:col>78</xdr:col>
      <xdr:colOff>120650</xdr:colOff>
      <xdr:row>57</xdr:row>
      <xdr:rowOff>66222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76399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50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146957</xdr:rowOff>
    </xdr:from>
    <xdr:to>
      <xdr:col>69</xdr:col>
      <xdr:colOff>142875</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87284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補助費等については、コミュニティバス運行費補助の増などにより、前年度より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ポイント増加した。補助金等その他に係る経常収支比率が類似団体よりも上回るのは、一部事務組合の公立病院への補助金が多額になっているためである。</a:t>
          </a:r>
        </a:p>
        <a:p>
          <a:r>
            <a:rPr kumimoji="1" lang="ja-JP" altLang="en-US" sz="1300">
              <a:latin typeface="ＭＳ Ｐゴシック" panose="020B0600070205080204" pitchFamily="50" charset="-128"/>
              <a:ea typeface="ＭＳ Ｐゴシック" panose="020B0600070205080204" pitchFamily="50" charset="-128"/>
            </a:rPr>
            <a:t>　今後も効果の薄れてきた事業や補助金適正化計画に基づき補助金等を見直し、さらなる削減に努める。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129286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4317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43178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30988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30988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合併特例事業債を活用した普通建設事業の実施等により前年度比で</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億円公債費が増加したことに加えて、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経常一般財源総額も臨時財政対策債の減などにより</a:t>
          </a:r>
          <a:r>
            <a:rPr kumimoji="1" lang="ja-JP" altLang="en-US" sz="1200">
              <a:latin typeface="ＭＳ Ｐゴシック" panose="020B0600070205080204" pitchFamily="50" charset="-128"/>
              <a:ea typeface="ＭＳ Ｐゴシック" panose="020B0600070205080204" pitchFamily="50" charset="-128"/>
            </a:rPr>
            <a:t>減少したことにより、前年度比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今後も臨時財政対策債や合併特例事業債など交付税措置率が高い有利な起債を厳選し、悪化につながらないよう、財務体質の改善に努める。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147574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94361"/>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110998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110998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577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83565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577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物件費や補助費等の大幅な増加や、経常一般財源、特に地方特例交付金が減少したことにより、前年度比で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類似団体平均からは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ポイント下回っているものの、今後も継続した行財政改革を進めることにより、一層の改善に努める。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77</xdr:row>
      <xdr:rowOff>1270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29185"/>
          <a:ext cx="838200" cy="17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77</xdr:row>
      <xdr:rowOff>124713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29185"/>
          <a:ext cx="889000" cy="29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88137</xdr:rowOff>
    </xdr:from>
    <xdr:to>
      <xdr:col>73</xdr:col>
      <xdr:colOff>180975</xdr:colOff>
      <xdr:row>77</xdr:row>
      <xdr:rowOff>124713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2897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88137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37337</xdr:rowOff>
    </xdr:from>
    <xdr:to>
      <xdr:col>69</xdr:col>
      <xdr:colOff>142875</xdr:colOff>
      <xdr:row>77</xdr:row>
      <xdr:rowOff>138937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149114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65030</xdr:rowOff>
    </xdr:from>
    <xdr:to>
      <xdr:col>29</xdr:col>
      <xdr:colOff>127000</xdr:colOff>
      <xdr:row>14</xdr:row>
      <xdr:rowOff>78994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12955"/>
          <a:ext cx="647700" cy="13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100207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9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78994</xdr:rowOff>
    </xdr:from>
    <xdr:to>
      <xdr:col>26</xdr:col>
      <xdr:colOff>50800</xdr:colOff>
      <xdr:row>14</xdr:row>
      <xdr:rowOff>113093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26919"/>
          <a:ext cx="698500" cy="3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57707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4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113093</xdr:rowOff>
    </xdr:from>
    <xdr:to>
      <xdr:col>22</xdr:col>
      <xdr:colOff>114300</xdr:colOff>
      <xdr:row>14</xdr:row>
      <xdr:rowOff>161309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1018"/>
          <a:ext cx="698500" cy="4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85882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155727</xdr:rowOff>
    </xdr:from>
    <xdr:to>
      <xdr:col>18</xdr:col>
      <xdr:colOff>177800</xdr:colOff>
      <xdr:row>14</xdr:row>
      <xdr:rowOff>161309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03652"/>
          <a:ext cx="698500" cy="5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117295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141108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14230</xdr:rowOff>
    </xdr:from>
    <xdr:to>
      <xdr:col>29</xdr:col>
      <xdr:colOff>177800</xdr:colOff>
      <xdr:row>14</xdr:row>
      <xdr:rowOff>115830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6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30757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0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28194</xdr:rowOff>
    </xdr:from>
    <xdr:to>
      <xdr:col>26</xdr:col>
      <xdr:colOff>101600</xdr:colOff>
      <xdr:row>14</xdr:row>
      <xdr:rowOff>129794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76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139971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44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62293</xdr:rowOff>
    </xdr:from>
    <xdr:to>
      <xdr:col>22</xdr:col>
      <xdr:colOff>165100</xdr:colOff>
      <xdr:row>14</xdr:row>
      <xdr:rowOff>163893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0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2620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110509</xdr:rowOff>
    </xdr:from>
    <xdr:to>
      <xdr:col>19</xdr:col>
      <xdr:colOff>38100</xdr:colOff>
      <xdr:row>15</xdr:row>
      <xdr:rowOff>40659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5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50836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2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104927</xdr:rowOff>
    </xdr:from>
    <xdr:to>
      <xdr:col>15</xdr:col>
      <xdr:colOff>101600</xdr:colOff>
      <xdr:row>15</xdr:row>
      <xdr:rowOff>35077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52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45254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330073</xdr:rowOff>
    </xdr:from>
    <xdr:to>
      <xdr:col>29</xdr:col>
      <xdr:colOff>127000</xdr:colOff>
      <xdr:row>36</xdr:row>
      <xdr:rowOff>72669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40423"/>
          <a:ext cx="647700" cy="8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330073</xdr:rowOff>
    </xdr:from>
    <xdr:to>
      <xdr:col>26</xdr:col>
      <xdr:colOff>50800</xdr:colOff>
      <xdr:row>36</xdr:row>
      <xdr:rowOff>6452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40423"/>
          <a:ext cx="698500" cy="19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72738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6452</xdr:rowOff>
    </xdr:from>
    <xdr:to>
      <xdr:col>22</xdr:col>
      <xdr:colOff>114300</xdr:colOff>
      <xdr:row>36</xdr:row>
      <xdr:rowOff>45389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59702"/>
          <a:ext cx="698500" cy="38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140517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284886</xdr:rowOff>
    </xdr:from>
    <xdr:to>
      <xdr:col>18</xdr:col>
      <xdr:colOff>177800</xdr:colOff>
      <xdr:row>36</xdr:row>
      <xdr:rowOff>45389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95236"/>
          <a:ext cx="698500" cy="10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141317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124172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21869</xdr:rowOff>
    </xdr:from>
    <xdr:to>
      <xdr:col>29</xdr:col>
      <xdr:colOff>177800</xdr:colOff>
      <xdr:row>36</xdr:row>
      <xdr:rowOff>123469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75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336846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279273</xdr:rowOff>
    </xdr:from>
    <xdr:to>
      <xdr:col>26</xdr:col>
      <xdr:colOff>101600</xdr:colOff>
      <xdr:row>36</xdr:row>
      <xdr:rowOff>37973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89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48150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298552</xdr:rowOff>
    </xdr:from>
    <xdr:to>
      <xdr:col>22</xdr:col>
      <xdr:colOff>165100</xdr:colOff>
      <xdr:row>36</xdr:row>
      <xdr:rowOff>57252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8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67429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337489</xdr:rowOff>
    </xdr:from>
    <xdr:to>
      <xdr:col>19</xdr:col>
      <xdr:colOff>38100</xdr:colOff>
      <xdr:row>36</xdr:row>
      <xdr:rowOff>96189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106366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234086</xdr:rowOff>
    </xdr:from>
    <xdr:to>
      <xdr:col>15</xdr:col>
      <xdr:colOff>101600</xdr:colOff>
      <xdr:row>35</xdr:row>
      <xdr:rowOff>335686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1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89,038
84,896
481.62
46,229,457
43,420,932
2,422,501
25,831,881
46,546,405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82855</xdr:rowOff>
    </xdr:from>
    <xdr:to>
      <xdr:col>24</xdr:col>
      <xdr:colOff>63500</xdr:colOff>
      <xdr:row>34</xdr:row>
      <xdr:rowOff>83007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12155"/>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83007</xdr:rowOff>
    </xdr:from>
    <xdr:to>
      <xdr:col>19</xdr:col>
      <xdr:colOff>177800</xdr:colOff>
      <xdr:row>34</xdr:row>
      <xdr:rowOff>120650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12307"/>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120650</xdr:rowOff>
    </xdr:from>
    <xdr:to>
      <xdr:col>15</xdr:col>
      <xdr:colOff>50800</xdr:colOff>
      <xdr:row>35</xdr:row>
      <xdr:rowOff>78854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49950"/>
          <a:ext cx="889000" cy="1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77026</xdr:rowOff>
    </xdr:from>
    <xdr:to>
      <xdr:col>10</xdr:col>
      <xdr:colOff>114300</xdr:colOff>
      <xdr:row>35</xdr:row>
      <xdr:rowOff>78854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07777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32055</xdr:rowOff>
    </xdr:from>
    <xdr:to>
      <xdr:col>24</xdr:col>
      <xdr:colOff>114300</xdr:colOff>
      <xdr:row>34</xdr:row>
      <xdr:rowOff>133655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54932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1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32207</xdr:rowOff>
    </xdr:from>
    <xdr:to>
      <xdr:col>20</xdr:col>
      <xdr:colOff>38100</xdr:colOff>
      <xdr:row>34</xdr:row>
      <xdr:rowOff>133807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6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150334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69850</xdr:rowOff>
    </xdr:from>
    <xdr:to>
      <xdr:col>15</xdr:col>
      <xdr:colOff>101600</xdr:colOff>
      <xdr:row>35</xdr:row>
      <xdr:rowOff>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16527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6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28054</xdr:rowOff>
    </xdr:from>
    <xdr:to>
      <xdr:col>10</xdr:col>
      <xdr:colOff>165100</xdr:colOff>
      <xdr:row>35</xdr:row>
      <xdr:rowOff>129654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146181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8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26226</xdr:rowOff>
    </xdr:from>
    <xdr:to>
      <xdr:col>6</xdr:col>
      <xdr:colOff>38100</xdr:colOff>
      <xdr:row>35</xdr:row>
      <xdr:rowOff>127826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144353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62009</xdr:rowOff>
    </xdr:from>
    <xdr:to>
      <xdr:col>24</xdr:col>
      <xdr:colOff>63500</xdr:colOff>
      <xdr:row>56</xdr:row>
      <xdr:rowOff>146112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63209"/>
          <a:ext cx="8382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146112</xdr:rowOff>
    </xdr:from>
    <xdr:to>
      <xdr:col>19</xdr:col>
      <xdr:colOff>177800</xdr:colOff>
      <xdr:row>56</xdr:row>
      <xdr:rowOff>165532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47312"/>
          <a:ext cx="889000" cy="1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165532</xdr:rowOff>
    </xdr:from>
    <xdr:to>
      <xdr:col>15</xdr:col>
      <xdr:colOff>50800</xdr:colOff>
      <xdr:row>57</xdr:row>
      <xdr:rowOff>70826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66732"/>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70826</xdr:rowOff>
    </xdr:from>
    <xdr:to>
      <xdr:col>10</xdr:col>
      <xdr:colOff>114300</xdr:colOff>
      <xdr:row>57</xdr:row>
      <xdr:rowOff>89386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3476"/>
          <a:ext cx="889000" cy="1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138596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11209</xdr:rowOff>
    </xdr:from>
    <xdr:to>
      <xdr:col>24</xdr:col>
      <xdr:colOff>114300</xdr:colOff>
      <xdr:row>56</xdr:row>
      <xdr:rowOff>112809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34086</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95312</xdr:rowOff>
    </xdr:from>
    <xdr:to>
      <xdr:col>20</xdr:col>
      <xdr:colOff>38100</xdr:colOff>
      <xdr:row>57</xdr:row>
      <xdr:rowOff>25462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41989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7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114732</xdr:rowOff>
    </xdr:from>
    <xdr:to>
      <xdr:col>15</xdr:col>
      <xdr:colOff>101600</xdr:colOff>
      <xdr:row>57</xdr:row>
      <xdr:rowOff>44882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1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61409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9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20026</xdr:rowOff>
    </xdr:from>
    <xdr:to>
      <xdr:col>10</xdr:col>
      <xdr:colOff>165100</xdr:colOff>
      <xdr:row>57</xdr:row>
      <xdr:rowOff>121626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112753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38586</xdr:rowOff>
    </xdr:from>
    <xdr:to>
      <xdr:col>6</xdr:col>
      <xdr:colOff>38100</xdr:colOff>
      <xdr:row>57</xdr:row>
      <xdr:rowOff>140186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1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156713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26543</xdr:rowOff>
    </xdr:from>
    <xdr:to>
      <xdr:col>24</xdr:col>
      <xdr:colOff>63500</xdr:colOff>
      <xdr:row>78</xdr:row>
      <xdr:rowOff>75806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99643"/>
          <a:ext cx="8382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75806</xdr:rowOff>
    </xdr:from>
    <xdr:to>
      <xdr:col>19</xdr:col>
      <xdr:colOff>177800</xdr:colOff>
      <xdr:row>78</xdr:row>
      <xdr:rowOff>82474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48906"/>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82474</xdr:rowOff>
    </xdr:from>
    <xdr:to>
      <xdr:col>15</xdr:col>
      <xdr:colOff>50800</xdr:colOff>
      <xdr:row>78</xdr:row>
      <xdr:rowOff>95162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55574"/>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74358</xdr:rowOff>
    </xdr:from>
    <xdr:to>
      <xdr:col>10</xdr:col>
      <xdr:colOff>114300</xdr:colOff>
      <xdr:row>78</xdr:row>
      <xdr:rowOff>95162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47458"/>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147193</xdr:rowOff>
    </xdr:from>
    <xdr:to>
      <xdr:col>24</xdr:col>
      <xdr:colOff>114300</xdr:colOff>
      <xdr:row>78</xdr:row>
      <xdr:rowOff>77343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125620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25006</xdr:rowOff>
    </xdr:from>
    <xdr:to>
      <xdr:col>20</xdr:col>
      <xdr:colOff>38100</xdr:colOff>
      <xdr:row>78</xdr:row>
      <xdr:rowOff>126606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117733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31674</xdr:rowOff>
    </xdr:from>
    <xdr:to>
      <xdr:col>15</xdr:col>
      <xdr:colOff>101600</xdr:colOff>
      <xdr:row>78</xdr:row>
      <xdr:rowOff>133274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124401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44362</xdr:rowOff>
    </xdr:from>
    <xdr:to>
      <xdr:col>10</xdr:col>
      <xdr:colOff>165100</xdr:colOff>
      <xdr:row>78</xdr:row>
      <xdr:rowOff>145962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137089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23558</xdr:rowOff>
    </xdr:from>
    <xdr:to>
      <xdr:col>6</xdr:col>
      <xdr:colOff>38100</xdr:colOff>
      <xdr:row>78</xdr:row>
      <xdr:rowOff>125158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9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116285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8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68720</xdr:rowOff>
    </xdr:from>
    <xdr:to>
      <xdr:col>24</xdr:col>
      <xdr:colOff>63500</xdr:colOff>
      <xdr:row>97</xdr:row>
      <xdr:rowOff>50905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527920"/>
          <a:ext cx="838200" cy="15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68720</xdr:rowOff>
    </xdr:from>
    <xdr:to>
      <xdr:col>19</xdr:col>
      <xdr:colOff>177800</xdr:colOff>
      <xdr:row>98</xdr:row>
      <xdr:rowOff>88787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527920"/>
          <a:ext cx="889000" cy="3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88787</xdr:rowOff>
    </xdr:from>
    <xdr:to>
      <xdr:col>15</xdr:col>
      <xdr:colOff>50800</xdr:colOff>
      <xdr:row>98</xdr:row>
      <xdr:rowOff>167442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0887"/>
          <a:ext cx="889000" cy="7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167442</xdr:rowOff>
    </xdr:from>
    <xdr:to>
      <xdr:col>10</xdr:col>
      <xdr:colOff>114300</xdr:colOff>
      <xdr:row>99</xdr:row>
      <xdr:rowOff>51215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69542"/>
          <a:ext cx="889000" cy="5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xdr:rowOff>
    </xdr:from>
    <xdr:to>
      <xdr:col>24</xdr:col>
      <xdr:colOff>114300</xdr:colOff>
      <xdr:row>97</xdr:row>
      <xdr:rowOff>101705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3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149982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0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17920</xdr:rowOff>
    </xdr:from>
    <xdr:to>
      <xdr:col>20</xdr:col>
      <xdr:colOff>38100</xdr:colOff>
      <xdr:row>96</xdr:row>
      <xdr:rowOff>119520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110647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37987</xdr:rowOff>
    </xdr:from>
    <xdr:to>
      <xdr:col>15</xdr:col>
      <xdr:colOff>101600</xdr:colOff>
      <xdr:row>98</xdr:row>
      <xdr:rowOff>139587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130714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116642</xdr:rowOff>
    </xdr:from>
    <xdr:to>
      <xdr:col>10</xdr:col>
      <xdr:colOff>165100</xdr:colOff>
      <xdr:row>99</xdr:row>
      <xdr:rowOff>46792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37919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1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415</xdr:rowOff>
    </xdr:from>
    <xdr:to>
      <xdr:col>6</xdr:col>
      <xdr:colOff>38100</xdr:colOff>
      <xdr:row>99</xdr:row>
      <xdr:rowOff>102015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7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93142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6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64708</xdr:rowOff>
    </xdr:from>
    <xdr:to>
      <xdr:col>55</xdr:col>
      <xdr:colOff>0</xdr:colOff>
      <xdr:row>36</xdr:row>
      <xdr:rowOff>143194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236908"/>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158821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331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84869</xdr:rowOff>
    </xdr:from>
    <xdr:to>
      <xdr:col>50</xdr:col>
      <xdr:colOff>114300</xdr:colOff>
      <xdr:row>36</xdr:row>
      <xdr:rowOff>143194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228369"/>
          <a:ext cx="889000" cy="108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136212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7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84869</xdr:rowOff>
    </xdr:from>
    <xdr:to>
      <xdr:col>45</xdr:col>
      <xdr:colOff>177800</xdr:colOff>
      <xdr:row>37</xdr:row>
      <xdr:rowOff>13306</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228369"/>
          <a:ext cx="889000" cy="112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13306</xdr:rowOff>
    </xdr:from>
    <xdr:to>
      <xdr:col>41</xdr:col>
      <xdr:colOff>50800</xdr:colOff>
      <xdr:row>37</xdr:row>
      <xdr:rowOff>23463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35695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101432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13908</xdr:rowOff>
    </xdr:from>
    <xdr:to>
      <xdr:col>55</xdr:col>
      <xdr:colOff>50800</xdr:colOff>
      <xdr:row>36</xdr:row>
      <xdr:rowOff>115508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36785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3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92394</xdr:rowOff>
    </xdr:from>
    <xdr:to>
      <xdr:col>50</xdr:col>
      <xdr:colOff>165100</xdr:colOff>
      <xdr:row>37</xdr:row>
      <xdr:rowOff>22544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39071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03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34069</xdr:rowOff>
    </xdr:from>
    <xdr:to>
      <xdr:col>46</xdr:col>
      <xdr:colOff>38100</xdr:colOff>
      <xdr:row>30</xdr:row>
      <xdr:rowOff>135669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7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152196</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5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133956</xdr:rowOff>
    </xdr:from>
    <xdr:to>
      <xdr:col>41</xdr:col>
      <xdr:colOff>101600</xdr:colOff>
      <xdr:row>37</xdr:row>
      <xdr:rowOff>64106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30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80633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08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144113</xdr:rowOff>
    </xdr:from>
    <xdr:to>
      <xdr:col>36</xdr:col>
      <xdr:colOff>165100</xdr:colOff>
      <xdr:row>37</xdr:row>
      <xdr:rowOff>74263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3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90790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09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65263</xdr:rowOff>
    </xdr:from>
    <xdr:to>
      <xdr:col>55</xdr:col>
      <xdr:colOff>0</xdr:colOff>
      <xdr:row>56</xdr:row>
      <xdr:rowOff>125799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666463"/>
          <a:ext cx="838200" cy="6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90050</xdr:rowOff>
    </xdr:from>
    <xdr:to>
      <xdr:col>50</xdr:col>
      <xdr:colOff>114300</xdr:colOff>
      <xdr:row>56</xdr:row>
      <xdr:rowOff>65263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8750300" y="9519800"/>
          <a:ext cx="889000" cy="14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96418</xdr:rowOff>
    </xdr:from>
    <xdr:to>
      <xdr:col>45</xdr:col>
      <xdr:colOff>177800</xdr:colOff>
      <xdr:row>55</xdr:row>
      <xdr:rowOff>90050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8840368"/>
          <a:ext cx="889000" cy="67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96418</xdr:rowOff>
    </xdr:from>
    <xdr:to>
      <xdr:col>41</xdr:col>
      <xdr:colOff>50800</xdr:colOff>
      <xdr:row>54</xdr:row>
      <xdr:rowOff>123654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8840368"/>
          <a:ext cx="889000" cy="5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147522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74999</xdr:rowOff>
    </xdr:from>
    <xdr:to>
      <xdr:col>55</xdr:col>
      <xdr:colOff>50800</xdr:colOff>
      <xdr:row>57</xdr:row>
      <xdr:rowOff>5149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6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53426</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65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14463</xdr:rowOff>
    </xdr:from>
    <xdr:to>
      <xdr:col>50</xdr:col>
      <xdr:colOff>165100</xdr:colOff>
      <xdr:row>56</xdr:row>
      <xdr:rowOff>116063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6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107190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70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39250</xdr:rowOff>
    </xdr:from>
    <xdr:to>
      <xdr:col>46</xdr:col>
      <xdr:colOff>38100</xdr:colOff>
      <xdr:row>55</xdr:row>
      <xdr:rowOff>140850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4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131977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56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45618</xdr:rowOff>
    </xdr:from>
    <xdr:to>
      <xdr:col>41</xdr:col>
      <xdr:colOff>101600</xdr:colOff>
      <xdr:row>51</xdr:row>
      <xdr:rowOff>147218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87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163745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61795" y="856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72854</xdr:rowOff>
    </xdr:from>
    <xdr:to>
      <xdr:col>36</xdr:col>
      <xdr:colOff>165100</xdr:colOff>
      <xdr:row>55</xdr:row>
      <xdr:rowOff>3004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3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19531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1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71966</xdr:rowOff>
    </xdr:from>
    <xdr:to>
      <xdr:col>55</xdr:col>
      <xdr:colOff>0</xdr:colOff>
      <xdr:row>77</xdr:row>
      <xdr:rowOff>133986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273616"/>
          <a:ext cx="838200" cy="6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123309</xdr:rowOff>
    </xdr:from>
    <xdr:to>
      <xdr:col>50</xdr:col>
      <xdr:colOff>114300</xdr:colOff>
      <xdr:row>77</xdr:row>
      <xdr:rowOff>133986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24959"/>
          <a:ext cx="889000" cy="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121069</xdr:rowOff>
    </xdr:from>
    <xdr:to>
      <xdr:col>45</xdr:col>
      <xdr:colOff>177800</xdr:colOff>
      <xdr:row>77</xdr:row>
      <xdr:rowOff>123309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122569"/>
          <a:ext cx="889000" cy="120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121069</xdr:rowOff>
    </xdr:from>
    <xdr:to>
      <xdr:col>41</xdr:col>
      <xdr:colOff>50800</xdr:colOff>
      <xdr:row>75</xdr:row>
      <xdr:rowOff>121344</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122569"/>
          <a:ext cx="889000" cy="85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29449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21166</xdr:rowOff>
    </xdr:from>
    <xdr:to>
      <xdr:col>55</xdr:col>
      <xdr:colOff>50800</xdr:colOff>
      <xdr:row>77</xdr:row>
      <xdr:rowOff>122766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22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171043</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83186</xdr:rowOff>
    </xdr:from>
    <xdr:to>
      <xdr:col>50</xdr:col>
      <xdr:colOff>165100</xdr:colOff>
      <xdr:row>78</xdr:row>
      <xdr:rowOff>13336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8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4463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37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72509</xdr:rowOff>
    </xdr:from>
    <xdr:to>
      <xdr:col>46</xdr:col>
      <xdr:colOff>38100</xdr:colOff>
      <xdr:row>78</xdr:row>
      <xdr:rowOff>2659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2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165236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36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70269</xdr:rowOff>
    </xdr:from>
    <xdr:to>
      <xdr:col>41</xdr:col>
      <xdr:colOff>101600</xdr:colOff>
      <xdr:row>71</xdr:row>
      <xdr:rowOff>419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0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16946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184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70544</xdr:rowOff>
    </xdr:from>
    <xdr:to>
      <xdr:col>36</xdr:col>
      <xdr:colOff>165100</xdr:colOff>
      <xdr:row>76</xdr:row>
      <xdr:rowOff>695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292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17221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0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22068</xdr:rowOff>
    </xdr:from>
    <xdr:to>
      <xdr:col>55</xdr:col>
      <xdr:colOff>0</xdr:colOff>
      <xdr:row>97</xdr:row>
      <xdr:rowOff>56914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652718"/>
          <a:ext cx="8382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54922</xdr:rowOff>
    </xdr:from>
    <xdr:to>
      <xdr:col>50</xdr:col>
      <xdr:colOff>114300</xdr:colOff>
      <xdr:row>97</xdr:row>
      <xdr:rowOff>22068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342672"/>
          <a:ext cx="889000" cy="31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136156</xdr:rowOff>
    </xdr:from>
    <xdr:to>
      <xdr:col>45</xdr:col>
      <xdr:colOff>177800</xdr:colOff>
      <xdr:row>95</xdr:row>
      <xdr:rowOff>54922</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081006"/>
          <a:ext cx="889000" cy="2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136156</xdr:rowOff>
    </xdr:from>
    <xdr:to>
      <xdr:col>41</xdr:col>
      <xdr:colOff>50800</xdr:colOff>
      <xdr:row>96</xdr:row>
      <xdr:rowOff>30037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081006"/>
          <a:ext cx="889000" cy="40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6114</xdr:rowOff>
    </xdr:from>
    <xdr:to>
      <xdr:col>55</xdr:col>
      <xdr:colOff>50800</xdr:colOff>
      <xdr:row>97</xdr:row>
      <xdr:rowOff>107714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63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155991</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61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142718</xdr:rowOff>
    </xdr:from>
    <xdr:to>
      <xdr:col>50</xdr:col>
      <xdr:colOff>165100</xdr:colOff>
      <xdr:row>97</xdr:row>
      <xdr:rowOff>72868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6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63995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6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4122</xdr:rowOff>
    </xdr:from>
    <xdr:to>
      <xdr:col>46</xdr:col>
      <xdr:colOff>38100</xdr:colOff>
      <xdr:row>95</xdr:row>
      <xdr:rowOff>105722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29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122249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0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85356</xdr:rowOff>
    </xdr:from>
    <xdr:to>
      <xdr:col>41</xdr:col>
      <xdr:colOff>101600</xdr:colOff>
      <xdr:row>94</xdr:row>
      <xdr:rowOff>15506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0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32033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580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150687</xdr:rowOff>
    </xdr:from>
    <xdr:to>
      <xdr:col>36</xdr:col>
      <xdr:colOff>165100</xdr:colOff>
      <xdr:row>96</xdr:row>
      <xdr:rowOff>80837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43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97364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21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95329</xdr:rowOff>
    </xdr:from>
    <xdr:to>
      <xdr:col>85</xdr:col>
      <xdr:colOff>127000</xdr:colOff>
      <xdr:row>38</xdr:row>
      <xdr:rowOff>129504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610429"/>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95329</xdr:rowOff>
    </xdr:from>
    <xdr:to>
      <xdr:col>81</xdr:col>
      <xdr:colOff>50800</xdr:colOff>
      <xdr:row>38</xdr:row>
      <xdr:rowOff>124613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10429"/>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111857</xdr:rowOff>
    </xdr:from>
    <xdr:to>
      <xdr:col>76</xdr:col>
      <xdr:colOff>114300</xdr:colOff>
      <xdr:row>38</xdr:row>
      <xdr:rowOff>124613</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62695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108907</xdr:rowOff>
    </xdr:from>
    <xdr:to>
      <xdr:col>71</xdr:col>
      <xdr:colOff>177800</xdr:colOff>
      <xdr:row>38</xdr:row>
      <xdr:rowOff>111857</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24007"/>
          <a:ext cx="8890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78704</xdr:rowOff>
    </xdr:from>
    <xdr:to>
      <xdr:col>85</xdr:col>
      <xdr:colOff>177800</xdr:colOff>
      <xdr:row>39</xdr:row>
      <xdr:rowOff>8854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44529</xdr:rowOff>
    </xdr:from>
    <xdr:to>
      <xdr:col>81</xdr:col>
      <xdr:colOff>101600</xdr:colOff>
      <xdr:row>38</xdr:row>
      <xdr:rowOff>146129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137256</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46428" y="665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73813</xdr:rowOff>
    </xdr:from>
    <xdr:to>
      <xdr:col>76</xdr:col>
      <xdr:colOff>165100</xdr:colOff>
      <xdr:row>39</xdr:row>
      <xdr:rowOff>3963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166540</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8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61057</xdr:rowOff>
    </xdr:from>
    <xdr:to>
      <xdr:col>72</xdr:col>
      <xdr:colOff>38100</xdr:colOff>
      <xdr:row>38</xdr:row>
      <xdr:rowOff>162657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57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153784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468428" y="666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58107</xdr:rowOff>
    </xdr:from>
    <xdr:to>
      <xdr:col>67</xdr:col>
      <xdr:colOff>101600</xdr:colOff>
      <xdr:row>38</xdr:row>
      <xdr:rowOff>159707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150834</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79428" y="666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132776</xdr:rowOff>
    </xdr:from>
    <xdr:to>
      <xdr:col>85</xdr:col>
      <xdr:colOff>127000</xdr:colOff>
      <xdr:row>75</xdr:row>
      <xdr:rowOff>9937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20076"/>
          <a:ext cx="838200" cy="4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6830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6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9937</xdr:rowOff>
    </xdr:from>
    <xdr:to>
      <xdr:col>81</xdr:col>
      <xdr:colOff>50800</xdr:colOff>
      <xdr:row>75</xdr:row>
      <xdr:rowOff>55118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868687"/>
          <a:ext cx="8890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116606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7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55118</xdr:rowOff>
    </xdr:from>
    <xdr:to>
      <xdr:col>76</xdr:col>
      <xdr:colOff>114300</xdr:colOff>
      <xdr:row>75</xdr:row>
      <xdr:rowOff>106880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13868"/>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23571</xdr:rowOff>
    </xdr:from>
    <xdr:to>
      <xdr:col>71</xdr:col>
      <xdr:colOff>177800</xdr:colOff>
      <xdr:row>75</xdr:row>
      <xdr:rowOff>106880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882321"/>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167634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157999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81976</xdr:rowOff>
    </xdr:from>
    <xdr:to>
      <xdr:col>85</xdr:col>
      <xdr:colOff>177800</xdr:colOff>
      <xdr:row>75</xdr:row>
      <xdr:rowOff>12126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7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104853</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6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130587</xdr:rowOff>
    </xdr:from>
    <xdr:to>
      <xdr:col>81</xdr:col>
      <xdr:colOff>101600</xdr:colOff>
      <xdr:row>75</xdr:row>
      <xdr:rowOff>60737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77264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5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4318</xdr:rowOff>
    </xdr:from>
    <xdr:to>
      <xdr:col>76</xdr:col>
      <xdr:colOff>165100</xdr:colOff>
      <xdr:row>75</xdr:row>
      <xdr:rowOff>105918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122445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56080</xdr:rowOff>
    </xdr:from>
    <xdr:to>
      <xdr:col>72</xdr:col>
      <xdr:colOff>38100</xdr:colOff>
      <xdr:row>75</xdr:row>
      <xdr:rowOff>157680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2757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69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144221</xdr:rowOff>
    </xdr:from>
    <xdr:to>
      <xdr:col>67</xdr:col>
      <xdr:colOff>101600</xdr:colOff>
      <xdr:row>75</xdr:row>
      <xdr:rowOff>74371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90898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6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70765</xdr:rowOff>
    </xdr:from>
    <xdr:to>
      <xdr:col>85</xdr:col>
      <xdr:colOff>127000</xdr:colOff>
      <xdr:row>97</xdr:row>
      <xdr:rowOff>133998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01415"/>
          <a:ext cx="838200" cy="6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35679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494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70765</xdr:rowOff>
    </xdr:from>
    <xdr:to>
      <xdr:col>81</xdr:col>
      <xdr:colOff>50800</xdr:colOff>
      <xdr:row>98</xdr:row>
      <xdr:rowOff>28587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01415"/>
          <a:ext cx="889000" cy="12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119333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28587</xdr:rowOff>
    </xdr:from>
    <xdr:to>
      <xdr:col>76</xdr:col>
      <xdr:colOff>114300</xdr:colOff>
      <xdr:row>98</xdr:row>
      <xdr:rowOff>62891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30687"/>
          <a:ext cx="889000" cy="3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70083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138481</xdr:rowOff>
    </xdr:from>
    <xdr:to>
      <xdr:col>71</xdr:col>
      <xdr:colOff>177800</xdr:colOff>
      <xdr:row>98</xdr:row>
      <xdr:rowOff>62891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769131"/>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109338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83198</xdr:rowOff>
    </xdr:from>
    <xdr:to>
      <xdr:col>85</xdr:col>
      <xdr:colOff>177800</xdr:colOff>
      <xdr:row>98</xdr:row>
      <xdr:rowOff>13348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71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61625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6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19965</xdr:rowOff>
    </xdr:from>
    <xdr:to>
      <xdr:col>81</xdr:col>
      <xdr:colOff>101600</xdr:colOff>
      <xdr:row>97</xdr:row>
      <xdr:rowOff>121565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112692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7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149237</xdr:rowOff>
    </xdr:from>
    <xdr:to>
      <xdr:col>76</xdr:col>
      <xdr:colOff>165100</xdr:colOff>
      <xdr:row>98</xdr:row>
      <xdr:rowOff>79387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70514</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7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12091</xdr:rowOff>
    </xdr:from>
    <xdr:to>
      <xdr:col>72</xdr:col>
      <xdr:colOff>38100</xdr:colOff>
      <xdr:row>98</xdr:row>
      <xdr:rowOff>113691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81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104818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90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87681</xdr:rowOff>
    </xdr:from>
    <xdr:to>
      <xdr:col>67</xdr:col>
      <xdr:colOff>101600</xdr:colOff>
      <xdr:row>98</xdr:row>
      <xdr:rowOff>17831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34358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9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96723</xdr:rowOff>
    </xdr:from>
    <xdr:to>
      <xdr:col>116</xdr:col>
      <xdr:colOff>63500</xdr:colOff>
      <xdr:row>37</xdr:row>
      <xdr:rowOff>97592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440373"/>
          <a:ext cx="8382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82047</xdr:rowOff>
    </xdr:from>
    <xdr:to>
      <xdr:col>111</xdr:col>
      <xdr:colOff>177800</xdr:colOff>
      <xdr:row>37</xdr:row>
      <xdr:rowOff>96723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425697"/>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128590</xdr:rowOff>
    </xdr:from>
    <xdr:to>
      <xdr:col>107</xdr:col>
      <xdr:colOff>50800</xdr:colOff>
      <xdr:row>37</xdr:row>
      <xdr:rowOff>82047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300790"/>
          <a:ext cx="889000" cy="12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124841</xdr:rowOff>
    </xdr:from>
    <xdr:to>
      <xdr:col>102</xdr:col>
      <xdr:colOff>114300</xdr:colOff>
      <xdr:row>36</xdr:row>
      <xdr:rowOff>128590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297041"/>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46792</xdr:rowOff>
    </xdr:from>
    <xdr:to>
      <xdr:col>116</xdr:col>
      <xdr:colOff>114300</xdr:colOff>
      <xdr:row>37</xdr:row>
      <xdr:rowOff>148392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69669</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241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45923</xdr:rowOff>
    </xdr:from>
    <xdr:to>
      <xdr:col>112</xdr:col>
      <xdr:colOff>38100</xdr:colOff>
      <xdr:row>37</xdr:row>
      <xdr:rowOff>147523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3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164050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88428" y="61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31247</xdr:rowOff>
    </xdr:from>
    <xdr:to>
      <xdr:col>107</xdr:col>
      <xdr:colOff>101600</xdr:colOff>
      <xdr:row>37</xdr:row>
      <xdr:rowOff>132847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37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149374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150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77790</xdr:rowOff>
    </xdr:from>
    <xdr:to>
      <xdr:col>102</xdr:col>
      <xdr:colOff>165100</xdr:colOff>
      <xdr:row>37</xdr:row>
      <xdr:rowOff>7940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24467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0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74041</xdr:rowOff>
    </xdr:from>
    <xdr:to>
      <xdr:col>98</xdr:col>
      <xdr:colOff>38100</xdr:colOff>
      <xdr:row>37</xdr:row>
      <xdr:rowOff>4191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20718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40907</xdr:rowOff>
    </xdr:from>
    <xdr:to>
      <xdr:col>116</xdr:col>
      <xdr:colOff>63500</xdr:colOff>
      <xdr:row>59</xdr:row>
      <xdr:rowOff>40983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1564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40907</xdr:rowOff>
    </xdr:from>
    <xdr:to>
      <xdr:col>111</xdr:col>
      <xdr:colOff>177800</xdr:colOff>
      <xdr:row>59</xdr:row>
      <xdr:rowOff>40983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564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40907</xdr:rowOff>
    </xdr:from>
    <xdr:to>
      <xdr:col>107</xdr:col>
      <xdr:colOff>50800</xdr:colOff>
      <xdr:row>59</xdr:row>
      <xdr:rowOff>41859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101564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41859</xdr:rowOff>
    </xdr:from>
    <xdr:to>
      <xdr:col>102</xdr:col>
      <xdr:colOff>114300</xdr:colOff>
      <xdr:row>59</xdr:row>
      <xdr:rowOff>42507</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7409"/>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161557</xdr:rowOff>
    </xdr:from>
    <xdr:to>
      <xdr:col>116</xdr:col>
      <xdr:colOff>114300</xdr:colOff>
      <xdr:row>59</xdr:row>
      <xdr:rowOff>91707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76484</xdr:rowOff>
    </xdr:from>
    <xdr:ext cx="313932"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161633</xdr:rowOff>
    </xdr:from>
    <xdr:to>
      <xdr:col>112</xdr:col>
      <xdr:colOff>38100</xdr:colOff>
      <xdr:row>59</xdr:row>
      <xdr:rowOff>91783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82910</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66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161557</xdr:rowOff>
    </xdr:from>
    <xdr:to>
      <xdr:col>107</xdr:col>
      <xdr:colOff>101600</xdr:colOff>
      <xdr:row>59</xdr:row>
      <xdr:rowOff>91707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82834</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77333" y="10198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162509</xdr:rowOff>
    </xdr:from>
    <xdr:to>
      <xdr:col>102</xdr:col>
      <xdr:colOff>165100</xdr:colOff>
      <xdr:row>59</xdr:row>
      <xdr:rowOff>92659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83786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88333" y="101993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163157</xdr:rowOff>
    </xdr:from>
    <xdr:to>
      <xdr:col>98</xdr:col>
      <xdr:colOff>38100</xdr:colOff>
      <xdr:row>59</xdr:row>
      <xdr:rowOff>93307</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84434</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99333" y="101999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153668</xdr:rowOff>
    </xdr:from>
    <xdr:to>
      <xdr:col>116</xdr:col>
      <xdr:colOff>63500</xdr:colOff>
      <xdr:row>76</xdr:row>
      <xdr:rowOff>155794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183868"/>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155794</xdr:rowOff>
    </xdr:from>
    <xdr:to>
      <xdr:col>111</xdr:col>
      <xdr:colOff>177800</xdr:colOff>
      <xdr:row>77</xdr:row>
      <xdr:rowOff>18450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3185994"/>
          <a:ext cx="889000" cy="3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18450</xdr:rowOff>
    </xdr:from>
    <xdr:to>
      <xdr:col>107</xdr:col>
      <xdr:colOff>50800</xdr:colOff>
      <xdr:row>77</xdr:row>
      <xdr:rowOff>29514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220100"/>
          <a:ext cx="889000" cy="1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29514</xdr:rowOff>
    </xdr:from>
    <xdr:to>
      <xdr:col>102</xdr:col>
      <xdr:colOff>114300</xdr:colOff>
      <xdr:row>77</xdr:row>
      <xdr:rowOff>47095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3231164"/>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102868</xdr:rowOff>
    </xdr:from>
    <xdr:to>
      <xdr:col>116</xdr:col>
      <xdr:colOff>114300</xdr:colOff>
      <xdr:row>77</xdr:row>
      <xdr:rowOff>33018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81295</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11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104994</xdr:rowOff>
    </xdr:from>
    <xdr:to>
      <xdr:col>112</xdr:col>
      <xdr:colOff>38100</xdr:colOff>
      <xdr:row>77</xdr:row>
      <xdr:rowOff>35144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13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26271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2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139100</xdr:rowOff>
    </xdr:from>
    <xdr:to>
      <xdr:col>107</xdr:col>
      <xdr:colOff>101600</xdr:colOff>
      <xdr:row>77</xdr:row>
      <xdr:rowOff>69250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16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60377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26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150164</xdr:rowOff>
    </xdr:from>
    <xdr:to>
      <xdr:col>102</xdr:col>
      <xdr:colOff>165100</xdr:colOff>
      <xdr:row>77</xdr:row>
      <xdr:rowOff>80314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71441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27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167745</xdr:rowOff>
    </xdr:from>
    <xdr:to>
      <xdr:col>98</xdr:col>
      <xdr:colOff>38100</xdr:colOff>
      <xdr:row>77</xdr:row>
      <xdr:rowOff>97895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1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89022</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29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487,667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時間外勤務手当や期末勤務手当等の減により減少しており、類似団体と比較するとコストが高くなってはいるものの昨年度と比べ差は減少している。普通建設事業費は、中学校大規模改造事業や認定こども園整備事業等の一部終了などにより、住民一人当たり</a:t>
          </a:r>
          <a:r>
            <a:rPr kumimoji="1" lang="en-US" altLang="ja-JP" sz="1300">
              <a:latin typeface="ＭＳ Ｐゴシック" panose="020B0600070205080204" pitchFamily="50" charset="-128"/>
              <a:ea typeface="ＭＳ Ｐゴシック" panose="020B0600070205080204" pitchFamily="50" charset="-128"/>
            </a:rPr>
            <a:t>44,777</a:t>
          </a:r>
          <a:r>
            <a:rPr kumimoji="1" lang="ja-JP" altLang="en-US" sz="1300">
              <a:latin typeface="ＭＳ Ｐゴシック" panose="020B0600070205080204" pitchFamily="50" charset="-128"/>
              <a:ea typeface="ＭＳ Ｐゴシック" panose="020B0600070205080204" pitchFamily="50" charset="-128"/>
            </a:rPr>
            <a:t>円と昨年度に引き続き減少し、類似団体よりも低いコストとなっている。扶助費は、令和３年度に実施した子育て世帯臨時特別給付金支給事業の終了などにより、昨年度までの増加傾向から一転し減少となっている。また、補助費等は生活応援クーポン券事業や出産・子育て応援交付金等の増により、再度増加に転じ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滋賀県甲賀市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89,038
84,896
481.62
46,229,457
43,420,932
2,422,501
25,831,881
46,546,405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104496</xdr:rowOff>
    </xdr:from>
    <xdr:to>
      <xdr:col>24</xdr:col>
      <xdr:colOff>63500</xdr:colOff>
      <xdr:row>36</xdr:row>
      <xdr:rowOff>144729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76696"/>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104496</xdr:rowOff>
    </xdr:from>
    <xdr:to>
      <xdr:col>19</xdr:col>
      <xdr:colOff>177800</xdr:colOff>
      <xdr:row>36</xdr:row>
      <xdr:rowOff>160274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76696"/>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155702</xdr:rowOff>
    </xdr:from>
    <xdr:to>
      <xdr:col>15</xdr:col>
      <xdr:colOff>50800</xdr:colOff>
      <xdr:row>36</xdr:row>
      <xdr:rowOff>160274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27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80264</xdr:rowOff>
    </xdr:from>
    <xdr:to>
      <xdr:col>10</xdr:col>
      <xdr:colOff>114300</xdr:colOff>
      <xdr:row>36</xdr:row>
      <xdr:rowOff>155702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5246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93929</xdr:rowOff>
    </xdr:from>
    <xdr:to>
      <xdr:col>24</xdr:col>
      <xdr:colOff>114300</xdr:colOff>
      <xdr:row>37</xdr:row>
      <xdr:rowOff>24079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72356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53696</xdr:rowOff>
    </xdr:from>
    <xdr:to>
      <xdr:col>20</xdr:col>
      <xdr:colOff>38100</xdr:colOff>
      <xdr:row>36</xdr:row>
      <xdr:rowOff>155296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146423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109474</xdr:rowOff>
    </xdr:from>
    <xdr:to>
      <xdr:col>15</xdr:col>
      <xdr:colOff>101600</xdr:colOff>
      <xdr:row>37</xdr:row>
      <xdr:rowOff>39624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30751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104902</xdr:rowOff>
    </xdr:from>
    <xdr:to>
      <xdr:col>10</xdr:col>
      <xdr:colOff>165100</xdr:colOff>
      <xdr:row>37</xdr:row>
      <xdr:rowOff>35052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26179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6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122191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81483</xdr:rowOff>
    </xdr:from>
    <xdr:to>
      <xdr:col>24</xdr:col>
      <xdr:colOff>63500</xdr:colOff>
      <xdr:row>56</xdr:row>
      <xdr:rowOff>137893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82683"/>
          <a:ext cx="838200" cy="5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3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90660</xdr:rowOff>
    </xdr:from>
    <xdr:to>
      <xdr:col>19</xdr:col>
      <xdr:colOff>177800</xdr:colOff>
      <xdr:row>56</xdr:row>
      <xdr:rowOff>81483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63160"/>
          <a:ext cx="889000" cy="10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90660</xdr:rowOff>
    </xdr:from>
    <xdr:to>
      <xdr:col>15</xdr:col>
      <xdr:colOff>50800</xdr:colOff>
      <xdr:row>56</xdr:row>
      <xdr:rowOff>163257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63160"/>
          <a:ext cx="889000" cy="110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18102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75464</xdr:rowOff>
    </xdr:from>
    <xdr:to>
      <xdr:col>10</xdr:col>
      <xdr:colOff>114300</xdr:colOff>
      <xdr:row>56</xdr:row>
      <xdr:rowOff>163257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676664"/>
          <a:ext cx="889000" cy="87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157287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2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87093</xdr:rowOff>
    </xdr:from>
    <xdr:to>
      <xdr:col>24</xdr:col>
      <xdr:colOff>114300</xdr:colOff>
      <xdr:row>57</xdr:row>
      <xdr:rowOff>17243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65520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30683</xdr:rowOff>
    </xdr:from>
    <xdr:to>
      <xdr:col>20</xdr:col>
      <xdr:colOff>38100</xdr:colOff>
      <xdr:row>56</xdr:row>
      <xdr:rowOff>132283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3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148810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40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39860</xdr:rowOff>
    </xdr:from>
    <xdr:to>
      <xdr:col>15</xdr:col>
      <xdr:colOff>101600</xdr:colOff>
      <xdr:row>50</xdr:row>
      <xdr:rowOff>141460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61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157987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8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112457</xdr:rowOff>
    </xdr:from>
    <xdr:to>
      <xdr:col>10</xdr:col>
      <xdr:colOff>165100</xdr:colOff>
      <xdr:row>57</xdr:row>
      <xdr:rowOff>42607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1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59134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24664</xdr:rowOff>
    </xdr:from>
    <xdr:to>
      <xdr:col>6</xdr:col>
      <xdr:colOff>38100</xdr:colOff>
      <xdr:row>56</xdr:row>
      <xdr:rowOff>126264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142791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40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163957</xdr:rowOff>
    </xdr:from>
    <xdr:to>
      <xdr:col>24</xdr:col>
      <xdr:colOff>63500</xdr:colOff>
      <xdr:row>75</xdr:row>
      <xdr:rowOff>58407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51257"/>
          <a:ext cx="838200" cy="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58407</xdr:rowOff>
    </xdr:from>
    <xdr:to>
      <xdr:col>19</xdr:col>
      <xdr:colOff>177800</xdr:colOff>
      <xdr:row>77</xdr:row>
      <xdr:rowOff>23876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17157"/>
          <a:ext cx="889000" cy="30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18111</xdr:rowOff>
    </xdr:from>
    <xdr:to>
      <xdr:col>15</xdr:col>
      <xdr:colOff>50800</xdr:colOff>
      <xdr:row>77</xdr:row>
      <xdr:rowOff>23876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219761"/>
          <a:ext cx="889000" cy="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18111</xdr:rowOff>
    </xdr:from>
    <xdr:to>
      <xdr:col>10</xdr:col>
      <xdr:colOff>114300</xdr:colOff>
      <xdr:row>77</xdr:row>
      <xdr:rowOff>154166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19761"/>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36873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113157</xdr:rowOff>
    </xdr:from>
    <xdr:to>
      <xdr:col>24</xdr:col>
      <xdr:colOff>114300</xdr:colOff>
      <xdr:row>75</xdr:row>
      <xdr:rowOff>43307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136034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5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7607</xdr:rowOff>
    </xdr:from>
    <xdr:to>
      <xdr:col>20</xdr:col>
      <xdr:colOff>38100</xdr:colOff>
      <xdr:row>75</xdr:row>
      <xdr:rowOff>109207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100334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95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144526</xdr:rowOff>
    </xdr:from>
    <xdr:to>
      <xdr:col>15</xdr:col>
      <xdr:colOff>101600</xdr:colOff>
      <xdr:row>77</xdr:row>
      <xdr:rowOff>74676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65803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67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138761</xdr:rowOff>
    </xdr:from>
    <xdr:to>
      <xdr:col>10</xdr:col>
      <xdr:colOff>165100</xdr:colOff>
      <xdr:row>77</xdr:row>
      <xdr:rowOff>68911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85438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4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103366</xdr:rowOff>
    </xdr:from>
    <xdr:to>
      <xdr:col>6</xdr:col>
      <xdr:colOff>38100</xdr:colOff>
      <xdr:row>78</xdr:row>
      <xdr:rowOff>33516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24643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39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58662</xdr:rowOff>
    </xdr:from>
    <xdr:to>
      <xdr:col>24</xdr:col>
      <xdr:colOff>63500</xdr:colOff>
      <xdr:row>96</xdr:row>
      <xdr:rowOff>72986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17862"/>
          <a:ext cx="838200" cy="1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72986</xdr:rowOff>
    </xdr:from>
    <xdr:to>
      <xdr:col>19</xdr:col>
      <xdr:colOff>177800</xdr:colOff>
      <xdr:row>97</xdr:row>
      <xdr:rowOff>39649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32186"/>
          <a:ext cx="889000" cy="13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39649</xdr:rowOff>
    </xdr:from>
    <xdr:to>
      <xdr:col>15</xdr:col>
      <xdr:colOff>50800</xdr:colOff>
      <xdr:row>97</xdr:row>
      <xdr:rowOff>76682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70299"/>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46031</xdr:rowOff>
    </xdr:from>
    <xdr:to>
      <xdr:col>10</xdr:col>
      <xdr:colOff>114300</xdr:colOff>
      <xdr:row>97</xdr:row>
      <xdr:rowOff>76682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76681"/>
          <a:ext cx="889000" cy="3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7862</xdr:rowOff>
    </xdr:from>
    <xdr:to>
      <xdr:col>24</xdr:col>
      <xdr:colOff>114300</xdr:colOff>
      <xdr:row>96</xdr:row>
      <xdr:rowOff>109462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157739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22186</xdr:rowOff>
    </xdr:from>
    <xdr:to>
      <xdr:col>20</xdr:col>
      <xdr:colOff>38100</xdr:colOff>
      <xdr:row>96</xdr:row>
      <xdr:rowOff>123786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114913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160299</xdr:rowOff>
    </xdr:from>
    <xdr:to>
      <xdr:col>15</xdr:col>
      <xdr:colOff>101600</xdr:colOff>
      <xdr:row>97</xdr:row>
      <xdr:rowOff>90449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81576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25882</xdr:rowOff>
    </xdr:from>
    <xdr:to>
      <xdr:col>10</xdr:col>
      <xdr:colOff>165100</xdr:colOff>
      <xdr:row>97</xdr:row>
      <xdr:rowOff>127482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118609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166681</xdr:rowOff>
    </xdr:from>
    <xdr:to>
      <xdr:col>6</xdr:col>
      <xdr:colOff>38100</xdr:colOff>
      <xdr:row>97</xdr:row>
      <xdr:rowOff>96831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113358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4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122784</xdr:rowOff>
    </xdr:from>
    <xdr:to>
      <xdr:col>55</xdr:col>
      <xdr:colOff>0</xdr:colOff>
      <xdr:row>38</xdr:row>
      <xdr:rowOff>150673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37884"/>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150673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120421</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35521"/>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120421</xdr:rowOff>
    </xdr:from>
    <xdr:to>
      <xdr:col>41</xdr:col>
      <xdr:colOff>50800</xdr:colOff>
      <xdr:row>38</xdr:row>
      <xdr:rowOff>140538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552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71984</xdr:rowOff>
    </xdr:from>
    <xdr:to>
      <xdr:col>55</xdr:col>
      <xdr:colOff>50800</xdr:colOff>
      <xdr:row>39</xdr:row>
      <xdr:rowOff>2134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99873</xdr:rowOff>
    </xdr:from>
    <xdr:to>
      <xdr:col>50</xdr:col>
      <xdr:colOff>165100</xdr:colOff>
      <xdr:row>39</xdr:row>
      <xdr:rowOff>30023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21150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0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10177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69621</xdr:rowOff>
    </xdr:from>
    <xdr:to>
      <xdr:col>41</xdr:col>
      <xdr:colOff>101600</xdr:colOff>
      <xdr:row>38</xdr:row>
      <xdr:rowOff>171221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162348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7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89738</xdr:rowOff>
    </xdr:from>
    <xdr:to>
      <xdr:col>36</xdr:col>
      <xdr:colOff>165100</xdr:colOff>
      <xdr:row>39</xdr:row>
      <xdr:rowOff>19888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11015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112023</xdr:rowOff>
    </xdr:from>
    <xdr:to>
      <xdr:col>55</xdr:col>
      <xdr:colOff>0</xdr:colOff>
      <xdr:row>57</xdr:row>
      <xdr:rowOff>131274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884673"/>
          <a:ext cx="8382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0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112023</xdr:rowOff>
    </xdr:from>
    <xdr:to>
      <xdr:col>50</xdr:col>
      <xdr:colOff>114300</xdr:colOff>
      <xdr:row>57</xdr:row>
      <xdr:rowOff>165858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9884673"/>
          <a:ext cx="889000" cy="5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81108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1002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165858</xdr:rowOff>
    </xdr:from>
    <xdr:to>
      <xdr:col>45</xdr:col>
      <xdr:colOff>177800</xdr:colOff>
      <xdr:row>58</xdr:row>
      <xdr:rowOff>4907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938508"/>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4907</xdr:rowOff>
    </xdr:from>
    <xdr:to>
      <xdr:col>41</xdr:col>
      <xdr:colOff>50800</xdr:colOff>
      <xdr:row>58</xdr:row>
      <xdr:rowOff>11064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949007"/>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90808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103527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80474</xdr:rowOff>
    </xdr:from>
    <xdr:to>
      <xdr:col>55</xdr:col>
      <xdr:colOff>50800</xdr:colOff>
      <xdr:row>58</xdr:row>
      <xdr:rowOff>10624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103351</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0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61223</xdr:rowOff>
    </xdr:from>
    <xdr:to>
      <xdr:col>50</xdr:col>
      <xdr:colOff>165100</xdr:colOff>
      <xdr:row>57</xdr:row>
      <xdr:rowOff>162823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83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7900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6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115058</xdr:rowOff>
    </xdr:from>
    <xdr:to>
      <xdr:col>46</xdr:col>
      <xdr:colOff>38100</xdr:colOff>
      <xdr:row>58</xdr:row>
      <xdr:rowOff>45208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88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61735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66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125557</xdr:rowOff>
    </xdr:from>
    <xdr:to>
      <xdr:col>41</xdr:col>
      <xdr:colOff>101600</xdr:colOff>
      <xdr:row>58</xdr:row>
      <xdr:rowOff>55707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89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72234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67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131714</xdr:rowOff>
    </xdr:from>
    <xdr:to>
      <xdr:col>36</xdr:col>
      <xdr:colOff>165100</xdr:colOff>
      <xdr:row>58</xdr:row>
      <xdr:rowOff>61864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78391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67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127718</xdr:rowOff>
    </xdr:from>
    <xdr:to>
      <xdr:col>55</xdr:col>
      <xdr:colOff>0</xdr:colOff>
      <xdr:row>78</xdr:row>
      <xdr:rowOff>2139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29368"/>
          <a:ext cx="8382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155684</xdr:rowOff>
    </xdr:from>
    <xdr:to>
      <xdr:col>50</xdr:col>
      <xdr:colOff>114300</xdr:colOff>
      <xdr:row>78</xdr:row>
      <xdr:rowOff>2139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57334"/>
          <a:ext cx="889000" cy="1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139205</xdr:rowOff>
    </xdr:from>
    <xdr:to>
      <xdr:col>45</xdr:col>
      <xdr:colOff>177800</xdr:colOff>
      <xdr:row>77</xdr:row>
      <xdr:rowOff>155684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40855"/>
          <a:ext cx="889000" cy="1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139205</xdr:rowOff>
    </xdr:from>
    <xdr:to>
      <xdr:col>41</xdr:col>
      <xdr:colOff>50800</xdr:colOff>
      <xdr:row>78</xdr:row>
      <xdr:rowOff>94132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0855"/>
          <a:ext cx="889000" cy="1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24807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76918</xdr:rowOff>
    </xdr:from>
    <xdr:to>
      <xdr:col>55</xdr:col>
      <xdr:colOff>50800</xdr:colOff>
      <xdr:row>78</xdr:row>
      <xdr:rowOff>7068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55345</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122789</xdr:rowOff>
    </xdr:from>
    <xdr:to>
      <xdr:col>50</xdr:col>
      <xdr:colOff>165100</xdr:colOff>
      <xdr:row>78</xdr:row>
      <xdr:rowOff>52939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2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44066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1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104884</xdr:rowOff>
    </xdr:from>
    <xdr:to>
      <xdr:col>46</xdr:col>
      <xdr:colOff>38100</xdr:colOff>
      <xdr:row>78</xdr:row>
      <xdr:rowOff>35034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26161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39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88405</xdr:rowOff>
    </xdr:from>
    <xdr:to>
      <xdr:col>41</xdr:col>
      <xdr:colOff>101600</xdr:colOff>
      <xdr:row>78</xdr:row>
      <xdr:rowOff>18555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35082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6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43332</xdr:rowOff>
    </xdr:from>
    <xdr:to>
      <xdr:col>36</xdr:col>
      <xdr:colOff>165100</xdr:colOff>
      <xdr:row>78</xdr:row>
      <xdr:rowOff>144932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136059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0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21934</xdr:rowOff>
    </xdr:from>
    <xdr:to>
      <xdr:col>55</xdr:col>
      <xdr:colOff>0</xdr:colOff>
      <xdr:row>97</xdr:row>
      <xdr:rowOff>106744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52584"/>
          <a:ext cx="838200" cy="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21934</xdr:rowOff>
    </xdr:from>
    <xdr:to>
      <xdr:col>50</xdr:col>
      <xdr:colOff>114300</xdr:colOff>
      <xdr:row>97</xdr:row>
      <xdr:rowOff>77482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52584"/>
          <a:ext cx="889000" cy="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134271</xdr:rowOff>
    </xdr:from>
    <xdr:to>
      <xdr:col>45</xdr:col>
      <xdr:colOff>177800</xdr:colOff>
      <xdr:row>97</xdr:row>
      <xdr:rowOff>77482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93471"/>
          <a:ext cx="889000" cy="1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134271</xdr:rowOff>
    </xdr:from>
    <xdr:to>
      <xdr:col>41</xdr:col>
      <xdr:colOff>50800</xdr:colOff>
      <xdr:row>96</xdr:row>
      <xdr:rowOff>139415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93471"/>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55944</xdr:rowOff>
    </xdr:from>
    <xdr:to>
      <xdr:col>55</xdr:col>
      <xdr:colOff>50800</xdr:colOff>
      <xdr:row>97</xdr:row>
      <xdr:rowOff>157544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34371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142584</xdr:rowOff>
    </xdr:from>
    <xdr:to>
      <xdr:col>50</xdr:col>
      <xdr:colOff>165100</xdr:colOff>
      <xdr:row>97</xdr:row>
      <xdr:rowOff>72734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63861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26682</xdr:rowOff>
    </xdr:from>
    <xdr:to>
      <xdr:col>46</xdr:col>
      <xdr:colOff>38100</xdr:colOff>
      <xdr:row>97</xdr:row>
      <xdr:rowOff>128282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119409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5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83471</xdr:rowOff>
    </xdr:from>
    <xdr:to>
      <xdr:col>41</xdr:col>
      <xdr:colOff>101600</xdr:colOff>
      <xdr:row>97</xdr:row>
      <xdr:rowOff>13621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5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88615</xdr:rowOff>
    </xdr:from>
    <xdr:to>
      <xdr:col>36</xdr:col>
      <xdr:colOff>165100</xdr:colOff>
      <xdr:row>97</xdr:row>
      <xdr:rowOff>18765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9892</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4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119412</xdr:rowOff>
    </xdr:from>
    <xdr:to>
      <xdr:col>85</xdr:col>
      <xdr:colOff>127000</xdr:colOff>
      <xdr:row>35</xdr:row>
      <xdr:rowOff>134900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120162"/>
          <a:ext cx="838200" cy="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120383</xdr:rowOff>
    </xdr:from>
    <xdr:to>
      <xdr:col>81</xdr:col>
      <xdr:colOff>50800</xdr:colOff>
      <xdr:row>35</xdr:row>
      <xdr:rowOff>134900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21133"/>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120383</xdr:rowOff>
    </xdr:from>
    <xdr:to>
      <xdr:col>76</xdr:col>
      <xdr:colOff>114300</xdr:colOff>
      <xdr:row>35</xdr:row>
      <xdr:rowOff>131756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21133"/>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131756</xdr:rowOff>
    </xdr:from>
    <xdr:to>
      <xdr:col>71</xdr:col>
      <xdr:colOff>177800</xdr:colOff>
      <xdr:row>36</xdr:row>
      <xdr:rowOff>4769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32506"/>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68612</xdr:rowOff>
    </xdr:from>
    <xdr:to>
      <xdr:col>85</xdr:col>
      <xdr:colOff>177800</xdr:colOff>
      <xdr:row>35</xdr:row>
      <xdr:rowOff>170212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6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91489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92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84100</xdr:rowOff>
    </xdr:from>
    <xdr:to>
      <xdr:col>81</xdr:col>
      <xdr:colOff>101600</xdr:colOff>
      <xdr:row>36</xdr:row>
      <xdr:rowOff>14250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30777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69583</xdr:rowOff>
    </xdr:from>
    <xdr:to>
      <xdr:col>76</xdr:col>
      <xdr:colOff>165100</xdr:colOff>
      <xdr:row>35</xdr:row>
      <xdr:rowOff>171183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16260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80956</xdr:rowOff>
    </xdr:from>
    <xdr:to>
      <xdr:col>72</xdr:col>
      <xdr:colOff>38100</xdr:colOff>
      <xdr:row>36</xdr:row>
      <xdr:rowOff>11106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8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27633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5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125419</xdr:rowOff>
    </xdr:from>
    <xdr:to>
      <xdr:col>67</xdr:col>
      <xdr:colOff>101600</xdr:colOff>
      <xdr:row>36</xdr:row>
      <xdr:rowOff>55569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12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72096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59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110261</xdr:rowOff>
    </xdr:from>
    <xdr:to>
      <xdr:col>85</xdr:col>
      <xdr:colOff>127000</xdr:colOff>
      <xdr:row>57</xdr:row>
      <xdr:rowOff>132156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82911"/>
          <a:ext cx="838200" cy="2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44361</xdr:rowOff>
    </xdr:from>
    <xdr:to>
      <xdr:col>81</xdr:col>
      <xdr:colOff>50800</xdr:colOff>
      <xdr:row>57</xdr:row>
      <xdr:rowOff>110261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645561"/>
          <a:ext cx="889000" cy="23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106476</xdr:rowOff>
    </xdr:from>
    <xdr:to>
      <xdr:col>76</xdr:col>
      <xdr:colOff>114300</xdr:colOff>
      <xdr:row>56</xdr:row>
      <xdr:rowOff>44361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193326"/>
          <a:ext cx="889000" cy="4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106476</xdr:rowOff>
    </xdr:from>
    <xdr:to>
      <xdr:col>71</xdr:col>
      <xdr:colOff>177800</xdr:colOff>
      <xdr:row>56</xdr:row>
      <xdr:rowOff>88544</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193326"/>
          <a:ext cx="889000" cy="49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81356</xdr:rowOff>
    </xdr:from>
    <xdr:to>
      <xdr:col>85</xdr:col>
      <xdr:colOff>177800</xdr:colOff>
      <xdr:row>58</xdr:row>
      <xdr:rowOff>11506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59783</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8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59461</xdr:rowOff>
    </xdr:from>
    <xdr:to>
      <xdr:col>81</xdr:col>
      <xdr:colOff>101600</xdr:colOff>
      <xdr:row>57</xdr:row>
      <xdr:rowOff>161061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6138</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60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165011</xdr:rowOff>
    </xdr:from>
    <xdr:to>
      <xdr:col>76</xdr:col>
      <xdr:colOff>165100</xdr:colOff>
      <xdr:row>56</xdr:row>
      <xdr:rowOff>95161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5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111688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3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55676</xdr:rowOff>
    </xdr:from>
    <xdr:to>
      <xdr:col>72</xdr:col>
      <xdr:colOff>38100</xdr:colOff>
      <xdr:row>53</xdr:row>
      <xdr:rowOff>157276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2353</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891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37744</xdr:rowOff>
    </xdr:from>
    <xdr:to>
      <xdr:col>67</xdr:col>
      <xdr:colOff>101600</xdr:colOff>
      <xdr:row>56</xdr:row>
      <xdr:rowOff>139344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155871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4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95329</xdr:rowOff>
    </xdr:from>
    <xdr:to>
      <xdr:col>85</xdr:col>
      <xdr:colOff>127000</xdr:colOff>
      <xdr:row>78</xdr:row>
      <xdr:rowOff>129504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468429"/>
          <a:ext cx="8382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95329</xdr:rowOff>
    </xdr:from>
    <xdr:to>
      <xdr:col>81</xdr:col>
      <xdr:colOff>50800</xdr:colOff>
      <xdr:row>78</xdr:row>
      <xdr:rowOff>124613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68429"/>
          <a:ext cx="889000" cy="2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111857</xdr:rowOff>
    </xdr:from>
    <xdr:to>
      <xdr:col>76</xdr:col>
      <xdr:colOff>114300</xdr:colOff>
      <xdr:row>78</xdr:row>
      <xdr:rowOff>124613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84957"/>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108908</xdr:rowOff>
    </xdr:from>
    <xdr:to>
      <xdr:col>71</xdr:col>
      <xdr:colOff>177800</xdr:colOff>
      <xdr:row>78</xdr:row>
      <xdr:rowOff>111857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82008"/>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78704</xdr:rowOff>
    </xdr:from>
    <xdr:to>
      <xdr:col>85</xdr:col>
      <xdr:colOff>177800</xdr:colOff>
      <xdr:row>79</xdr:row>
      <xdr:rowOff>8854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44529</xdr:rowOff>
    </xdr:from>
    <xdr:to>
      <xdr:col>81</xdr:col>
      <xdr:colOff>101600</xdr:colOff>
      <xdr:row>78</xdr:row>
      <xdr:rowOff>146129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137256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1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73813</xdr:rowOff>
    </xdr:from>
    <xdr:to>
      <xdr:col>76</xdr:col>
      <xdr:colOff>165100</xdr:colOff>
      <xdr:row>79</xdr:row>
      <xdr:rowOff>3963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166540</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39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61057</xdr:rowOff>
    </xdr:from>
    <xdr:to>
      <xdr:col>72</xdr:col>
      <xdr:colOff>38100</xdr:colOff>
      <xdr:row>78</xdr:row>
      <xdr:rowOff>162657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153784</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2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58108</xdr:rowOff>
    </xdr:from>
    <xdr:to>
      <xdr:col>67</xdr:col>
      <xdr:colOff>101600</xdr:colOff>
      <xdr:row>78</xdr:row>
      <xdr:rowOff>159708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150835</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132776</xdr:rowOff>
    </xdr:from>
    <xdr:to>
      <xdr:col>85</xdr:col>
      <xdr:colOff>127000</xdr:colOff>
      <xdr:row>95</xdr:row>
      <xdr:rowOff>9937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249076"/>
          <a:ext cx="838200" cy="4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6830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94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9937</xdr:rowOff>
    </xdr:from>
    <xdr:to>
      <xdr:col>81</xdr:col>
      <xdr:colOff>50800</xdr:colOff>
      <xdr:row>95</xdr:row>
      <xdr:rowOff>55118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297687"/>
          <a:ext cx="889000" cy="4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116591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4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55118</xdr:rowOff>
    </xdr:from>
    <xdr:to>
      <xdr:col>76</xdr:col>
      <xdr:colOff>114300</xdr:colOff>
      <xdr:row>95</xdr:row>
      <xdr:rowOff>106880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42868"/>
          <a:ext cx="8890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23571</xdr:rowOff>
    </xdr:from>
    <xdr:to>
      <xdr:col>71</xdr:col>
      <xdr:colOff>177800</xdr:colOff>
      <xdr:row>95</xdr:row>
      <xdr:rowOff>106880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11321"/>
          <a:ext cx="889000" cy="8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167617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157821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81976</xdr:rowOff>
    </xdr:from>
    <xdr:to>
      <xdr:col>85</xdr:col>
      <xdr:colOff>177800</xdr:colOff>
      <xdr:row>95</xdr:row>
      <xdr:rowOff>12126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19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104853</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0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130587</xdr:rowOff>
    </xdr:from>
    <xdr:to>
      <xdr:col>81</xdr:col>
      <xdr:colOff>101600</xdr:colOff>
      <xdr:row>95</xdr:row>
      <xdr:rowOff>60737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4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77264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4318</xdr:rowOff>
    </xdr:from>
    <xdr:to>
      <xdr:col>76</xdr:col>
      <xdr:colOff>165100</xdr:colOff>
      <xdr:row>95</xdr:row>
      <xdr:rowOff>105918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29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122445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56080</xdr:rowOff>
    </xdr:from>
    <xdr:to>
      <xdr:col>72</xdr:col>
      <xdr:colOff>38100</xdr:colOff>
      <xdr:row>95</xdr:row>
      <xdr:rowOff>157680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2757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11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144221</xdr:rowOff>
    </xdr:from>
    <xdr:to>
      <xdr:col>67</xdr:col>
      <xdr:colOff>101600</xdr:colOff>
      <xdr:row>95</xdr:row>
      <xdr:rowOff>74371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2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90898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歳出全体の構成比が最も高い民生費が住民一人当たり</a:t>
          </a:r>
          <a:r>
            <a:rPr kumimoji="1" lang="en-US" altLang="ja-JP" sz="1300">
              <a:latin typeface="ＭＳ Ｐゴシック" panose="020B0600070205080204" pitchFamily="50" charset="-128"/>
              <a:ea typeface="ＭＳ Ｐゴシック" panose="020B0600070205080204" pitchFamily="50" charset="-128"/>
            </a:rPr>
            <a:t>178,090</a:t>
          </a:r>
          <a:r>
            <a:rPr kumimoji="1" lang="ja-JP" altLang="en-US" sz="1300">
              <a:latin typeface="ＭＳ Ｐゴシック" panose="020B0600070205080204" pitchFamily="50" charset="-128"/>
              <a:ea typeface="ＭＳ Ｐゴシック" panose="020B0600070205080204" pitchFamily="50" charset="-128"/>
            </a:rPr>
            <a:t>円となっている。社会福祉センターの改修工事や電力・ガス・食料品等価格高騰緊急支援給付金給付事業のほか、認定こども園整備事業の実施により前年度より増加し、類似団体と比較しても高い水準となっている。衛生費は、妊婦特別給付金や不妊等治療特別給付金、出産・子育て応援交付金等の母子保健事業の増により、住民一人当たり</a:t>
          </a:r>
          <a:r>
            <a:rPr kumimoji="1" lang="en-US" altLang="ja-JP" sz="1300">
              <a:latin typeface="ＭＳ Ｐゴシック" panose="020B0600070205080204" pitchFamily="50" charset="-128"/>
              <a:ea typeface="ＭＳ Ｐゴシック" panose="020B0600070205080204" pitchFamily="50" charset="-128"/>
            </a:rPr>
            <a:t>46,254</a:t>
          </a:r>
          <a:r>
            <a:rPr kumimoji="1" lang="ja-JP" altLang="en-US" sz="1300">
              <a:latin typeface="ＭＳ Ｐゴシック" panose="020B0600070205080204" pitchFamily="50" charset="-128"/>
              <a:ea typeface="ＭＳ Ｐゴシック" panose="020B0600070205080204" pitchFamily="50" charset="-128"/>
            </a:rPr>
            <a:t>円と前年度より微増となっている。また、土木費は道路改良工事や駅周辺整備事業の減により、一人当たり</a:t>
          </a:r>
          <a:r>
            <a:rPr kumimoji="1" lang="en-US" altLang="ja-JP" sz="1300">
              <a:latin typeface="ＭＳ Ｐゴシック" panose="020B0600070205080204" pitchFamily="50" charset="-128"/>
              <a:ea typeface="ＭＳ Ｐゴシック" panose="020B0600070205080204" pitchFamily="50" charset="-128"/>
            </a:rPr>
            <a:t>34,730</a:t>
          </a:r>
          <a:r>
            <a:rPr kumimoji="1" lang="ja-JP" altLang="en-US" sz="1300">
              <a:latin typeface="ＭＳ Ｐゴシック" panose="020B0600070205080204" pitchFamily="50" charset="-128"/>
              <a:ea typeface="ＭＳ Ｐゴシック" panose="020B0600070205080204" pitchFamily="50" charset="-128"/>
            </a:rPr>
            <a:t>円と前年度と比べ減少している。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実質収支額・実質単年度収支ともに黒字となっている。実質単年度収支においては、地方特例交付金や普通交付税が減となったものの、第三セクターに対する貸付金一括償還による資金元利収入等の増により、黒字を維持した。</a:t>
          </a: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738</a:t>
          </a:r>
          <a:r>
            <a:rPr kumimoji="1" lang="ja-JP" altLang="en-US" sz="1400">
              <a:latin typeface="ＭＳ ゴシック" pitchFamily="49" charset="-128"/>
              <a:ea typeface="ＭＳ ゴシック" pitchFamily="49" charset="-128"/>
            </a:rPr>
            <a:t>百万円の積立を行い、目安としている標準財政規模の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割の水準を堅持しつつ、前年度と比較し</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ポイント増加した。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高い水準を維持している。今後は、施設の更新投資の増大や人口減少に伴う料金収入の減少等も視野に入れ、徹底したコスト管理を行い一層の収支改善に努める。</a:t>
          </a: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実質収支も黒字を維持しており、今後もさらなる経営の安定化や維持管理の効率化、水洗化率の向上の確保が求められる。</a:t>
          </a: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p>
        <a:p>
          <a:r>
            <a:rPr kumimoji="1" lang="ja-JP" altLang="en-US" sz="1400">
              <a:latin typeface="ＭＳ ゴシック" pitchFamily="49" charset="-128"/>
              <a:ea typeface="ＭＳ ゴシック" pitchFamily="49" charset="-128"/>
            </a:rPr>
            <a:t>　その他会計に含まれている国民健康保険特別会計については、赤字額は生じていないが、加入者の個人所得の伸びが鈍化していることに加え、高齢化に伴う国民健康保険税の減収や医療費の上昇が今後もさらに進展することが見込まれるため、健全化に向けた取り組みが求められる。</a:t>
          </a: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46229457</v>
      </c>
      <c r="BO4" s="449"/>
      <c r="BP4" s="449"/>
      <c r="BQ4" s="449"/>
      <c r="BR4" s="449"/>
      <c r="BS4" s="449"/>
      <c r="BT4" s="449"/>
      <c r="BU4" s="450"/>
      <c r="BV4" s="448">
        <v>46895589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9.4</v>
      </c>
      <c r="CU4" s="589"/>
      <c r="CV4" s="589"/>
      <c r="CW4" s="589"/>
      <c r="CX4" s="589"/>
      <c r="CY4" s="589"/>
      <c r="CZ4" s="589"/>
      <c r="DA4" s="590"/>
      <c r="DB4" s="588">
        <v>9.3000000000000007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43420932</v>
      </c>
      <c r="BO5" s="420"/>
      <c r="BP5" s="420"/>
      <c r="BQ5" s="420"/>
      <c r="BR5" s="420"/>
      <c r="BS5" s="420"/>
      <c r="BT5" s="420"/>
      <c r="BU5" s="421"/>
      <c r="BV5" s="419">
        <v>43844474</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90.2</v>
      </c>
      <c r="CU5" s="417"/>
      <c r="CV5" s="417"/>
      <c r="CW5" s="417"/>
      <c r="CX5" s="417"/>
      <c r="CY5" s="417"/>
      <c r="CZ5" s="417"/>
      <c r="DA5" s="418"/>
      <c r="DB5" s="416">
        <v>85.2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2808525</v>
      </c>
      <c r="BO6" s="420"/>
      <c r="BP6" s="420"/>
      <c r="BQ6" s="420"/>
      <c r="BR6" s="420"/>
      <c r="BS6" s="420"/>
      <c r="BT6" s="420"/>
      <c r="BU6" s="421"/>
      <c r="BV6" s="419">
        <v>3051115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92.2</v>
      </c>
      <c r="CU6" s="563"/>
      <c r="CV6" s="563"/>
      <c r="CW6" s="563"/>
      <c r="CX6" s="563"/>
      <c r="CY6" s="563"/>
      <c r="CZ6" s="563"/>
      <c r="DA6" s="564"/>
      <c r="DB6" s="562">
        <v>90.2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386024</v>
      </c>
      <c r="BO7" s="420"/>
      <c r="BP7" s="420"/>
      <c r="BQ7" s="420"/>
      <c r="BR7" s="420"/>
      <c r="BS7" s="420"/>
      <c r="BT7" s="420"/>
      <c r="BU7" s="421"/>
      <c r="BV7" s="419">
        <v>575861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25831881</v>
      </c>
      <c r="CU7" s="420"/>
      <c r="CV7" s="420"/>
      <c r="CW7" s="420"/>
      <c r="CX7" s="420"/>
      <c r="CY7" s="420"/>
      <c r="CZ7" s="420"/>
      <c r="DA7" s="421"/>
      <c r="DB7" s="419">
        <v>26519425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2422501</v>
      </c>
      <c r="BO8" s="420"/>
      <c r="BP8" s="420"/>
      <c r="BQ8" s="420"/>
      <c r="BR8" s="420"/>
      <c r="BS8" s="420"/>
      <c r="BT8" s="420"/>
      <c r="BU8" s="421"/>
      <c r="BV8" s="419">
        <v>2475254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0.66</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88358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-52753</v>
      </c>
      <c r="BO9" s="420"/>
      <c r="BP9" s="420"/>
      <c r="BQ9" s="420"/>
      <c r="BR9" s="420"/>
      <c r="BS9" s="420"/>
      <c r="BT9" s="420"/>
      <c r="BU9" s="421"/>
      <c r="BV9" s="419">
        <v>844021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13.6</v>
      </c>
      <c r="CU9" s="417"/>
      <c r="CV9" s="417"/>
      <c r="CW9" s="417"/>
      <c r="CX9" s="417"/>
      <c r="CY9" s="417"/>
      <c r="CZ9" s="417"/>
      <c r="DA9" s="418"/>
      <c r="DB9" s="416">
        <v>13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90901</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738345</v>
      </c>
      <c r="BO10" s="420"/>
      <c r="BP10" s="420"/>
      <c r="BQ10" s="420"/>
      <c r="BR10" s="420"/>
      <c r="BS10" s="420"/>
      <c r="BT10" s="420"/>
      <c r="BU10" s="421"/>
      <c r="BV10" s="419">
        <v>710345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89038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471256</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130</v>
      </c>
      <c r="CU12" s="523"/>
      <c r="CV12" s="523"/>
      <c r="CW12" s="523"/>
      <c r="CX12" s="523"/>
      <c r="CY12" s="523"/>
      <c r="CZ12" s="523"/>
      <c r="DA12" s="524"/>
      <c r="DB12" s="522" t="s">
        <v>130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139</v>
      </c>
      <c r="N13" s="504"/>
      <c r="O13" s="504"/>
      <c r="P13" s="504"/>
      <c r="Q13" s="505"/>
      <c r="R13" s="506">
        <v>84896</v>
      </c>
      <c r="S13" s="507"/>
      <c r="T13" s="507"/>
      <c r="U13" s="507"/>
      <c r="V13" s="508"/>
      <c r="W13" s="509" t="s">
        <v>140</v>
      </c>
      <c r="X13" s="405"/>
      <c r="Y13" s="405"/>
      <c r="Z13" s="405"/>
      <c r="AA13" s="405"/>
      <c r="AB13" s="406"/>
      <c r="AC13" s="372">
        <v>1550</v>
      </c>
      <c r="AD13" s="373"/>
      <c r="AE13" s="373"/>
      <c r="AF13" s="373"/>
      <c r="AG13" s="374"/>
      <c r="AH13" s="372">
        <v>1782</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214336</v>
      </c>
      <c r="BO13" s="420"/>
      <c r="BP13" s="420"/>
      <c r="BQ13" s="420"/>
      <c r="BR13" s="420"/>
      <c r="BS13" s="420"/>
      <c r="BT13" s="420"/>
      <c r="BU13" s="421"/>
      <c r="BV13" s="419">
        <v>1554366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6.3</v>
      </c>
      <c r="CU13" s="417"/>
      <c r="CV13" s="417"/>
      <c r="CW13" s="417"/>
      <c r="CX13" s="417"/>
      <c r="CY13" s="417"/>
      <c r="CZ13" s="417"/>
      <c r="DA13" s="418"/>
      <c r="DB13" s="416">
        <v>6.5</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89511</v>
      </c>
      <c r="S14" s="507"/>
      <c r="T14" s="507"/>
      <c r="U14" s="507"/>
      <c r="V14" s="508"/>
      <c r="W14" s="510"/>
      <c r="X14" s="408"/>
      <c r="Y14" s="408"/>
      <c r="Z14" s="408"/>
      <c r="AA14" s="408"/>
      <c r="AB14" s="409"/>
      <c r="AC14" s="499">
        <v>3.7</v>
      </c>
      <c r="AD14" s="500"/>
      <c r="AE14" s="500"/>
      <c r="AF14" s="500"/>
      <c r="AG14" s="501"/>
      <c r="AH14" s="499">
        <v>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28.9</v>
      </c>
      <c r="CU14" s="517"/>
      <c r="CV14" s="517"/>
      <c r="CW14" s="517"/>
      <c r="CX14" s="517"/>
      <c r="CY14" s="517"/>
      <c r="CZ14" s="517"/>
      <c r="DA14" s="518"/>
      <c r="DB14" s="516">
        <v>40.299999999999997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139</v>
      </c>
      <c r="N15" s="504"/>
      <c r="O15" s="504"/>
      <c r="P15" s="504"/>
      <c r="Q15" s="505"/>
      <c r="R15" s="506">
        <v>85684</v>
      </c>
      <c r="S15" s="507"/>
      <c r="T15" s="507"/>
      <c r="U15" s="507"/>
      <c r="V15" s="508"/>
      <c r="W15" s="509" t="s">
        <v>147</v>
      </c>
      <c r="X15" s="405"/>
      <c r="Y15" s="405"/>
      <c r="Z15" s="405"/>
      <c r="AA15" s="405"/>
      <c r="AB15" s="406"/>
      <c r="AC15" s="372">
        <v>16495</v>
      </c>
      <c r="AD15" s="373"/>
      <c r="AE15" s="373"/>
      <c r="AF15" s="373"/>
      <c r="AG15" s="374"/>
      <c r="AH15" s="372">
        <v>18074</v>
      </c>
      <c r="AI15" s="373"/>
      <c r="AJ15" s="373"/>
      <c r="AK15" s="373"/>
      <c r="AL15" s="432"/>
      <c r="AM15" s="476"/>
      <c r="AN15" s="376"/>
      <c r="AO15" s="376"/>
      <c r="AP15" s="376"/>
      <c r="AQ15" s="376"/>
      <c r="AR15" s="376"/>
      <c r="AS15" s="376"/>
      <c r="AT15" s="377"/>
      <c r="AU15" s="477"/>
      <c r="AV15" s="478"/>
      <c r="AW15" s="478"/>
      <c r="AX15" s="478"/>
      <c r="AY15" s="445" t="s">
        <v>148</v>
      </c>
      <c r="AZ15" s="446"/>
      <c r="BA15" s="446"/>
      <c r="BB15" s="446"/>
      <c r="BC15" s="446"/>
      <c r="BD15" s="446"/>
      <c r="BE15" s="446"/>
      <c r="BF15" s="446"/>
      <c r="BG15" s="446"/>
      <c r="BH15" s="446"/>
      <c r="BI15" s="446"/>
      <c r="BJ15" s="446"/>
      <c r="BK15" s="446"/>
      <c r="BL15" s="446"/>
      <c r="BM15" s="447"/>
      <c r="BN15" s="448">
        <v>13549651</v>
      </c>
      <c r="BO15" s="449"/>
      <c r="BP15" s="449"/>
      <c r="BQ15" s="449"/>
      <c r="BR15" s="449"/>
      <c r="BS15" s="449"/>
      <c r="BT15" s="449"/>
      <c r="BU15" s="450"/>
      <c r="BV15" s="448">
        <v>12850504</v>
      </c>
      <c r="BW15" s="449"/>
      <c r="BX15" s="449"/>
      <c r="BY15" s="449"/>
      <c r="BZ15" s="449"/>
      <c r="CA15" s="449"/>
      <c r="CB15" s="449"/>
      <c r="CC15" s="450"/>
      <c r="CD15" s="519" t="s">
        <v>149</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150</v>
      </c>
      <c r="M16" s="494"/>
      <c r="N16" s="494"/>
      <c r="O16" s="494"/>
      <c r="P16" s="494"/>
      <c r="Q16" s="495"/>
      <c r="R16" s="496" t="s">
        <v>151</v>
      </c>
      <c r="S16" s="497"/>
      <c r="T16" s="497"/>
      <c r="U16" s="497"/>
      <c r="V16" s="498"/>
      <c r="W16" s="510"/>
      <c r="X16" s="408"/>
      <c r="Y16" s="408"/>
      <c r="Z16" s="408"/>
      <c r="AA16" s="408"/>
      <c r="AB16" s="409"/>
      <c r="AC16" s="499">
        <v>39.4</v>
      </c>
      <c r="AD16" s="500"/>
      <c r="AE16" s="500"/>
      <c r="AF16" s="500"/>
      <c r="AG16" s="501"/>
      <c r="AH16" s="499">
        <v>40.4</v>
      </c>
      <c r="AI16" s="500"/>
      <c r="AJ16" s="500"/>
      <c r="AK16" s="500"/>
      <c r="AL16" s="502"/>
      <c r="AM16" s="476"/>
      <c r="AN16" s="376"/>
      <c r="AO16" s="376"/>
      <c r="AP16" s="376"/>
      <c r="AQ16" s="376"/>
      <c r="AR16" s="376"/>
      <c r="AS16" s="376"/>
      <c r="AT16" s="377"/>
      <c r="AU16" s="477"/>
      <c r="AV16" s="478"/>
      <c r="AW16" s="478"/>
      <c r="AX16" s="478"/>
      <c r="AY16" s="433" t="s">
        <v>152</v>
      </c>
      <c r="AZ16" s="434"/>
      <c r="BA16" s="434"/>
      <c r="BB16" s="434"/>
      <c r="BC16" s="434"/>
      <c r="BD16" s="434"/>
      <c r="BE16" s="434"/>
      <c r="BF16" s="434"/>
      <c r="BG16" s="434"/>
      <c r="BH16" s="434"/>
      <c r="BI16" s="434"/>
      <c r="BJ16" s="434"/>
      <c r="BK16" s="434"/>
      <c r="BL16" s="434"/>
      <c r="BM16" s="435"/>
      <c r="BN16" s="419">
        <v>21603838</v>
      </c>
      <c r="BO16" s="420"/>
      <c r="BP16" s="420"/>
      <c r="BQ16" s="420"/>
      <c r="BR16" s="420"/>
      <c r="BS16" s="420"/>
      <c r="BT16" s="420"/>
      <c r="BU16" s="421"/>
      <c r="BV16" s="419">
        <v>21004141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153</v>
      </c>
      <c r="N17" s="513"/>
      <c r="O17" s="513"/>
      <c r="P17" s="513"/>
      <c r="Q17" s="514"/>
      <c r="R17" s="496" t="s">
        <v>154</v>
      </c>
      <c r="S17" s="497"/>
      <c r="T17" s="497"/>
      <c r="U17" s="497"/>
      <c r="V17" s="498"/>
      <c r="W17" s="509" t="s">
        <v>155</v>
      </c>
      <c r="X17" s="405"/>
      <c r="Y17" s="405"/>
      <c r="Z17" s="405"/>
      <c r="AA17" s="405"/>
      <c r="AB17" s="406"/>
      <c r="AC17" s="372">
        <v>23793</v>
      </c>
      <c r="AD17" s="373"/>
      <c r="AE17" s="373"/>
      <c r="AF17" s="373"/>
      <c r="AG17" s="374"/>
      <c r="AH17" s="372">
        <v>24900</v>
      </c>
      <c r="AI17" s="373"/>
      <c r="AJ17" s="373"/>
      <c r="AK17" s="373"/>
      <c r="AL17" s="432"/>
      <c r="AM17" s="476"/>
      <c r="AN17" s="376"/>
      <c r="AO17" s="376"/>
      <c r="AP17" s="376"/>
      <c r="AQ17" s="376"/>
      <c r="AR17" s="376"/>
      <c r="AS17" s="376"/>
      <c r="AT17" s="377"/>
      <c r="AU17" s="477"/>
      <c r="AV17" s="478"/>
      <c r="AW17" s="478"/>
      <c r="AX17" s="478"/>
      <c r="AY17" s="433" t="s">
        <v>156</v>
      </c>
      <c r="AZ17" s="434"/>
      <c r="BA17" s="434"/>
      <c r="BB17" s="434"/>
      <c r="BC17" s="434"/>
      <c r="BD17" s="434"/>
      <c r="BE17" s="434"/>
      <c r="BF17" s="434"/>
      <c r="BG17" s="434"/>
      <c r="BH17" s="434"/>
      <c r="BI17" s="434"/>
      <c r="BJ17" s="434"/>
      <c r="BK17" s="434"/>
      <c r="BL17" s="434"/>
      <c r="BM17" s="435"/>
      <c r="BN17" s="419">
        <v>17207435</v>
      </c>
      <c r="BO17" s="420"/>
      <c r="BP17" s="420"/>
      <c r="BQ17" s="420"/>
      <c r="BR17" s="420"/>
      <c r="BS17" s="420"/>
      <c r="BT17" s="420"/>
      <c r="BU17" s="421"/>
      <c r="BV17" s="419">
        <v>16302627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157</v>
      </c>
      <c r="C18" s="470"/>
      <c r="D18" s="470"/>
      <c r="E18" s="471"/>
      <c r="F18" s="471"/>
      <c r="G18" s="471"/>
      <c r="H18" s="471"/>
      <c r="I18" s="471"/>
      <c r="J18" s="471"/>
      <c r="K18" s="471"/>
      <c r="L18" s="472">
        <v>481.62</v>
      </c>
      <c r="M18" s="472"/>
      <c r="N18" s="472"/>
      <c r="O18" s="472"/>
      <c r="P18" s="472"/>
      <c r="Q18" s="472"/>
      <c r="R18" s="473"/>
      <c r="S18" s="473"/>
      <c r="T18" s="473"/>
      <c r="U18" s="473"/>
      <c r="V18" s="474"/>
      <c r="W18" s="490"/>
      <c r="X18" s="491"/>
      <c r="Y18" s="491"/>
      <c r="Z18" s="491"/>
      <c r="AA18" s="491"/>
      <c r="AB18" s="515"/>
      <c r="AC18" s="389">
        <v>56.9</v>
      </c>
      <c r="AD18" s="390"/>
      <c r="AE18" s="390"/>
      <c r="AF18" s="390"/>
      <c r="AG18" s="475"/>
      <c r="AH18" s="389">
        <v>55.6</v>
      </c>
      <c r="AI18" s="390"/>
      <c r="AJ18" s="390"/>
      <c r="AK18" s="390"/>
      <c r="AL18" s="391"/>
      <c r="AM18" s="476"/>
      <c r="AN18" s="376"/>
      <c r="AO18" s="376"/>
      <c r="AP18" s="376"/>
      <c r="AQ18" s="376"/>
      <c r="AR18" s="376"/>
      <c r="AS18" s="376"/>
      <c r="AT18" s="377"/>
      <c r="AU18" s="477"/>
      <c r="AV18" s="478"/>
      <c r="AW18" s="478"/>
      <c r="AX18" s="478"/>
      <c r="AY18" s="433" t="s">
        <v>158</v>
      </c>
      <c r="AZ18" s="434"/>
      <c r="BA18" s="434"/>
      <c r="BB18" s="434"/>
      <c r="BC18" s="434"/>
      <c r="BD18" s="434"/>
      <c r="BE18" s="434"/>
      <c r="BF18" s="434"/>
      <c r="BG18" s="434"/>
      <c r="BH18" s="434"/>
      <c r="BI18" s="434"/>
      <c r="BJ18" s="434"/>
      <c r="BK18" s="434"/>
      <c r="BL18" s="434"/>
      <c r="BM18" s="435"/>
      <c r="BN18" s="419">
        <v>24137037</v>
      </c>
      <c r="BO18" s="420"/>
      <c r="BP18" s="420"/>
      <c r="BQ18" s="420"/>
      <c r="BR18" s="420"/>
      <c r="BS18" s="420"/>
      <c r="BT18" s="420"/>
      <c r="BU18" s="421"/>
      <c r="BV18" s="419">
        <v>23321847</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159</v>
      </c>
      <c r="C19" s="470"/>
      <c r="D19" s="470"/>
      <c r="E19" s="471"/>
      <c r="F19" s="471"/>
      <c r="G19" s="471"/>
      <c r="H19" s="471"/>
      <c r="I19" s="471"/>
      <c r="J19" s="471"/>
      <c r="K19" s="471"/>
      <c r="L19" s="479">
        <v>183</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160</v>
      </c>
      <c r="AZ19" s="434"/>
      <c r="BA19" s="434"/>
      <c r="BB19" s="434"/>
      <c r="BC19" s="434"/>
      <c r="BD19" s="434"/>
      <c r="BE19" s="434"/>
      <c r="BF19" s="434"/>
      <c r="BG19" s="434"/>
      <c r="BH19" s="434"/>
      <c r="BI19" s="434"/>
      <c r="BJ19" s="434"/>
      <c r="BK19" s="434"/>
      <c r="BL19" s="434"/>
      <c r="BM19" s="435"/>
      <c r="BN19" s="419">
        <v>32938634</v>
      </c>
      <c r="BO19" s="420"/>
      <c r="BP19" s="420"/>
      <c r="BQ19" s="420"/>
      <c r="BR19" s="420"/>
      <c r="BS19" s="420"/>
      <c r="BT19" s="420"/>
      <c r="BU19" s="421"/>
      <c r="BV19" s="419">
        <v>32439117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161</v>
      </c>
      <c r="C20" s="470"/>
      <c r="D20" s="470"/>
      <c r="E20" s="471"/>
      <c r="F20" s="471"/>
      <c r="G20" s="471"/>
      <c r="H20" s="471"/>
      <c r="I20" s="471"/>
      <c r="J20" s="471"/>
      <c r="K20" s="471"/>
      <c r="L20" s="479">
        <v>33641</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163</v>
      </c>
      <c r="C22" s="396"/>
      <c r="D22" s="397"/>
      <c r="E22" s="404" t="s">
        <v>1</v>
      </c>
      <c r="F22" s="405"/>
      <c r="G22" s="405"/>
      <c r="H22" s="405"/>
      <c r="I22" s="405"/>
      <c r="J22" s="405"/>
      <c r="K22" s="406"/>
      <c r="L22" s="404" t="s">
        <v>164</v>
      </c>
      <c r="M22" s="405"/>
      <c r="N22" s="405"/>
      <c r="O22" s="405"/>
      <c r="P22" s="406"/>
      <c r="Q22" s="410" t="s">
        <v>165</v>
      </c>
      <c r="R22" s="411"/>
      <c r="S22" s="411"/>
      <c r="T22" s="411"/>
      <c r="U22" s="411"/>
      <c r="V22" s="412"/>
      <c r="W22" s="461" t="s">
        <v>166</v>
      </c>
      <c r="X22" s="396"/>
      <c r="Y22" s="397"/>
      <c r="Z22" s="404" t="s">
        <v>1</v>
      </c>
      <c r="AA22" s="405"/>
      <c r="AB22" s="405"/>
      <c r="AC22" s="405"/>
      <c r="AD22" s="405"/>
      <c r="AE22" s="405"/>
      <c r="AF22" s="405"/>
      <c r="AG22" s="406"/>
      <c r="AH22" s="422" t="s">
        <v>167</v>
      </c>
      <c r="AI22" s="405"/>
      <c r="AJ22" s="405"/>
      <c r="AK22" s="405"/>
      <c r="AL22" s="406"/>
      <c r="AM22" s="422" t="s">
        <v>168</v>
      </c>
      <c r="AN22" s="423"/>
      <c r="AO22" s="423"/>
      <c r="AP22" s="423"/>
      <c r="AQ22" s="423"/>
      <c r="AR22" s="424"/>
      <c r="AS22" s="410" t="s">
        <v>165</v>
      </c>
      <c r="AT22" s="411"/>
      <c r="AU22" s="411"/>
      <c r="AV22" s="411"/>
      <c r="AW22" s="411"/>
      <c r="AX22" s="428"/>
      <c r="AY22" s="445" t="s">
        <v>169</v>
      </c>
      <c r="AZ22" s="446"/>
      <c r="BA22" s="446"/>
      <c r="BB22" s="446"/>
      <c r="BC22" s="446"/>
      <c r="BD22" s="446"/>
      <c r="BE22" s="446"/>
      <c r="BF22" s="446"/>
      <c r="BG22" s="446"/>
      <c r="BH22" s="446"/>
      <c r="BI22" s="446"/>
      <c r="BJ22" s="446"/>
      <c r="BK22" s="446"/>
      <c r="BL22" s="446"/>
      <c r="BM22" s="447"/>
      <c r="BN22" s="448">
        <v>46546405</v>
      </c>
      <c r="BO22" s="449"/>
      <c r="BP22" s="449"/>
      <c r="BQ22" s="449"/>
      <c r="BR22" s="449"/>
      <c r="BS22" s="449"/>
      <c r="BT22" s="449"/>
      <c r="BU22" s="450"/>
      <c r="BV22" s="448">
        <v>48602632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170</v>
      </c>
      <c r="AZ23" s="434"/>
      <c r="BA23" s="434"/>
      <c r="BB23" s="434"/>
      <c r="BC23" s="434"/>
      <c r="BD23" s="434"/>
      <c r="BE23" s="434"/>
      <c r="BF23" s="434"/>
      <c r="BG23" s="434"/>
      <c r="BH23" s="434"/>
      <c r="BI23" s="434"/>
      <c r="BJ23" s="434"/>
      <c r="BK23" s="434"/>
      <c r="BL23" s="434"/>
      <c r="BM23" s="435"/>
      <c r="BN23" s="419">
        <v>23343728</v>
      </c>
      <c r="BO23" s="420"/>
      <c r="BP23" s="420"/>
      <c r="BQ23" s="420"/>
      <c r="BR23" s="420"/>
      <c r="BS23" s="420"/>
      <c r="BT23" s="420"/>
      <c r="BU23" s="421"/>
      <c r="BV23" s="419">
        <v>24217742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171</v>
      </c>
      <c r="F24" s="376"/>
      <c r="G24" s="376"/>
      <c r="H24" s="376"/>
      <c r="I24" s="376"/>
      <c r="J24" s="376"/>
      <c r="K24" s="377"/>
      <c r="L24" s="372">
        <v>1</v>
      </c>
      <c r="M24" s="373"/>
      <c r="N24" s="373"/>
      <c r="O24" s="373"/>
      <c r="P24" s="374"/>
      <c r="Q24" s="372">
        <v>8670</v>
      </c>
      <c r="R24" s="373"/>
      <c r="S24" s="373"/>
      <c r="T24" s="373"/>
      <c r="U24" s="373"/>
      <c r="V24" s="374"/>
      <c r="W24" s="462"/>
      <c r="X24" s="399"/>
      <c r="Y24" s="400"/>
      <c r="Z24" s="375" t="s">
        <v>172</v>
      </c>
      <c r="AA24" s="376"/>
      <c r="AB24" s="376"/>
      <c r="AC24" s="376"/>
      <c r="AD24" s="376"/>
      <c r="AE24" s="376"/>
      <c r="AF24" s="376"/>
      <c r="AG24" s="377"/>
      <c r="AH24" s="372">
        <v>608</v>
      </c>
      <c r="AI24" s="373"/>
      <c r="AJ24" s="373"/>
      <c r="AK24" s="373"/>
      <c r="AL24" s="374"/>
      <c r="AM24" s="372">
        <v>1901216</v>
      </c>
      <c r="AN24" s="373"/>
      <c r="AO24" s="373"/>
      <c r="AP24" s="373"/>
      <c r="AQ24" s="373"/>
      <c r="AR24" s="374"/>
      <c r="AS24" s="372">
        <v>3127</v>
      </c>
      <c r="AT24" s="373"/>
      <c r="AU24" s="373"/>
      <c r="AV24" s="373"/>
      <c r="AW24" s="373"/>
      <c r="AX24" s="432"/>
      <c r="AY24" s="392" t="s">
        <v>173</v>
      </c>
      <c r="AZ24" s="393"/>
      <c r="BA24" s="393"/>
      <c r="BB24" s="393"/>
      <c r="BC24" s="393"/>
      <c r="BD24" s="393"/>
      <c r="BE24" s="393"/>
      <c r="BF24" s="393"/>
      <c r="BG24" s="393"/>
      <c r="BH24" s="393"/>
      <c r="BI24" s="393"/>
      <c r="BJ24" s="393"/>
      <c r="BK24" s="393"/>
      <c r="BL24" s="393"/>
      <c r="BM24" s="394"/>
      <c r="BN24" s="419">
        <v>30383215</v>
      </c>
      <c r="BO24" s="420"/>
      <c r="BP24" s="420"/>
      <c r="BQ24" s="420"/>
      <c r="BR24" s="420"/>
      <c r="BS24" s="420"/>
      <c r="BT24" s="420"/>
      <c r="BU24" s="421"/>
      <c r="BV24" s="419">
        <v>31386664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174</v>
      </c>
      <c r="F25" s="376"/>
      <c r="G25" s="376"/>
      <c r="H25" s="376"/>
      <c r="I25" s="376"/>
      <c r="J25" s="376"/>
      <c r="K25" s="377"/>
      <c r="L25" s="372">
        <v>1</v>
      </c>
      <c r="M25" s="373"/>
      <c r="N25" s="373"/>
      <c r="O25" s="373"/>
      <c r="P25" s="374"/>
      <c r="Q25" s="372">
        <v>7220</v>
      </c>
      <c r="R25" s="373"/>
      <c r="S25" s="373"/>
      <c r="T25" s="373"/>
      <c r="U25" s="373"/>
      <c r="V25" s="374"/>
      <c r="W25" s="462"/>
      <c r="X25" s="399"/>
      <c r="Y25" s="400"/>
      <c r="Z25" s="375" t="s">
        <v>175</v>
      </c>
      <c r="AA25" s="376"/>
      <c r="AB25" s="376"/>
      <c r="AC25" s="376"/>
      <c r="AD25" s="376"/>
      <c r="AE25" s="376"/>
      <c r="AF25" s="376"/>
      <c r="AG25" s="377"/>
      <c r="AH25" s="372" t="s">
        <v>176</v>
      </c>
      <c r="AI25" s="373"/>
      <c r="AJ25" s="373"/>
      <c r="AK25" s="373"/>
      <c r="AL25" s="374"/>
      <c r="AM25" s="372" t="s">
        <v>176</v>
      </c>
      <c r="AN25" s="373"/>
      <c r="AO25" s="373"/>
      <c r="AP25" s="373"/>
      <c r="AQ25" s="373"/>
      <c r="AR25" s="374"/>
      <c r="AS25" s="372" t="s">
        <v>130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6879633</v>
      </c>
      <c r="BO25" s="449"/>
      <c r="BP25" s="449"/>
      <c r="BQ25" s="449"/>
      <c r="BR25" s="449"/>
      <c r="BS25" s="449"/>
      <c r="BT25" s="449"/>
      <c r="BU25" s="450"/>
      <c r="BV25" s="448">
        <v>4474671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6740</v>
      </c>
      <c r="R26" s="373"/>
      <c r="S26" s="373"/>
      <c r="T26" s="373"/>
      <c r="U26" s="373"/>
      <c r="V26" s="374"/>
      <c r="W26" s="462"/>
      <c r="X26" s="399"/>
      <c r="Y26" s="400"/>
      <c r="Z26" s="375" t="s">
        <v>179</v>
      </c>
      <c r="AA26" s="430"/>
      <c r="AB26" s="430"/>
      <c r="AC26" s="430"/>
      <c r="AD26" s="430"/>
      <c r="AE26" s="430"/>
      <c r="AF26" s="430"/>
      <c r="AG26" s="431"/>
      <c r="AH26" s="372">
        <v>11</v>
      </c>
      <c r="AI26" s="373"/>
      <c r="AJ26" s="373"/>
      <c r="AK26" s="373"/>
      <c r="AL26" s="374"/>
      <c r="AM26" s="372">
        <v>30052</v>
      </c>
      <c r="AN26" s="373"/>
      <c r="AO26" s="373"/>
      <c r="AP26" s="373"/>
      <c r="AQ26" s="373"/>
      <c r="AR26" s="374"/>
      <c r="AS26" s="372">
        <v>2732</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4500</v>
      </c>
      <c r="R27" s="373"/>
      <c r="S27" s="373"/>
      <c r="T27" s="373"/>
      <c r="U27" s="373"/>
      <c r="V27" s="374"/>
      <c r="W27" s="462"/>
      <c r="X27" s="399"/>
      <c r="Y27" s="400"/>
      <c r="Z27" s="375" t="s">
        <v>182</v>
      </c>
      <c r="AA27" s="376"/>
      <c r="AB27" s="376"/>
      <c r="AC27" s="376"/>
      <c r="AD27" s="376"/>
      <c r="AE27" s="376"/>
      <c r="AF27" s="376"/>
      <c r="AG27" s="377"/>
      <c r="AH27" s="372">
        <v>32</v>
      </c>
      <c r="AI27" s="373"/>
      <c r="AJ27" s="373"/>
      <c r="AK27" s="373"/>
      <c r="AL27" s="374"/>
      <c r="AM27" s="372">
        <v>106810</v>
      </c>
      <c r="AN27" s="373"/>
      <c r="AO27" s="373"/>
      <c r="AP27" s="373"/>
      <c r="AQ27" s="373"/>
      <c r="AR27" s="374"/>
      <c r="AS27" s="372">
        <v>3338</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v>199650</v>
      </c>
      <c r="BO27" s="454"/>
      <c r="BP27" s="454"/>
      <c r="BQ27" s="454"/>
      <c r="BR27" s="454"/>
      <c r="BS27" s="454"/>
      <c r="BT27" s="454"/>
      <c r="BU27" s="455"/>
      <c r="BV27" s="453">
        <v>199650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3900</v>
      </c>
      <c r="R28" s="373"/>
      <c r="S28" s="373"/>
      <c r="T28" s="373"/>
      <c r="U28" s="373"/>
      <c r="V28" s="374"/>
      <c r="W28" s="462"/>
      <c r="X28" s="399"/>
      <c r="Y28" s="400"/>
      <c r="Z28" s="375" t="s">
        <v>185</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186</v>
      </c>
      <c r="AZ28" s="437"/>
      <c r="BA28" s="437"/>
      <c r="BB28" s="438"/>
      <c r="BC28" s="445" t="s">
        <v>50</v>
      </c>
      <c r="BD28" s="446"/>
      <c r="BE28" s="446"/>
      <c r="BF28" s="446"/>
      <c r="BG28" s="446"/>
      <c r="BH28" s="446"/>
      <c r="BI28" s="446"/>
      <c r="BJ28" s="446"/>
      <c r="BK28" s="446"/>
      <c r="BL28" s="446"/>
      <c r="BM28" s="447"/>
      <c r="BN28" s="448">
        <v>3853015</v>
      </c>
      <c r="BO28" s="449"/>
      <c r="BP28" s="449"/>
      <c r="BQ28" s="449"/>
      <c r="BR28" s="449"/>
      <c r="BS28" s="449"/>
      <c r="BT28" s="449"/>
      <c r="BU28" s="450"/>
      <c r="BV28" s="448">
        <v>3585927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22</v>
      </c>
      <c r="M29" s="373"/>
      <c r="N29" s="373"/>
      <c r="O29" s="373"/>
      <c r="P29" s="374"/>
      <c r="Q29" s="372">
        <v>3500</v>
      </c>
      <c r="R29" s="373"/>
      <c r="S29" s="373"/>
      <c r="T29" s="373"/>
      <c r="U29" s="373"/>
      <c r="V29" s="374"/>
      <c r="W29" s="463"/>
      <c r="X29" s="464"/>
      <c r="Y29" s="465"/>
      <c r="Z29" s="375" t="s">
        <v>188</v>
      </c>
      <c r="AA29" s="376"/>
      <c r="AB29" s="376"/>
      <c r="AC29" s="376"/>
      <c r="AD29" s="376"/>
      <c r="AE29" s="376"/>
      <c r="AF29" s="376"/>
      <c r="AG29" s="377"/>
      <c r="AH29" s="372">
        <v>640</v>
      </c>
      <c r="AI29" s="373"/>
      <c r="AJ29" s="373"/>
      <c r="AK29" s="373"/>
      <c r="AL29" s="374"/>
      <c r="AM29" s="372">
        <v>2008026</v>
      </c>
      <c r="AN29" s="373"/>
      <c r="AO29" s="373"/>
      <c r="AP29" s="373"/>
      <c r="AQ29" s="373"/>
      <c r="AR29" s="374"/>
      <c r="AS29" s="372">
        <v>3138</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536931</v>
      </c>
      <c r="BO29" s="420"/>
      <c r="BP29" s="420"/>
      <c r="BQ29" s="420"/>
      <c r="BR29" s="420"/>
      <c r="BS29" s="420"/>
      <c r="BT29" s="420"/>
      <c r="BU29" s="421"/>
      <c r="BV29" s="419">
        <v>536931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6041062</v>
      </c>
      <c r="BO30" s="454"/>
      <c r="BP30" s="454"/>
      <c r="BQ30" s="454"/>
      <c r="BR30" s="454"/>
      <c r="BS30" s="454"/>
      <c r="BT30" s="454"/>
      <c r="BU30" s="455"/>
      <c r="BV30" s="453">
        <v>5901692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197</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甲賀広域行政組合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信楽高原鐵道㈱</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野洲川基幹水利施設管理事業特別会計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公立甲賀病院組合（一般会計）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㈱道の駅あいの土山</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診療所事業会計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滋賀県市町村職員研修センター</v>
      </c>
      <c r="BZ36" s="368"/>
      <c r="CA36" s="368"/>
      <c r="CB36" s="368"/>
      <c r="CC36" s="368"/>
      <c r="CD36" s="368"/>
      <c r="CE36" s="368"/>
      <c r="CF36" s="368"/>
      <c r="CG36" s="368"/>
      <c r="CH36" s="368"/>
      <c r="CI36" s="368"/>
      <c r="CJ36" s="368"/>
      <c r="CK36" s="368"/>
      <c r="CL36" s="368"/>
      <c r="CM36" s="368"/>
      <c r="CN36" s="181"/>
      <c r="CO36" s="367">
        <f t="shared" si="3"/>
        <v>20</v>
      </c>
      <c r="CP36" s="367"/>
      <c r="CQ36" s="368" t="str">
        <f>IF('各会計、関係団体の財政状況及び健全化判断比率'!BS9="","",'各会計、関係団体の財政状況及び健全化判断比率'!BS9)</f>
        <v>㈱土山町緑のふるさと振興会</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IF('各会計、関係団体の財政状況及び健全化判断比率'!B34="","",'各会計、関係団体の財政状況及び健全化判断比率'!B34)</f>
        <v>介護老人保健施設事業会計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滋賀県市町村職員退職手当組合</v>
      </c>
      <c r="BZ37" s="368"/>
      <c r="CA37" s="368"/>
      <c r="CB37" s="368"/>
      <c r="CC37" s="368"/>
      <c r="CD37" s="368"/>
      <c r="CE37" s="368"/>
      <c r="CF37" s="368"/>
      <c r="CG37" s="368"/>
      <c r="CH37" s="368"/>
      <c r="CI37" s="368"/>
      <c r="CJ37" s="368"/>
      <c r="CK37" s="368"/>
      <c r="CL37" s="368"/>
      <c r="CM37" s="368"/>
      <c r="CN37" s="181"/>
      <c r="CO37" s="367">
        <f t="shared" si="3"/>
        <v>21</v>
      </c>
      <c r="CP37" s="367"/>
      <c r="CQ37" s="368" t="str">
        <f>IF('各会計、関係団体の財政状況及び健全化判断比率'!BS10="","",'各会計、関係団体の財政状況及び健全化判断比率'!BS10)</f>
        <v>(有)グリーンサポートこうか</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f t="shared" si="0"/>
        <v>10</v>
      </c>
      <c r="AN38" s="367"/>
      <c r="AO38" s="368" t="str">
        <f>IF('各会計、関係団体の財政状況及び健全化判断比率'!B35="","",'各会計、関係団体の財政状況及び健全化判断比率'!B35)</f>
        <v>下水道事業会計</v>
      </c>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滋賀県後期高齢者医療広域連合（一般会計）</v>
      </c>
      <c r="BZ38" s="368"/>
      <c r="CA38" s="368"/>
      <c r="CB38" s="368"/>
      <c r="CC38" s="368"/>
      <c r="CD38" s="368"/>
      <c r="CE38" s="368"/>
      <c r="CF38" s="368"/>
      <c r="CG38" s="368"/>
      <c r="CH38" s="368"/>
      <c r="CI38" s="368"/>
      <c r="CJ38" s="368"/>
      <c r="CK38" s="368"/>
      <c r="CL38" s="368"/>
      <c r="CM38" s="368"/>
      <c r="CN38" s="181"/>
      <c r="CO38" s="367">
        <f t="shared" si="3"/>
        <v>22</v>
      </c>
      <c r="CP38" s="367"/>
      <c r="CQ38" s="368" t="str">
        <f>IF('各会計、関係団体の財政状況及び健全化判断比率'!BS11="","",'各会計、関係団体の財政状況及び健全化判断比率'!BS11)</f>
        <v>(財)あいの土山文化体育振興会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滋賀県後期高齢者医療広域連合（後期高齢者医療特別会計）</v>
      </c>
      <c r="BZ39" s="368"/>
      <c r="CA39" s="368"/>
      <c r="CB39" s="368"/>
      <c r="CC39" s="368"/>
      <c r="CD39" s="368"/>
      <c r="CE39" s="368"/>
      <c r="CF39" s="368"/>
      <c r="CG39" s="368"/>
      <c r="CH39" s="368"/>
      <c r="CI39" s="368"/>
      <c r="CJ39" s="368"/>
      <c r="CK39" s="368"/>
      <c r="CL39" s="368"/>
      <c r="CM39" s="368"/>
      <c r="CN39" s="181"/>
      <c r="CO39" s="367">
        <f t="shared" si="3"/>
        <v>23</v>
      </c>
      <c r="CP39" s="367"/>
      <c r="CQ39" s="368" t="str">
        <f>IF('各会計、関係団体の財政状況及び健全化判断比率'!BS12="","",'各会計、関係団体の財政状況及び健全化判断比率'!BS12)</f>
        <v>(財)甲賀創健文化振興事業団</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滋賀県市町村議会議員公務災害補償等組合</v>
      </c>
      <c r="BZ40" s="368"/>
      <c r="CA40" s="368"/>
      <c r="CB40" s="368"/>
      <c r="CC40" s="368"/>
      <c r="CD40" s="368"/>
      <c r="CE40" s="368"/>
      <c r="CF40" s="368"/>
      <c r="CG40" s="368"/>
      <c r="CH40" s="368"/>
      <c r="CI40" s="368"/>
      <c r="CJ40" s="368"/>
      <c r="CK40" s="368"/>
      <c r="CL40" s="368"/>
      <c r="CM40" s="368"/>
      <c r="CN40" s="181"/>
      <c r="CO40" s="367">
        <f t="shared" si="3"/>
        <v>24</v>
      </c>
      <c r="CP40" s="367"/>
      <c r="CQ40" s="368" t="str">
        <f>IF('各会計、関係団体の財政状況及び健全化判断比率'!BS13="","",'各会計、関係団体の財政状況及び健全化判断比率'!BS13)</f>
        <v>㈱あいコムこうか</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25</v>
      </c>
      <c r="CP41" s="367"/>
      <c r="CQ41" s="368" t="str">
        <f>IF('各会計、関係団体の財政状況及び健全化判断比率'!BS14="","",'各会計、関係団体の財政状況及び健全化判断比率'!BS14)</f>
        <v>公立甲賀病院組合（一般会計）</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gmpjYN4dZJ3mEQVI8Rxg54LlhXVdpq6WDg7cSD4tMscRKGkZH+4wIJoozGTWTWR/h28b7nIlNu3EhQYdyRDCew==" saltValue="e7zAY+xOQSEOoaQvBQGGw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567</v>
      </c>
      <c r="D34" s="1151"/>
      <c r="E34" s="1152"/>
      <c r="F34" s="32">
        <v>16.989999999999998</v>
      </c>
      <c r="G34" s="33">
        <v>17</v>
      </c>
      <c r="H34" s="33">
        <v>17.04</v>
      </c>
      <c r="I34" s="33">
        <v>18.010000000000002</v>
      </c>
      <c r="J34" s="34">
        <v>19.190000000000001</v>
      </c>
      <c r="K34" s="22"/>
      <c r="L34" s="22"/>
      <c r="M34" s="22"/>
      <c r="N34" s="22"/>
      <c r="O34" s="22"/>
      <c r="P34" s="22"/>
    </row>
    <row r="35" spans="1:16" ht="39" customHeight="1" x14ac:dyDescent="0.2">
      <c r="A35" s="22"/>
      <c r="B35" s="35"/>
      <c r="C35" s="1145" t="s">
        <v>568</v>
      </c>
      <c r="D35" s="1146"/>
      <c r="E35" s="1147"/>
      <c r="F35" s="36">
        <v>4.8</v>
      </c>
      <c r="G35" s="37">
        <v>5.98</v>
      </c>
      <c r="H35" s="37">
        <v>6.37</v>
      </c>
      <c r="I35" s="37">
        <v>9.33</v>
      </c>
      <c r="J35" s="38">
        <v>9.3699999999999992</v>
      </c>
      <c r="K35" s="22"/>
      <c r="L35" s="22"/>
      <c r="M35" s="22"/>
      <c r="N35" s="22"/>
      <c r="O35" s="22"/>
      <c r="P35" s="22"/>
    </row>
    <row r="36" spans="1:16" ht="39" customHeight="1" x14ac:dyDescent="0.2">
      <c r="A36" s="22"/>
      <c r="B36" s="35"/>
      <c r="C36" s="1145" t="s">
        <v>569</v>
      </c>
      <c r="D36" s="1146"/>
      <c r="E36" s="1147"/>
      <c r="F36" s="36">
        <v>0.73</v>
      </c>
      <c r="G36" s="37">
        <v>0.51</v>
      </c>
      <c r="H36" s="37">
        <v>0.28999999999999998</v>
      </c>
      <c r="I36" s="37">
        <v>1.19</v>
      </c>
      <c r="J36" s="38">
        <v>3.25</v>
      </c>
      <c r="K36" s="22"/>
      <c r="L36" s="22"/>
      <c r="M36" s="22"/>
      <c r="N36" s="22"/>
      <c r="O36" s="22"/>
      <c r="P36" s="22"/>
    </row>
    <row r="37" spans="1:16" ht="39" customHeight="1" x14ac:dyDescent="0.2">
      <c r="A37" s="22"/>
      <c r="B37" s="35"/>
      <c r="C37" s="1145" t="s">
        <v>570</v>
      </c>
      <c r="D37" s="1146"/>
      <c r="E37" s="1147"/>
      <c r="F37" s="36">
        <v>2.88</v>
      </c>
      <c r="G37" s="37">
        <v>2.5499999999999998</v>
      </c>
      <c r="H37" s="37">
        <v>2.27</v>
      </c>
      <c r="I37" s="37">
        <v>2.33</v>
      </c>
      <c r="J37" s="38">
        <v>2.4</v>
      </c>
      <c r="K37" s="22"/>
      <c r="L37" s="22"/>
      <c r="M37" s="22"/>
      <c r="N37" s="22"/>
      <c r="O37" s="22"/>
      <c r="P37" s="22"/>
    </row>
    <row r="38" spans="1:16" ht="39" customHeight="1" x14ac:dyDescent="0.2">
      <c r="A38" s="22"/>
      <c r="B38" s="35"/>
      <c r="C38" s="1145" t="s">
        <v>571</v>
      </c>
      <c r="D38" s="1146"/>
      <c r="E38" s="1147"/>
      <c r="F38" s="36">
        <v>1.42</v>
      </c>
      <c r="G38" s="37">
        <v>1.5</v>
      </c>
      <c r="H38" s="37">
        <v>1.34</v>
      </c>
      <c r="I38" s="37">
        <v>1.38</v>
      </c>
      <c r="J38" s="38">
        <v>1.38</v>
      </c>
      <c r="K38" s="22"/>
      <c r="L38" s="22"/>
      <c r="M38" s="22"/>
      <c r="N38" s="22"/>
      <c r="O38" s="22"/>
      <c r="P38" s="22"/>
    </row>
    <row r="39" spans="1:16" ht="39" customHeight="1" x14ac:dyDescent="0.2">
      <c r="A39" s="22"/>
      <c r="B39" s="35"/>
      <c r="C39" s="1145" t="s">
        <v>572</v>
      </c>
      <c r="D39" s="1146"/>
      <c r="E39" s="1147"/>
      <c r="F39" s="36">
        <v>0.68</v>
      </c>
      <c r="G39" s="37">
        <v>0.68</v>
      </c>
      <c r="H39" s="37">
        <v>0.56999999999999995</v>
      </c>
      <c r="I39" s="37">
        <v>0.43</v>
      </c>
      <c r="J39" s="38">
        <v>0.57999999999999996</v>
      </c>
      <c r="K39" s="22"/>
      <c r="L39" s="22"/>
      <c r="M39" s="22"/>
      <c r="N39" s="22"/>
      <c r="O39" s="22"/>
      <c r="P39" s="22"/>
    </row>
    <row r="40" spans="1:16" ht="39" customHeight="1" x14ac:dyDescent="0.2">
      <c r="A40" s="22"/>
      <c r="B40" s="35"/>
      <c r="C40" s="1145" t="s">
        <v>573</v>
      </c>
      <c r="D40" s="1146"/>
      <c r="E40" s="1147"/>
      <c r="F40" s="36">
        <v>0.81</v>
      </c>
      <c r="G40" s="37">
        <v>0.89</v>
      </c>
      <c r="H40" s="37">
        <v>0.79</v>
      </c>
      <c r="I40" s="37">
        <v>0.47</v>
      </c>
      <c r="J40" s="38">
        <v>0.31</v>
      </c>
      <c r="K40" s="22"/>
      <c r="L40" s="22"/>
      <c r="M40" s="22"/>
      <c r="N40" s="22"/>
      <c r="O40" s="22"/>
      <c r="P40" s="22"/>
    </row>
    <row r="41" spans="1:16" ht="39" customHeight="1" x14ac:dyDescent="0.2">
      <c r="A41" s="22"/>
      <c r="B41" s="35"/>
      <c r="C41" s="1145" t="s">
        <v>574</v>
      </c>
      <c r="D41" s="1146"/>
      <c r="E41" s="1147"/>
      <c r="F41" s="36">
        <v>0.08</v>
      </c>
      <c r="G41" s="37">
        <v>0.08</v>
      </c>
      <c r="H41" s="37">
        <v>0.08</v>
      </c>
      <c r="I41" s="37">
        <v>0.08</v>
      </c>
      <c r="J41" s="38">
        <v>0.08</v>
      </c>
      <c r="K41" s="22"/>
      <c r="L41" s="22"/>
      <c r="M41" s="22"/>
      <c r="N41" s="22"/>
      <c r="O41" s="22"/>
      <c r="P41" s="22"/>
    </row>
    <row r="42" spans="1:16" ht="39" customHeight="1" x14ac:dyDescent="0.2">
      <c r="A42" s="22"/>
      <c r="B42" s="39"/>
      <c r="C42" s="1145" t="s">
        <v>575</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576</v>
      </c>
      <c r="D43" s="1149"/>
      <c r="E43" s="1150"/>
      <c r="F43" s="41">
        <v>0.12</v>
      </c>
      <c r="G43" s="42">
        <v>0.05</v>
      </c>
      <c r="H43" s="42">
        <v>0.25</v>
      </c>
      <c r="I43" s="42">
        <v>0.38</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bpuYjhlg31LIXFJFW5z66h4UIGlXx5sGKJ/fNMoFbduQEgfAmUYlp7vYrTjxUCMCJB48ZHJmk+E7A13MlJqTw==" saltValue="axLDHSk3laW9TIdYmfXN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3831</v>
      </c>
      <c r="L45" s="60">
        <v>3765</v>
      </c>
      <c r="M45" s="60">
        <v>4029</v>
      </c>
      <c r="N45" s="60">
        <v>4247</v>
      </c>
      <c r="O45" s="61">
        <v>4489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x14ac:dyDescent="0.2">
      <c r="A48" s="48"/>
      <c r="B48" s="1178"/>
      <c r="C48" s="1179"/>
      <c r="D48" s="62"/>
      <c r="E48" s="1155" t="s">
        <v>15</v>
      </c>
      <c r="F48" s="1155"/>
      <c r="G48" s="1155"/>
      <c r="H48" s="1155"/>
      <c r="I48" s="1155"/>
      <c r="J48" s="1156"/>
      <c r="K48" s="63">
        <v>1668</v>
      </c>
      <c r="L48" s="64">
        <v>1599</v>
      </c>
      <c r="M48" s="64">
        <v>1344</v>
      </c>
      <c r="N48" s="64">
        <v>1279</v>
      </c>
      <c r="O48" s="65">
        <v>1004</v>
      </c>
      <c r="P48" s="48"/>
      <c r="Q48" s="48"/>
      <c r="R48" s="48"/>
      <c r="S48" s="48"/>
      <c r="T48" s="48"/>
      <c r="U48" s="48"/>
    </row>
    <row r="49" spans="1:21" ht="30.75" customHeight="1" x14ac:dyDescent="0.2">
      <c r="A49" s="48"/>
      <c r="B49" s="1178"/>
      <c r="C49" s="1179"/>
      <c r="D49" s="62"/>
      <c r="E49" s="1155" t="s">
        <v>16</v>
      </c>
      <c r="F49" s="1155"/>
      <c r="G49" s="1155"/>
      <c r="H49" s="1155"/>
      <c r="I49" s="1155"/>
      <c r="J49" s="1156"/>
      <c r="K49" s="63">
        <v>461</v>
      </c>
      <c r="L49" s="64">
        <v>403</v>
      </c>
      <c r="M49" s="64">
        <v>472</v>
      </c>
      <c r="N49" s="64">
        <v>397</v>
      </c>
      <c r="O49" s="65">
        <v>291</v>
      </c>
      <c r="P49" s="48"/>
      <c r="Q49" s="48"/>
      <c r="R49" s="48"/>
      <c r="S49" s="48"/>
      <c r="T49" s="48"/>
      <c r="U49" s="48"/>
    </row>
    <row r="50" spans="1:21" ht="30.75" customHeight="1" x14ac:dyDescent="0.2">
      <c r="A50" s="48"/>
      <c r="B50" s="1178"/>
      <c r="C50" s="1179"/>
      <c r="D50" s="62"/>
      <c r="E50" s="1155" t="s">
        <v>17</v>
      </c>
      <c r="F50" s="1155"/>
      <c r="G50" s="1155"/>
      <c r="H50" s="1155"/>
      <c r="I50" s="1155"/>
      <c r="J50" s="1156"/>
      <c r="K50" s="63">
        <v>10</v>
      </c>
      <c r="L50" s="64">
        <v>9</v>
      </c>
      <c r="M50" s="64">
        <v>9</v>
      </c>
      <c r="N50" s="64">
        <v>9</v>
      </c>
      <c r="O50" s="65">
        <v>7</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4390</v>
      </c>
      <c r="L52" s="64">
        <v>4448</v>
      </c>
      <c r="M52" s="64">
        <v>4442</v>
      </c>
      <c r="N52" s="64">
        <v>4485</v>
      </c>
      <c r="O52" s="65">
        <v>4552</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1580</v>
      </c>
      <c r="L53" s="69">
        <v>1328</v>
      </c>
      <c r="M53" s="69">
        <v>1412</v>
      </c>
      <c r="N53" s="69">
        <v>1447</v>
      </c>
      <c r="O53" s="70">
        <v>1239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577</v>
      </c>
      <c r="P56" s="48"/>
      <c r="Q56" s="48"/>
      <c r="R56" s="48"/>
      <c r="S56" s="48"/>
      <c r="T56" s="48"/>
      <c r="U56" s="48"/>
    </row>
    <row r="57" spans="1:21" ht="31.5" customHeight="1" thickBot="1" x14ac:dyDescent="0.3">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x14ac:dyDescent="0.2">
      <c r="B58" s="1161" t="s">
        <v>26</v>
      </c>
      <c r="C58" s="1162"/>
      <c r="D58" s="1167" t="s">
        <v>27</v>
      </c>
      <c r="E58" s="1168"/>
      <c r="F58" s="1168"/>
      <c r="G58" s="1168"/>
      <c r="H58" s="1168"/>
      <c r="I58" s="1168"/>
      <c r="J58" s="1169"/>
      <c r="K58" s="83" t="s">
        <v>520</v>
      </c>
      <c r="L58" s="84" t="s">
        <v>520</v>
      </c>
      <c r="M58" s="84" t="s">
        <v>520</v>
      </c>
      <c r="N58" s="84" t="s">
        <v>520</v>
      </c>
      <c r="O58" s="85" t="s">
        <v>520</v>
      </c>
    </row>
    <row r="59" spans="1:21" ht="31.5" customHeight="1" x14ac:dyDescent="0.2">
      <c r="B59" s="1163"/>
      <c r="C59" s="1164"/>
      <c r="D59" s="1170" t="s">
        <v>28</v>
      </c>
      <c r="E59" s="1171"/>
      <c r="F59" s="1171"/>
      <c r="G59" s="1171"/>
      <c r="H59" s="1171"/>
      <c r="I59" s="1171"/>
      <c r="J59" s="1172"/>
      <c r="K59" s="86" t="s">
        <v>520</v>
      </c>
      <c r="L59" s="87" t="s">
        <v>520</v>
      </c>
      <c r="M59" s="87" t="s">
        <v>520</v>
      </c>
      <c r="N59" s="87" t="s">
        <v>520</v>
      </c>
      <c r="O59" s="88" t="s">
        <v>520</v>
      </c>
    </row>
    <row r="60" spans="1:21" ht="31.5" customHeight="1" thickBot="1" x14ac:dyDescent="0.25">
      <c r="B60" s="1165"/>
      <c r="C60" s="1166"/>
      <c r="D60" s="1173" t="s">
        <v>29</v>
      </c>
      <c r="E60" s="1174"/>
      <c r="F60" s="1174"/>
      <c r="G60" s="1174"/>
      <c r="H60" s="1174"/>
      <c r="I60" s="1174"/>
      <c r="J60" s="1175"/>
      <c r="K60" s="89" t="s">
        <v>520</v>
      </c>
      <c r="L60" s="90" t="s">
        <v>520</v>
      </c>
      <c r="M60" s="90" t="s">
        <v>520</v>
      </c>
      <c r="N60" s="90" t="s">
        <v>520</v>
      </c>
      <c r="O60" s="91" t="s">
        <v>520</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b6xLiJhP2PC82Yf99tV03o7lxjVKhnEUK8yW5gW6kyUbeXQr4Jmep4IRP7nDzGxXCrPxETGVK9sWAINv82tjQ==" saltValue="b6rgPE51r7nPiZfua99d3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0"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96" t="s">
        <v>32</v>
      </c>
      <c r="C41" s="1197"/>
      <c r="D41" s="105"/>
      <c r="E41" s="1198" t="s">
        <v>33</v>
      </c>
      <c r="F41" s="1198"/>
      <c r="G41" s="1198"/>
      <c r="H41" s="1199"/>
      <c r="I41" s="355">
        <v>42893</v>
      </c>
      <c r="J41" s="356">
        <v>48931</v>
      </c>
      <c r="K41" s="356">
        <v>49646</v>
      </c>
      <c r="L41" s="356">
        <v>48603</v>
      </c>
      <c r="M41" s="357">
        <v>46546</v>
      </c>
    </row>
    <row r="42" spans="2:13" ht="27.75" customHeight="1" x14ac:dyDescent="0.2">
      <c r="B42" s="1186"/>
      <c r="C42" s="1187"/>
      <c r="D42" s="106"/>
      <c r="E42" s="1190" t="s">
        <v>34</v>
      </c>
      <c r="F42" s="1190"/>
      <c r="G42" s="1190"/>
      <c r="H42" s="1191"/>
      <c r="I42" s="358">
        <v>33</v>
      </c>
      <c r="J42" s="359">
        <v>25</v>
      </c>
      <c r="K42" s="359">
        <v>16</v>
      </c>
      <c r="L42" s="359">
        <v>7</v>
      </c>
      <c r="M42" s="360" t="s">
        <v>520</v>
      </c>
    </row>
    <row r="43" spans="2:13" ht="27.75" customHeight="1" x14ac:dyDescent="0.2">
      <c r="B43" s="1186"/>
      <c r="C43" s="1187"/>
      <c r="D43" s="106"/>
      <c r="E43" s="1190" t="s">
        <v>35</v>
      </c>
      <c r="F43" s="1190"/>
      <c r="G43" s="1190"/>
      <c r="H43" s="1191"/>
      <c r="I43" s="358">
        <v>17915</v>
      </c>
      <c r="J43" s="359">
        <v>16507</v>
      </c>
      <c r="K43" s="359">
        <v>14547</v>
      </c>
      <c r="L43" s="359">
        <v>12908</v>
      </c>
      <c r="M43" s="360">
        <v>10743</v>
      </c>
    </row>
    <row r="44" spans="2:13" ht="27.75" customHeight="1" x14ac:dyDescent="0.2">
      <c r="B44" s="1186"/>
      <c r="C44" s="1187"/>
      <c r="D44" s="106"/>
      <c r="E44" s="1190" t="s">
        <v>36</v>
      </c>
      <c r="F44" s="1190"/>
      <c r="G44" s="1190"/>
      <c r="H44" s="1191"/>
      <c r="I44" s="358">
        <v>4572</v>
      </c>
      <c r="J44" s="359">
        <v>4116</v>
      </c>
      <c r="K44" s="359">
        <v>3680</v>
      </c>
      <c r="L44" s="359">
        <v>3929</v>
      </c>
      <c r="M44" s="360">
        <v>4239</v>
      </c>
    </row>
    <row r="45" spans="2:13" ht="27.75" customHeight="1" x14ac:dyDescent="0.2">
      <c r="B45" s="1186"/>
      <c r="C45" s="1187"/>
      <c r="D45" s="106"/>
      <c r="E45" s="1190" t="s">
        <v>37</v>
      </c>
      <c r="F45" s="1190"/>
      <c r="G45" s="1190"/>
      <c r="H45" s="1191"/>
      <c r="I45" s="358">
        <v>6216</v>
      </c>
      <c r="J45" s="359">
        <v>6216</v>
      </c>
      <c r="K45" s="359">
        <v>6227</v>
      </c>
      <c r="L45" s="359">
        <v>6136</v>
      </c>
      <c r="M45" s="360">
        <v>6062</v>
      </c>
    </row>
    <row r="46" spans="2:13" ht="27.75" customHeight="1" x14ac:dyDescent="0.2">
      <c r="B46" s="1186"/>
      <c r="C46" s="1187"/>
      <c r="D46" s="107"/>
      <c r="E46" s="1190" t="s">
        <v>38</v>
      </c>
      <c r="F46" s="1190"/>
      <c r="G46" s="1190"/>
      <c r="H46" s="1191"/>
      <c r="I46" s="358" t="s">
        <v>520</v>
      </c>
      <c r="J46" s="359" t="s">
        <v>520</v>
      </c>
      <c r="K46" s="359" t="s">
        <v>520</v>
      </c>
      <c r="L46" s="359" t="s">
        <v>520</v>
      </c>
      <c r="M46" s="360" t="s">
        <v>520</v>
      </c>
    </row>
    <row r="47" spans="2:13" ht="27.75" customHeight="1" x14ac:dyDescent="0.2">
      <c r="B47" s="1186"/>
      <c r="C47" s="1187"/>
      <c r="D47" s="108"/>
      <c r="E47" s="1200" t="s">
        <v>39</v>
      </c>
      <c r="F47" s="1201"/>
      <c r="G47" s="1201"/>
      <c r="H47" s="1202"/>
      <c r="I47" s="358" t="s">
        <v>520</v>
      </c>
      <c r="J47" s="359" t="s">
        <v>520</v>
      </c>
      <c r="K47" s="359" t="s">
        <v>520</v>
      </c>
      <c r="L47" s="359" t="s">
        <v>520</v>
      </c>
      <c r="M47" s="360" t="s">
        <v>520</v>
      </c>
    </row>
    <row r="48" spans="2:13" ht="27.75" customHeight="1" x14ac:dyDescent="0.2">
      <c r="B48" s="1186"/>
      <c r="C48" s="1187"/>
      <c r="D48" s="106"/>
      <c r="E48" s="1190" t="s">
        <v>40</v>
      </c>
      <c r="F48" s="1190"/>
      <c r="G48" s="1190"/>
      <c r="H48" s="1191"/>
      <c r="I48" s="358" t="s">
        <v>520</v>
      </c>
      <c r="J48" s="359" t="s">
        <v>520</v>
      </c>
      <c r="K48" s="359" t="s">
        <v>520</v>
      </c>
      <c r="L48" s="359" t="s">
        <v>520</v>
      </c>
      <c r="M48" s="360" t="s">
        <v>520</v>
      </c>
    </row>
    <row r="49" spans="2:13" ht="27.75" customHeight="1" x14ac:dyDescent="0.2">
      <c r="B49" s="1188"/>
      <c r="C49" s="1189"/>
      <c r="D49" s="106"/>
      <c r="E49" s="1190" t="s">
        <v>41</v>
      </c>
      <c r="F49" s="1190"/>
      <c r="G49" s="1190"/>
      <c r="H49" s="1191"/>
      <c r="I49" s="358" t="s">
        <v>520</v>
      </c>
      <c r="J49" s="359" t="s">
        <v>520</v>
      </c>
      <c r="K49" s="359" t="s">
        <v>520</v>
      </c>
      <c r="L49" s="359" t="s">
        <v>520</v>
      </c>
      <c r="M49" s="360" t="s">
        <v>520</v>
      </c>
    </row>
    <row r="50" spans="2:13" ht="27.75" customHeight="1" x14ac:dyDescent="0.2">
      <c r="B50" s="1184" t="s">
        <v>42</v>
      </c>
      <c r="C50" s="1185"/>
      <c r="D50" s="109"/>
      <c r="E50" s="1190" t="s">
        <v>43</v>
      </c>
      <c r="F50" s="1190"/>
      <c r="G50" s="1190"/>
      <c r="H50" s="1191"/>
      <c r="I50" s="358">
        <v>7796</v>
      </c>
      <c r="J50" s="359">
        <v>7555</v>
      </c>
      <c r="K50" s="359">
        <v>7730</v>
      </c>
      <c r="L50" s="359">
        <v>9422</v>
      </c>
      <c r="M50" s="360">
        <v>10295</v>
      </c>
    </row>
    <row r="51" spans="2:13" ht="27.75" customHeight="1" x14ac:dyDescent="0.2">
      <c r="B51" s="1186"/>
      <c r="C51" s="1187"/>
      <c r="D51" s="106"/>
      <c r="E51" s="1190" t="s">
        <v>44</v>
      </c>
      <c r="F51" s="1190"/>
      <c r="G51" s="1190"/>
      <c r="H51" s="1191"/>
      <c r="I51" s="358">
        <v>180</v>
      </c>
      <c r="J51" s="359">
        <v>243</v>
      </c>
      <c r="K51" s="359">
        <v>192</v>
      </c>
      <c r="L51" s="359">
        <v>141</v>
      </c>
      <c r="M51" s="360">
        <v>100</v>
      </c>
    </row>
    <row r="52" spans="2:13" ht="27.75" customHeight="1" x14ac:dyDescent="0.2">
      <c r="B52" s="1188"/>
      <c r="C52" s="1189"/>
      <c r="D52" s="106"/>
      <c r="E52" s="1190" t="s">
        <v>45</v>
      </c>
      <c r="F52" s="1190"/>
      <c r="G52" s="1190"/>
      <c r="H52" s="1191"/>
      <c r="I52" s="358">
        <v>51462</v>
      </c>
      <c r="J52" s="359">
        <v>54613</v>
      </c>
      <c r="K52" s="359">
        <v>54303</v>
      </c>
      <c r="L52" s="359">
        <v>53130</v>
      </c>
      <c r="M52" s="360">
        <v>51031</v>
      </c>
    </row>
    <row r="53" spans="2:13" ht="27.75" customHeight="1" thickBot="1" x14ac:dyDescent="0.25">
      <c r="B53" s="1192" t="s">
        <v>46</v>
      </c>
      <c r="C53" s="1193"/>
      <c r="D53" s="110"/>
      <c r="E53" s="1194" t="s">
        <v>47</v>
      </c>
      <c r="F53" s="1194"/>
      <c r="G53" s="1194"/>
      <c r="H53" s="1195"/>
      <c r="I53" s="361">
        <v>12192</v>
      </c>
      <c r="J53" s="362">
        <v>13384</v>
      </c>
      <c r="K53" s="362">
        <v>11892</v>
      </c>
      <c r="L53" s="362">
        <v>8890</v>
      </c>
      <c r="M53" s="363">
        <v>6165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sWG0v6uwbmaU4YEimpvWWe+FdpHaiOgeZ2VYRRhzgxdT+AauGQ/ONPWKCifBrfXwvPE4EKgeIL+YA/nkyqVzNg==" saltValue="rxrzt4Hkj/IJUAIPX4eio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564</v>
      </c>
      <c r="G54" s="119" t="s">
        <v>565</v>
      </c>
      <c r="H54" s="120" t="s">
        <v>566</v>
      </c>
    </row>
    <row r="55" spans="2:8" ht="52.5" customHeight="1" x14ac:dyDescent="0.2">
      <c r="B55" s="121"/>
      <c r="C55" s="1211" t="s">
        <v>50</v>
      </c>
      <c r="D55" s="1211"/>
      <c r="E55" s="1212"/>
      <c r="F55" s="122">
        <v>2876</v>
      </c>
      <c r="G55" s="122">
        <v>3586</v>
      </c>
      <c r="H55" s="123">
        <v>3853</v>
      </c>
    </row>
    <row r="56" spans="2:8" ht="52.5" customHeight="1" x14ac:dyDescent="0.2">
      <c r="B56" s="124"/>
      <c r="C56" s="1213" t="s">
        <v>51</v>
      </c>
      <c r="D56" s="1213"/>
      <c r="E56" s="1214"/>
      <c r="F56" s="125">
        <v>537</v>
      </c>
      <c r="G56" s="125">
        <v>537</v>
      </c>
      <c r="H56" s="126">
        <v>537</v>
      </c>
    </row>
    <row r="57" spans="2:8" ht="53.25" customHeight="1" x14ac:dyDescent="0.2">
      <c r="B57" s="124"/>
      <c r="C57" s="1215" t="s">
        <v>52</v>
      </c>
      <c r="D57" s="1215"/>
      <c r="E57" s="1216"/>
      <c r="F57" s="127">
        <v>5495</v>
      </c>
      <c r="G57" s="127">
        <v>5902</v>
      </c>
      <c r="H57" s="128">
        <v>6041</v>
      </c>
    </row>
    <row r="58" spans="2:8" ht="45.75" customHeight="1" x14ac:dyDescent="0.2">
      <c r="B58" s="129"/>
      <c r="C58" s="1203" t="s">
        <v>597</v>
      </c>
      <c r="D58" s="1204"/>
      <c r="E58" s="1205"/>
      <c r="F58" s="130">
        <v>1269</v>
      </c>
      <c r="G58" s="130">
        <v>2256</v>
      </c>
      <c r="H58" s="131">
        <v>2257</v>
      </c>
    </row>
    <row r="59" spans="2:8" ht="45.75" customHeight="1" x14ac:dyDescent="0.2">
      <c r="B59" s="129"/>
      <c r="C59" s="1203" t="s">
        <v>598</v>
      </c>
      <c r="D59" s="1204"/>
      <c r="E59" s="1205"/>
      <c r="F59" s="130">
        <v>2256</v>
      </c>
      <c r="G59" s="130">
        <v>1826</v>
      </c>
      <c r="H59" s="131">
        <v>1561</v>
      </c>
    </row>
    <row r="60" spans="2:8" ht="45.75" customHeight="1" x14ac:dyDescent="0.2">
      <c r="B60" s="129"/>
      <c r="C60" s="1203" t="s">
        <v>599</v>
      </c>
      <c r="D60" s="1204"/>
      <c r="E60" s="1205"/>
      <c r="F60" s="130">
        <v>351</v>
      </c>
      <c r="G60" s="130">
        <v>346</v>
      </c>
      <c r="H60" s="131">
        <v>545</v>
      </c>
    </row>
    <row r="61" spans="2:8" ht="45.75" customHeight="1" x14ac:dyDescent="0.2">
      <c r="B61" s="129"/>
      <c r="C61" s="1203" t="s">
        <v>600</v>
      </c>
      <c r="D61" s="1204"/>
      <c r="E61" s="1205"/>
      <c r="F61" s="130">
        <v>380</v>
      </c>
      <c r="G61" s="130">
        <v>337</v>
      </c>
      <c r="H61" s="131">
        <v>344</v>
      </c>
    </row>
    <row r="62" spans="2:8" ht="45.75" customHeight="1" thickBot="1" x14ac:dyDescent="0.25">
      <c r="B62" s="132"/>
      <c r="C62" s="1206" t="s">
        <v>601</v>
      </c>
      <c r="D62" s="1207"/>
      <c r="E62" s="1208"/>
      <c r="F62" s="133">
        <v>209</v>
      </c>
      <c r="G62" s="133">
        <v>119</v>
      </c>
      <c r="H62" s="134">
        <v>332</v>
      </c>
    </row>
    <row r="63" spans="2:8" ht="52.5" customHeight="1" thickBot="1" x14ac:dyDescent="0.25">
      <c r="B63" s="135"/>
      <c r="C63" s="1209" t="s">
        <v>53</v>
      </c>
      <c r="D63" s="1209"/>
      <c r="E63" s="1210"/>
      <c r="F63" s="136">
        <v>8907</v>
      </c>
      <c r="G63" s="136">
        <v>10025</v>
      </c>
      <c r="H63" s="137">
        <v>10431</v>
      </c>
    </row>
    <row r="64" spans="2:8" ht="13" x14ac:dyDescent="0.2"/>
  </sheetData>
  <sheetProtection algorithmName="SHA-512" hashValue="m60QCn3dGG4BPgYrQqkdmneCiB5esILzWavqALkHOx7r5iSZJ0pme6xno5YrEK0vfYMMPzJd1NlaFCekzvBtkA==" saltValue="bxFJ4xo1uzdtav8rr0Gp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559</v>
      </c>
      <c r="G2" s="151"/>
      <c r="H2" s="152"/>
    </row>
    <row r="3" spans="1:8" x14ac:dyDescent="0.2">
      <c r="A3" s="148" t="s">
        <v>552</v>
      </c>
      <c r="B3" s="153"/>
      <c r="C3" s="154"/>
      <c r="D3" s="155">
        <v>76474</v>
      </c>
      <c r="E3" s="156"/>
      <c r="F3" s="157">
        <v>54684</v>
      </c>
      <c r="G3" s="158"/>
      <c r="H3" s="159"/>
    </row>
    <row r="4" spans="1:8" x14ac:dyDescent="0.2">
      <c r="A4" s="160"/>
      <c r="B4" s="161"/>
      <c r="C4" s="162"/>
      <c r="D4" s="163">
        <v>53620</v>
      </c>
      <c r="E4" s="164"/>
      <c r="F4" s="165">
        <v>32829</v>
      </c>
      <c r="G4" s="166"/>
      <c r="H4" s="167"/>
    </row>
    <row r="5" spans="1:8" x14ac:dyDescent="0.2">
      <c r="A5" s="148" t="s">
        <v>554</v>
      </c>
      <c r="B5" s="153"/>
      <c r="C5" s="154"/>
      <c r="D5" s="155">
        <v>126226</v>
      </c>
      <c r="E5" s="156"/>
      <c r="F5" s="157">
        <v>62383</v>
      </c>
      <c r="G5" s="158"/>
      <c r="H5" s="159"/>
    </row>
    <row r="6" spans="1:8" x14ac:dyDescent="0.2">
      <c r="A6" s="160"/>
      <c r="B6" s="161"/>
      <c r="C6" s="162"/>
      <c r="D6" s="163">
        <v>96388</v>
      </c>
      <c r="E6" s="164"/>
      <c r="F6" s="165">
        <v>35325</v>
      </c>
      <c r="G6" s="166"/>
      <c r="H6" s="167"/>
    </row>
    <row r="7" spans="1:8" x14ac:dyDescent="0.2">
      <c r="A7" s="148" t="s">
        <v>555</v>
      </c>
      <c r="B7" s="153"/>
      <c r="C7" s="154"/>
      <c r="D7" s="155">
        <v>63811</v>
      </c>
      <c r="E7" s="156"/>
      <c r="F7" s="157">
        <v>63812</v>
      </c>
      <c r="G7" s="158"/>
      <c r="H7" s="159"/>
    </row>
    <row r="8" spans="1:8" x14ac:dyDescent="0.2">
      <c r="A8" s="160"/>
      <c r="B8" s="161"/>
      <c r="C8" s="162"/>
      <c r="D8" s="163">
        <v>31851</v>
      </c>
      <c r="E8" s="164"/>
      <c r="F8" s="165">
        <v>33848</v>
      </c>
      <c r="G8" s="166"/>
      <c r="H8" s="167"/>
    </row>
    <row r="9" spans="1:8" x14ac:dyDescent="0.2">
      <c r="A9" s="148" t="s">
        <v>556</v>
      </c>
      <c r="B9" s="153"/>
      <c r="C9" s="154"/>
      <c r="D9" s="155">
        <v>50338</v>
      </c>
      <c r="E9" s="156"/>
      <c r="F9" s="157">
        <v>54225</v>
      </c>
      <c r="G9" s="158"/>
      <c r="H9" s="159"/>
    </row>
    <row r="10" spans="1:8" x14ac:dyDescent="0.2">
      <c r="A10" s="160"/>
      <c r="B10" s="161"/>
      <c r="C10" s="162"/>
      <c r="D10" s="163">
        <v>24674</v>
      </c>
      <c r="E10" s="164"/>
      <c r="F10" s="165">
        <v>27337</v>
      </c>
      <c r="G10" s="166"/>
      <c r="H10" s="167"/>
    </row>
    <row r="11" spans="1:8" x14ac:dyDescent="0.2">
      <c r="A11" s="148" t="s">
        <v>557</v>
      </c>
      <c r="B11" s="153"/>
      <c r="C11" s="154"/>
      <c r="D11" s="155">
        <v>44777</v>
      </c>
      <c r="E11" s="156"/>
      <c r="F11" s="157">
        <v>54016</v>
      </c>
      <c r="G11" s="158"/>
      <c r="H11" s="159"/>
    </row>
    <row r="12" spans="1:8" x14ac:dyDescent="0.2">
      <c r="A12" s="160"/>
      <c r="B12" s="161"/>
      <c r="C12" s="168"/>
      <c r="D12" s="163">
        <v>27080</v>
      </c>
      <c r="E12" s="164"/>
      <c r="F12" s="165">
        <v>28078</v>
      </c>
      <c r="G12" s="166"/>
      <c r="H12" s="167"/>
    </row>
    <row r="13" spans="1:8" x14ac:dyDescent="0.2">
      <c r="A13" s="148"/>
      <c r="B13" s="153"/>
      <c r="C13" s="169"/>
      <c r="D13" s="170">
        <v>72325</v>
      </c>
      <c r="E13" s="171"/>
      <c r="F13" s="172">
        <v>57824</v>
      </c>
      <c r="G13" s="173"/>
      <c r="H13" s="159"/>
    </row>
    <row r="14" spans="1:8" x14ac:dyDescent="0.2">
      <c r="A14" s="160"/>
      <c r="B14" s="161"/>
      <c r="C14" s="162"/>
      <c r="D14" s="163">
        <v>46723</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4.8099999999999996</v>
      </c>
      <c r="C19" s="174">
        <f>ROUND(VALUE(SUBSTITUTE(実質収支比率等に係る経年分析!G$48,"▲","-")),2)</f>
        <v>5.98</v>
      </c>
      <c r="D19" s="174">
        <f>ROUND(VALUE(SUBSTITUTE(実質収支比率等に係る経年分析!H$48,"▲","-")),2)</f>
        <v>6.37</v>
      </c>
      <c r="E19" s="174">
        <f>ROUND(VALUE(SUBSTITUTE(実質収支比率等に係る経年分析!I$48,"▲","-")),2)</f>
        <v>9.33</v>
      </c>
      <c r="F19" s="174">
        <f>ROUND(VALUE(SUBSTITUTE(実質収支比率等に係る経年分析!J$48,"▲","-")),2)</f>
        <v>9.3800000000000008</v>
      </c>
    </row>
    <row r="20" spans="1:11" x14ac:dyDescent="0.2">
      <c r="A20" s="174" t="s">
        <v>57</v>
      </c>
      <c r="B20" s="174">
        <f>ROUND(VALUE(SUBSTITUTE(実質収支比率等に係る経年分析!F$47,"▲","-")),2)</f>
        <v>9.91</v>
      </c>
      <c r="C20" s="174">
        <f>ROUND(VALUE(SUBSTITUTE(実質収支比率等に係る経年分析!G$47,"▲","-")),2)</f>
        <v>11.52</v>
      </c>
      <c r="D20" s="174">
        <f>ROUND(VALUE(SUBSTITUTE(実質収支比率等に係る経年分析!H$47,"▲","-")),2)</f>
        <v>11.24</v>
      </c>
      <c r="E20" s="174">
        <f>ROUND(VALUE(SUBSTITUTE(実質収支比率等に係る経年分析!I$47,"▲","-")),2)</f>
        <v>13.52</v>
      </c>
      <c r="F20" s="174">
        <f>ROUND(VALUE(SUBSTITUTE(実質収支比率等に係る経年分析!J$47,"▲","-")),2)</f>
        <v>14.92</v>
      </c>
    </row>
    <row r="21" spans="1:11" x14ac:dyDescent="0.2">
      <c r="A21" s="174" t="s">
        <v>58</v>
      </c>
      <c r="B21" s="174">
        <f>IF(ISNUMBER(VALUE(SUBSTITUTE(実質収支比率等に係る経年分析!F$49,"▲","-"))),ROUND(VALUE(SUBSTITUTE(実質収支比率等に係る経年分析!F$49,"▲","-")),2),NA())</f>
        <v>4.09</v>
      </c>
      <c r="C21" s="174">
        <f>IF(ISNUMBER(VALUE(SUBSTITUTE(実質収支比率等に係る経年分析!G$49,"▲","-"))),ROUND(VALUE(SUBSTITUTE(実質収支比率等に係る経年分析!G$49,"▲","-")),2),NA())</f>
        <v>2.79</v>
      </c>
      <c r="D21" s="174">
        <f>IF(ISNUMBER(VALUE(SUBSTITUTE(実質収支比率等に係る経年分析!H$49,"▲","-"))),ROUND(VALUE(SUBSTITUTE(実質収支比率等に係る経年分析!H$49,"▲","-")),2),NA())</f>
        <v>0.63</v>
      </c>
      <c r="E21" s="174">
        <f>IF(ISNUMBER(VALUE(SUBSTITUTE(実質収支比率等に係る経年分析!I$49,"▲","-"))),ROUND(VALUE(SUBSTITUTE(実質収支比率等に係る経年分析!I$49,"▲","-")),2),NA())</f>
        <v>5.86</v>
      </c>
      <c r="F21" s="174">
        <f>IF(ISNUMBER(VALUE(SUBSTITUTE(実質収支比率等に係る経年分析!J$49,"▲","-"))),ROUND(VALUE(SUBSTITUTE(実質収支比率等に係る経年分析!J$49,"▲","-")),2),NA())</f>
        <v>0.83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0.25</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0.38</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0.08</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0.08</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0.08</v>
      </c>
    </row>
    <row r="30" spans="1:11" x14ac:dyDescent="0.2">
      <c r="A30" s="175" t="str">
        <f>IF(連結実質赤字比率に係る赤字・黒字の構成分析!C$40="",NA(),連結実質赤字比率に係る赤字・黒字の構成分析!C$40)</f>
        <v>介護老人保健施設事業会計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0.81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0.79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0.47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0.31</v>
      </c>
    </row>
    <row r="31" spans="1:11" x14ac:dyDescent="0.2">
      <c r="A31" s="175" t="str">
        <f>IF(連結実質赤字比率に係る赤字・黒字の構成分析!C$39="",NA(),連結実質赤字比率に係る赤字・黒字の構成分析!C$39)</f>
        <v>診療所事業会計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0.56999999999999995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0.57999999999999996</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1.34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1.38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1.38</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2.88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2.5499999999999998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2.4</v>
      </c>
    </row>
    <row r="34" spans="1:16" x14ac:dyDescent="0.2">
      <c r="A34" s="175" t="str">
        <f>IF(連結実質赤字比率に係る赤字・黒字の構成分析!C$36="",NA(),連結実質赤字比率に係る赤字・黒字の構成分析!C$36)</f>
        <v>病院事業会計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0.51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3.25</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9.33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9.3699999999999992</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16.989999999999998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17.04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18.010000000000002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19.190000000000001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4390</v>
      </c>
      <c r="E42" s="176"/>
      <c r="F42" s="176"/>
      <c r="G42" s="176">
        <f>'実質公債費比率（分子）の構造'!L$52</f>
        <v>4448</v>
      </c>
      <c r="H42" s="176"/>
      <c r="I42" s="176"/>
      <c r="J42" s="176">
        <f>'実質公債費比率（分子）の構造'!M$52</f>
        <v>4442</v>
      </c>
      <c r="K42" s="176"/>
      <c r="L42" s="176"/>
      <c r="M42" s="176">
        <f>'実質公債費比率（分子）の構造'!N$52</f>
        <v>4485</v>
      </c>
      <c r="N42" s="176"/>
      <c r="O42" s="176"/>
      <c r="P42" s="176">
        <f>'実質公債費比率（分子）の構造'!O$52</f>
        <v>4552</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2">
      <c r="A44" s="176" t="s">
        <v>67</v>
      </c>
      <c r="B44" s="176">
        <f>'実質公債費比率（分子）の構造'!K$50</f>
        <v>10</v>
      </c>
      <c r="C44" s="176"/>
      <c r="D44" s="176"/>
      <c r="E44" s="176">
        <f>'実質公債費比率（分子）の構造'!L$50</f>
        <v>9</v>
      </c>
      <c r="F44" s="176"/>
      <c r="G44" s="176"/>
      <c r="H44" s="176">
        <f>'実質公債費比率（分子）の構造'!M$50</f>
        <v>9</v>
      </c>
      <c r="I44" s="176"/>
      <c r="J44" s="176"/>
      <c r="K44" s="176">
        <f>'実質公債費比率（分子）の構造'!N$50</f>
        <v>9</v>
      </c>
      <c r="L44" s="176"/>
      <c r="M44" s="176"/>
      <c r="N44" s="176">
        <f>'実質公債費比率（分子）の構造'!O$50</f>
        <v>7</v>
      </c>
      <c r="O44" s="176"/>
      <c r="P44" s="176"/>
    </row>
    <row r="45" spans="1:16" x14ac:dyDescent="0.2">
      <c r="A45" s="176" t="s">
        <v>68</v>
      </c>
      <c r="B45" s="176">
        <f>'実質公債費比率（分子）の構造'!K$49</f>
        <v>461</v>
      </c>
      <c r="C45" s="176"/>
      <c r="D45" s="176"/>
      <c r="E45" s="176">
        <f>'実質公債費比率（分子）の構造'!L$49</f>
        <v>403</v>
      </c>
      <c r="F45" s="176"/>
      <c r="G45" s="176"/>
      <c r="H45" s="176">
        <f>'実質公債費比率（分子）の構造'!M$49</f>
        <v>472</v>
      </c>
      <c r="I45" s="176"/>
      <c r="J45" s="176"/>
      <c r="K45" s="176">
        <f>'実質公債費比率（分子）の構造'!N$49</f>
        <v>397</v>
      </c>
      <c r="L45" s="176"/>
      <c r="M45" s="176"/>
      <c r="N45" s="176">
        <f>'実質公債費比率（分子）の構造'!O$49</f>
        <v>291</v>
      </c>
      <c r="O45" s="176"/>
      <c r="P45" s="176"/>
    </row>
    <row r="46" spans="1:16" x14ac:dyDescent="0.2">
      <c r="A46" s="176" t="s">
        <v>69</v>
      </c>
      <c r="B46" s="176">
        <f>'実質公債費比率（分子）の構造'!K$48</f>
        <v>1668</v>
      </c>
      <c r="C46" s="176"/>
      <c r="D46" s="176"/>
      <c r="E46" s="176">
        <f>'実質公債費比率（分子）の構造'!L$48</f>
        <v>1599</v>
      </c>
      <c r="F46" s="176"/>
      <c r="G46" s="176"/>
      <c r="H46" s="176">
        <f>'実質公債費比率（分子）の構造'!M$48</f>
        <v>1344</v>
      </c>
      <c r="I46" s="176"/>
      <c r="J46" s="176"/>
      <c r="K46" s="176">
        <f>'実質公債費比率（分子）の構造'!N$48</f>
        <v>1279</v>
      </c>
      <c r="L46" s="176"/>
      <c r="M46" s="176"/>
      <c r="N46" s="176">
        <f>'実質公債費比率（分子）の構造'!O$48</f>
        <v>1004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3831</v>
      </c>
      <c r="C49" s="176"/>
      <c r="D49" s="176"/>
      <c r="E49" s="176">
        <f>'実質公債費比率（分子）の構造'!L$45</f>
        <v>3765</v>
      </c>
      <c r="F49" s="176"/>
      <c r="G49" s="176"/>
      <c r="H49" s="176">
        <f>'実質公債費比率（分子）の構造'!M$45</f>
        <v>4029</v>
      </c>
      <c r="I49" s="176"/>
      <c r="J49" s="176"/>
      <c r="K49" s="176">
        <f>'実質公債費比率（分子）の構造'!N$45</f>
        <v>4247</v>
      </c>
      <c r="L49" s="176"/>
      <c r="M49" s="176"/>
      <c r="N49" s="176">
        <f>'実質公債費比率（分子）の構造'!O$45</f>
        <v>4489</v>
      </c>
      <c r="O49" s="176"/>
      <c r="P49" s="176"/>
    </row>
    <row r="50" spans="1:16" x14ac:dyDescent="0.2">
      <c r="A50" s="176" t="s">
        <v>73</v>
      </c>
      <c r="B50" s="176" t="e">
        <f>NA()</f>
        <v>#N/A</v>
      </c>
      <c r="C50" s="176">
        <f>IF(ISNUMBER('実質公債費比率（分子）の構造'!K$53),'実質公債費比率（分子）の構造'!K$53,NA())</f>
        <v>1580</v>
      </c>
      <c r="D50" s="176" t="e">
        <f>NA()</f>
        <v>#N/A</v>
      </c>
      <c r="E50" s="176" t="e">
        <f>NA()</f>
        <v>#N/A</v>
      </c>
      <c r="F50" s="176">
        <f>IF(ISNUMBER('実質公債費比率（分子）の構造'!L$53),'実質公債費比率（分子）の構造'!L$53,NA())</f>
        <v>1328</v>
      </c>
      <c r="G50" s="176" t="e">
        <f>NA()</f>
        <v>#N/A</v>
      </c>
      <c r="H50" s="176" t="e">
        <f>NA()</f>
        <v>#N/A</v>
      </c>
      <c r="I50" s="176">
        <f>IF(ISNUMBER('実質公債費比率（分子）の構造'!M$53),'実質公債費比率（分子）の構造'!M$53,NA())</f>
        <v>1412</v>
      </c>
      <c r="J50" s="176" t="e">
        <f>NA()</f>
        <v>#N/A</v>
      </c>
      <c r="K50" s="176" t="e">
        <f>NA()</f>
        <v>#N/A</v>
      </c>
      <c r="L50" s="176">
        <f>IF(ISNUMBER('実質公債費比率（分子）の構造'!N$53),'実質公債費比率（分子）の構造'!N$53,NA())</f>
        <v>1447</v>
      </c>
      <c r="M50" s="176" t="e">
        <f>NA()</f>
        <v>#N/A</v>
      </c>
      <c r="N50" s="176" t="e">
        <f>NA()</f>
        <v>#N/A</v>
      </c>
      <c r="O50" s="176">
        <f>IF(ISNUMBER('実質公債費比率（分子）の構造'!O$53),'実質公債費比率（分子）の構造'!O$53,NA())</f>
        <v>1239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51462</v>
      </c>
      <c r="E56" s="175"/>
      <c r="F56" s="175"/>
      <c r="G56" s="175">
        <f>'将来負担比率（分子）の構造'!J$52</f>
        <v>54613</v>
      </c>
      <c r="H56" s="175"/>
      <c r="I56" s="175"/>
      <c r="J56" s="175">
        <f>'将来負担比率（分子）の構造'!K$52</f>
        <v>54303</v>
      </c>
      <c r="K56" s="175"/>
      <c r="L56" s="175"/>
      <c r="M56" s="175">
        <f>'将来負担比率（分子）の構造'!L$52</f>
        <v>53130</v>
      </c>
      <c r="N56" s="175"/>
      <c r="O56" s="175"/>
      <c r="P56" s="175">
        <f>'将来負担比率（分子）の構造'!M$52</f>
        <v>51031</v>
      </c>
    </row>
    <row r="57" spans="1:16" x14ac:dyDescent="0.2">
      <c r="A57" s="175" t="s">
        <v>44</v>
      </c>
      <c r="B57" s="175"/>
      <c r="C57" s="175"/>
      <c r="D57" s="175">
        <f>'将来負担比率（分子）の構造'!I$51</f>
        <v>180</v>
      </c>
      <c r="E57" s="175"/>
      <c r="F57" s="175"/>
      <c r="G57" s="175">
        <f>'将来負担比率（分子）の構造'!J$51</f>
        <v>243</v>
      </c>
      <c r="H57" s="175"/>
      <c r="I57" s="175"/>
      <c r="J57" s="175">
        <f>'将来負担比率（分子）の構造'!K$51</f>
        <v>192</v>
      </c>
      <c r="K57" s="175"/>
      <c r="L57" s="175"/>
      <c r="M57" s="175">
        <f>'将来負担比率（分子）の構造'!L$51</f>
        <v>141</v>
      </c>
      <c r="N57" s="175"/>
      <c r="O57" s="175"/>
      <c r="P57" s="175">
        <f>'将来負担比率（分子）の構造'!M$51</f>
        <v>100</v>
      </c>
    </row>
    <row r="58" spans="1:16" x14ac:dyDescent="0.2">
      <c r="A58" s="175" t="s">
        <v>43</v>
      </c>
      <c r="B58" s="175"/>
      <c r="C58" s="175"/>
      <c r="D58" s="175">
        <f>'将来負担比率（分子）の構造'!I$50</f>
        <v>7796</v>
      </c>
      <c r="E58" s="175"/>
      <c r="F58" s="175"/>
      <c r="G58" s="175">
        <f>'将来負担比率（分子）の構造'!J$50</f>
        <v>7555</v>
      </c>
      <c r="H58" s="175"/>
      <c r="I58" s="175"/>
      <c r="J58" s="175">
        <f>'将来負担比率（分子）の構造'!K$50</f>
        <v>7730</v>
      </c>
      <c r="K58" s="175"/>
      <c r="L58" s="175"/>
      <c r="M58" s="175">
        <f>'将来負担比率（分子）の構造'!L$50</f>
        <v>9422</v>
      </c>
      <c r="N58" s="175"/>
      <c r="O58" s="175"/>
      <c r="P58" s="175">
        <f>'将来負担比率（分子）の構造'!M$50</f>
        <v>10295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6216</v>
      </c>
      <c r="C62" s="175"/>
      <c r="D62" s="175"/>
      <c r="E62" s="175">
        <f>'将来負担比率（分子）の構造'!J$45</f>
        <v>6216</v>
      </c>
      <c r="F62" s="175"/>
      <c r="G62" s="175"/>
      <c r="H62" s="175">
        <f>'将来負担比率（分子）の構造'!K$45</f>
        <v>6227</v>
      </c>
      <c r="I62" s="175"/>
      <c r="J62" s="175"/>
      <c r="K62" s="175">
        <f>'将来負担比率（分子）の構造'!L$45</f>
        <v>6136</v>
      </c>
      <c r="L62" s="175"/>
      <c r="M62" s="175"/>
      <c r="N62" s="175">
        <f>'将来負担比率（分子）の構造'!M$45</f>
        <v>6062</v>
      </c>
      <c r="O62" s="175"/>
      <c r="P62" s="175"/>
    </row>
    <row r="63" spans="1:16" x14ac:dyDescent="0.2">
      <c r="A63" s="175" t="s">
        <v>36</v>
      </c>
      <c r="B63" s="175">
        <f>'将来負担比率（分子）の構造'!I$44</f>
        <v>4572</v>
      </c>
      <c r="C63" s="175"/>
      <c r="D63" s="175"/>
      <c r="E63" s="175">
        <f>'将来負担比率（分子）の構造'!J$44</f>
        <v>4116</v>
      </c>
      <c r="F63" s="175"/>
      <c r="G63" s="175"/>
      <c r="H63" s="175">
        <f>'将来負担比率（分子）の構造'!K$44</f>
        <v>3680</v>
      </c>
      <c r="I63" s="175"/>
      <c r="J63" s="175"/>
      <c r="K63" s="175">
        <f>'将来負担比率（分子）の構造'!L$44</f>
        <v>3929</v>
      </c>
      <c r="L63" s="175"/>
      <c r="M63" s="175"/>
      <c r="N63" s="175">
        <f>'将来負担比率（分子）の構造'!M$44</f>
        <v>4239</v>
      </c>
      <c r="O63" s="175"/>
      <c r="P63" s="175"/>
    </row>
    <row r="64" spans="1:16" x14ac:dyDescent="0.2">
      <c r="A64" s="175" t="s">
        <v>35</v>
      </c>
      <c r="B64" s="175">
        <f>'将来負担比率（分子）の構造'!I$43</f>
        <v>17915</v>
      </c>
      <c r="C64" s="175"/>
      <c r="D64" s="175"/>
      <c r="E64" s="175">
        <f>'将来負担比率（分子）の構造'!J$43</f>
        <v>16507</v>
      </c>
      <c r="F64" s="175"/>
      <c r="G64" s="175"/>
      <c r="H64" s="175">
        <f>'将来負担比率（分子）の構造'!K$43</f>
        <v>14547</v>
      </c>
      <c r="I64" s="175"/>
      <c r="J64" s="175"/>
      <c r="K64" s="175">
        <f>'将来負担比率（分子）の構造'!L$43</f>
        <v>12908</v>
      </c>
      <c r="L64" s="175"/>
      <c r="M64" s="175"/>
      <c r="N64" s="175">
        <f>'将来負担比率（分子）の構造'!M$43</f>
        <v>10743</v>
      </c>
      <c r="O64" s="175"/>
      <c r="P64" s="175"/>
    </row>
    <row r="65" spans="1:16" x14ac:dyDescent="0.2">
      <c r="A65" s="175" t="s">
        <v>34</v>
      </c>
      <c r="B65" s="175">
        <f>'将来負担比率（分子）の構造'!I$42</f>
        <v>33</v>
      </c>
      <c r="C65" s="175"/>
      <c r="D65" s="175"/>
      <c r="E65" s="175">
        <f>'将来負担比率（分子）の構造'!J$42</f>
        <v>25</v>
      </c>
      <c r="F65" s="175"/>
      <c r="G65" s="175"/>
      <c r="H65" s="175">
        <f>'将来負担比率（分子）の構造'!K$42</f>
        <v>16</v>
      </c>
      <c r="I65" s="175"/>
      <c r="J65" s="175"/>
      <c r="K65" s="175">
        <f>'将来負担比率（分子）の構造'!L$42</f>
        <v>7</v>
      </c>
      <c r="L65" s="175"/>
      <c r="M65" s="175"/>
      <c r="N65" s="175" t="str">
        <f>'将来負担比率（分子）の構造'!M$42</f>
        <v>-</v>
      </c>
      <c r="O65" s="175"/>
      <c r="P65" s="175"/>
    </row>
    <row r="66" spans="1:16" x14ac:dyDescent="0.2">
      <c r="A66" s="175" t="s">
        <v>33</v>
      </c>
      <c r="B66" s="175">
        <f>'将来負担比率（分子）の構造'!I$41</f>
        <v>42893</v>
      </c>
      <c r="C66" s="175"/>
      <c r="D66" s="175"/>
      <c r="E66" s="175">
        <f>'将来負担比率（分子）の構造'!J$41</f>
        <v>48931</v>
      </c>
      <c r="F66" s="175"/>
      <c r="G66" s="175"/>
      <c r="H66" s="175">
        <f>'将来負担比率（分子）の構造'!K$41</f>
        <v>49646</v>
      </c>
      <c r="I66" s="175"/>
      <c r="J66" s="175"/>
      <c r="K66" s="175">
        <f>'将来負担比率（分子）の構造'!L$41</f>
        <v>48603</v>
      </c>
      <c r="L66" s="175"/>
      <c r="M66" s="175"/>
      <c r="N66" s="175">
        <f>'将来負担比率（分子）の構造'!M$41</f>
        <v>46546</v>
      </c>
      <c r="O66" s="175"/>
      <c r="P66" s="175"/>
    </row>
    <row r="67" spans="1:16" x14ac:dyDescent="0.2">
      <c r="A67" s="175" t="s">
        <v>77</v>
      </c>
      <c r="B67" s="175" t="e">
        <f>NA()</f>
        <v>#N/A</v>
      </c>
      <c r="C67" s="175">
        <f>IF(ISNUMBER('将来負担比率（分子）の構造'!I$53), IF('将来負担比率（分子）の構造'!I$53 &lt; 0, 0, '将来負担比率（分子）の構造'!I$53), NA())</f>
        <v>12192</v>
      </c>
      <c r="D67" s="175" t="e">
        <f>NA()</f>
        <v>#N/A</v>
      </c>
      <c r="E67" s="175" t="e">
        <f>NA()</f>
        <v>#N/A</v>
      </c>
      <c r="F67" s="175">
        <f>IF(ISNUMBER('将来負担比率（分子）の構造'!J$53), IF('将来負担比率（分子）の構造'!J$53 &lt; 0, 0, '将来負担比率（分子）の構造'!J$53), NA())</f>
        <v>13384</v>
      </c>
      <c r="G67" s="175" t="e">
        <f>NA()</f>
        <v>#N/A</v>
      </c>
      <c r="H67" s="175" t="e">
        <f>NA()</f>
        <v>#N/A</v>
      </c>
      <c r="I67" s="175">
        <f>IF(ISNUMBER('将来負担比率（分子）の構造'!K$53), IF('将来負担比率（分子）の構造'!K$53 &lt; 0, 0, '将来負担比率（分子）の構造'!K$53), NA())</f>
        <v>11892</v>
      </c>
      <c r="J67" s="175" t="e">
        <f>NA()</f>
        <v>#N/A</v>
      </c>
      <c r="K67" s="175" t="e">
        <f>NA()</f>
        <v>#N/A</v>
      </c>
      <c r="L67" s="175">
        <f>IF(ISNUMBER('将来負担比率（分子）の構造'!L$53), IF('将来負担比率（分子）の構造'!L$53 &lt; 0, 0, '将来負担比率（分子）の構造'!L$53), NA())</f>
        <v>8890</v>
      </c>
      <c r="M67" s="175" t="e">
        <f>NA()</f>
        <v>#N/A</v>
      </c>
      <c r="N67" s="175" t="e">
        <f>NA()</f>
        <v>#N/A</v>
      </c>
      <c r="O67" s="175">
        <f>IF(ISNUMBER('将来負担比率（分子）の構造'!M$53), IF('将来負担比率（分子）の構造'!M$53 &lt; 0, 0, '将来負担比率（分子）の構造'!M$53), NA())</f>
        <v>6165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2876</v>
      </c>
      <c r="C72" s="179">
        <f>基金残高に係る経年分析!G55</f>
        <v>3586</v>
      </c>
      <c r="D72" s="179">
        <f>基金残高に係る経年分析!H55</f>
        <v>3853</v>
      </c>
    </row>
    <row r="73" spans="1:16" x14ac:dyDescent="0.2">
      <c r="A73" s="178" t="s">
        <v>80</v>
      </c>
      <c r="B73" s="179">
        <f>基金残高に係る経年分析!F56</f>
        <v>537</v>
      </c>
      <c r="C73" s="179">
        <f>基金残高に係る経年分析!G56</f>
        <v>537</v>
      </c>
      <c r="D73" s="179">
        <f>基金残高に係る経年分析!H56</f>
        <v>537</v>
      </c>
    </row>
    <row r="74" spans="1:16" x14ac:dyDescent="0.2">
      <c r="A74" s="178" t="s">
        <v>81</v>
      </c>
      <c r="B74" s="179">
        <f>基金残高に係る経年分析!F57</f>
        <v>5495</v>
      </c>
      <c r="C74" s="179">
        <f>基金残高に係る経年分析!G57</f>
        <v>5902</v>
      </c>
      <c r="D74" s="179">
        <f>基金残高に係る経年分析!H57</f>
        <v>6041</v>
      </c>
    </row>
  </sheetData>
  <sheetProtection algorithmName="SHA-512" hashValue="mxUeHRg2IvkR5aiixXWe1OszEtO/X775TuXYu90nfd3BlYs7cC4omxrLYIezN6JcitpdJZCA+QxufWpvm9Zhag==" saltValue="IPi7DLjNSFXAeEm3GDvT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227</v>
      </c>
      <c r="C5" s="680"/>
      <c r="D5" s="680"/>
      <c r="E5" s="680"/>
      <c r="F5" s="680"/>
      <c r="G5" s="680"/>
      <c r="H5" s="680"/>
      <c r="I5" s="680"/>
      <c r="J5" s="680"/>
      <c r="K5" s="680"/>
      <c r="L5" s="680"/>
      <c r="M5" s="680"/>
      <c r="N5" s="680"/>
      <c r="O5" s="680"/>
      <c r="P5" s="680"/>
      <c r="Q5" s="681"/>
      <c r="R5" s="676">
        <v>14521882</v>
      </c>
      <c r="S5" s="677"/>
      <c r="T5" s="677"/>
      <c r="U5" s="677"/>
      <c r="V5" s="677"/>
      <c r="W5" s="677"/>
      <c r="X5" s="677"/>
      <c r="Y5" s="702"/>
      <c r="Z5" s="715">
        <v>31.4</v>
      </c>
      <c r="AA5" s="715"/>
      <c r="AB5" s="715"/>
      <c r="AC5" s="715"/>
      <c r="AD5" s="716">
        <v>14521882</v>
      </c>
      <c r="AE5" s="716"/>
      <c r="AF5" s="716"/>
      <c r="AG5" s="716"/>
      <c r="AH5" s="716"/>
      <c r="AI5" s="716"/>
      <c r="AJ5" s="716"/>
      <c r="AK5" s="716"/>
      <c r="AL5" s="703">
        <v>55.5</v>
      </c>
      <c r="AM5" s="685"/>
      <c r="AN5" s="685"/>
      <c r="AO5" s="704"/>
      <c r="AP5" s="679" t="s">
        <v>228</v>
      </c>
      <c r="AQ5" s="680"/>
      <c r="AR5" s="680"/>
      <c r="AS5" s="680"/>
      <c r="AT5" s="680"/>
      <c r="AU5" s="680"/>
      <c r="AV5" s="680"/>
      <c r="AW5" s="680"/>
      <c r="AX5" s="680"/>
      <c r="AY5" s="680"/>
      <c r="AZ5" s="680"/>
      <c r="BA5" s="680"/>
      <c r="BB5" s="680"/>
      <c r="BC5" s="680"/>
      <c r="BD5" s="680"/>
      <c r="BE5" s="680"/>
      <c r="BF5" s="681"/>
      <c r="BG5" s="621">
        <v>14511415</v>
      </c>
      <c r="BH5" s="622"/>
      <c r="BI5" s="622"/>
      <c r="BJ5" s="622"/>
      <c r="BK5" s="622"/>
      <c r="BL5" s="622"/>
      <c r="BM5" s="622"/>
      <c r="BN5" s="623"/>
      <c r="BO5" s="659">
        <v>99.9</v>
      </c>
      <c r="BP5" s="659"/>
      <c r="BQ5" s="659"/>
      <c r="BR5" s="659"/>
      <c r="BS5" s="660">
        <v>299590</v>
      </c>
      <c r="BT5" s="660"/>
      <c r="BU5" s="660"/>
      <c r="BV5" s="660"/>
      <c r="BW5" s="660"/>
      <c r="BX5" s="660"/>
      <c r="BY5" s="660"/>
      <c r="BZ5" s="660"/>
      <c r="CA5" s="660"/>
      <c r="CB5" s="695"/>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2">
      <c r="B6" s="618" t="s">
        <v>232</v>
      </c>
      <c r="C6" s="619"/>
      <c r="D6" s="619"/>
      <c r="E6" s="619"/>
      <c r="F6" s="619"/>
      <c r="G6" s="619"/>
      <c r="H6" s="619"/>
      <c r="I6" s="619"/>
      <c r="J6" s="619"/>
      <c r="K6" s="619"/>
      <c r="L6" s="619"/>
      <c r="M6" s="619"/>
      <c r="N6" s="619"/>
      <c r="O6" s="619"/>
      <c r="P6" s="619"/>
      <c r="Q6" s="620"/>
      <c r="R6" s="621">
        <v>423226</v>
      </c>
      <c r="S6" s="622"/>
      <c r="T6" s="622"/>
      <c r="U6" s="622"/>
      <c r="V6" s="622"/>
      <c r="W6" s="622"/>
      <c r="X6" s="622"/>
      <c r="Y6" s="623"/>
      <c r="Z6" s="659">
        <v>0.9</v>
      </c>
      <c r="AA6" s="659"/>
      <c r="AB6" s="659"/>
      <c r="AC6" s="659"/>
      <c r="AD6" s="660">
        <v>423226</v>
      </c>
      <c r="AE6" s="660"/>
      <c r="AF6" s="660"/>
      <c r="AG6" s="660"/>
      <c r="AH6" s="660"/>
      <c r="AI6" s="660"/>
      <c r="AJ6" s="660"/>
      <c r="AK6" s="660"/>
      <c r="AL6" s="624">
        <v>1.6</v>
      </c>
      <c r="AM6" s="625"/>
      <c r="AN6" s="625"/>
      <c r="AO6" s="661"/>
      <c r="AP6" s="618" t="s">
        <v>233</v>
      </c>
      <c r="AQ6" s="619"/>
      <c r="AR6" s="619"/>
      <c r="AS6" s="619"/>
      <c r="AT6" s="619"/>
      <c r="AU6" s="619"/>
      <c r="AV6" s="619"/>
      <c r="AW6" s="619"/>
      <c r="AX6" s="619"/>
      <c r="AY6" s="619"/>
      <c r="AZ6" s="619"/>
      <c r="BA6" s="619"/>
      <c r="BB6" s="619"/>
      <c r="BC6" s="619"/>
      <c r="BD6" s="619"/>
      <c r="BE6" s="619"/>
      <c r="BF6" s="620"/>
      <c r="BG6" s="621">
        <v>14511415</v>
      </c>
      <c r="BH6" s="622"/>
      <c r="BI6" s="622"/>
      <c r="BJ6" s="622"/>
      <c r="BK6" s="622"/>
      <c r="BL6" s="622"/>
      <c r="BM6" s="622"/>
      <c r="BN6" s="623"/>
      <c r="BO6" s="659">
        <v>99.9</v>
      </c>
      <c r="BP6" s="659"/>
      <c r="BQ6" s="659"/>
      <c r="BR6" s="659"/>
      <c r="BS6" s="660">
        <v>299590</v>
      </c>
      <c r="BT6" s="660"/>
      <c r="BU6" s="660"/>
      <c r="BV6" s="660"/>
      <c r="BW6" s="660"/>
      <c r="BX6" s="660"/>
      <c r="BY6" s="660"/>
      <c r="BZ6" s="660"/>
      <c r="CA6" s="660"/>
      <c r="CB6" s="695"/>
      <c r="CD6" s="679" t="s">
        <v>234</v>
      </c>
      <c r="CE6" s="680"/>
      <c r="CF6" s="680"/>
      <c r="CG6" s="680"/>
      <c r="CH6" s="680"/>
      <c r="CI6" s="680"/>
      <c r="CJ6" s="680"/>
      <c r="CK6" s="680"/>
      <c r="CL6" s="680"/>
      <c r="CM6" s="680"/>
      <c r="CN6" s="680"/>
      <c r="CO6" s="680"/>
      <c r="CP6" s="680"/>
      <c r="CQ6" s="681"/>
      <c r="CR6" s="621">
        <v>243898</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243828</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6660</v>
      </c>
      <c r="S7" s="622"/>
      <c r="T7" s="622"/>
      <c r="U7" s="622"/>
      <c r="V7" s="622"/>
      <c r="W7" s="622"/>
      <c r="X7" s="622"/>
      <c r="Y7" s="623"/>
      <c r="Z7" s="659">
        <v>0</v>
      </c>
      <c r="AA7" s="659"/>
      <c r="AB7" s="659"/>
      <c r="AC7" s="659"/>
      <c r="AD7" s="660">
        <v>6660</v>
      </c>
      <c r="AE7" s="660"/>
      <c r="AF7" s="660"/>
      <c r="AG7" s="660"/>
      <c r="AH7" s="660"/>
      <c r="AI7" s="660"/>
      <c r="AJ7" s="660"/>
      <c r="AK7" s="660"/>
      <c r="AL7" s="624">
        <v>0</v>
      </c>
      <c r="AM7" s="625"/>
      <c r="AN7" s="625"/>
      <c r="AO7" s="661"/>
      <c r="AP7" s="618" t="s">
        <v>236</v>
      </c>
      <c r="AQ7" s="619"/>
      <c r="AR7" s="619"/>
      <c r="AS7" s="619"/>
      <c r="AT7" s="619"/>
      <c r="AU7" s="619"/>
      <c r="AV7" s="619"/>
      <c r="AW7" s="619"/>
      <c r="AX7" s="619"/>
      <c r="AY7" s="619"/>
      <c r="AZ7" s="619"/>
      <c r="BA7" s="619"/>
      <c r="BB7" s="619"/>
      <c r="BC7" s="619"/>
      <c r="BD7" s="619"/>
      <c r="BE7" s="619"/>
      <c r="BF7" s="620"/>
      <c r="BG7" s="621">
        <v>6024702</v>
      </c>
      <c r="BH7" s="622"/>
      <c r="BI7" s="622"/>
      <c r="BJ7" s="622"/>
      <c r="BK7" s="622"/>
      <c r="BL7" s="622"/>
      <c r="BM7" s="622"/>
      <c r="BN7" s="623"/>
      <c r="BO7" s="659">
        <v>41.5</v>
      </c>
      <c r="BP7" s="659"/>
      <c r="BQ7" s="659"/>
      <c r="BR7" s="659"/>
      <c r="BS7" s="660">
        <v>299590</v>
      </c>
      <c r="BT7" s="660"/>
      <c r="BU7" s="660"/>
      <c r="BV7" s="660"/>
      <c r="BW7" s="660"/>
      <c r="BX7" s="660"/>
      <c r="BY7" s="660"/>
      <c r="BZ7" s="660"/>
      <c r="CA7" s="660"/>
      <c r="CB7" s="695"/>
      <c r="CD7" s="618" t="s">
        <v>237</v>
      </c>
      <c r="CE7" s="619"/>
      <c r="CF7" s="619"/>
      <c r="CG7" s="619"/>
      <c r="CH7" s="619"/>
      <c r="CI7" s="619"/>
      <c r="CJ7" s="619"/>
      <c r="CK7" s="619"/>
      <c r="CL7" s="619"/>
      <c r="CM7" s="619"/>
      <c r="CN7" s="619"/>
      <c r="CO7" s="619"/>
      <c r="CP7" s="619"/>
      <c r="CQ7" s="620"/>
      <c r="CR7" s="621">
        <v>6559058</v>
      </c>
      <c r="CS7" s="622"/>
      <c r="CT7" s="622"/>
      <c r="CU7" s="622"/>
      <c r="CV7" s="622"/>
      <c r="CW7" s="622"/>
      <c r="CX7" s="622"/>
      <c r="CY7" s="623"/>
      <c r="CZ7" s="659">
        <v>15.1</v>
      </c>
      <c r="DA7" s="659"/>
      <c r="DB7" s="659"/>
      <c r="DC7" s="659"/>
      <c r="DD7" s="627">
        <v>237727</v>
      </c>
      <c r="DE7" s="622"/>
      <c r="DF7" s="622"/>
      <c r="DG7" s="622"/>
      <c r="DH7" s="622"/>
      <c r="DI7" s="622"/>
      <c r="DJ7" s="622"/>
      <c r="DK7" s="622"/>
      <c r="DL7" s="622"/>
      <c r="DM7" s="622"/>
      <c r="DN7" s="622"/>
      <c r="DO7" s="622"/>
      <c r="DP7" s="623"/>
      <c r="DQ7" s="627">
        <v>5477576</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66413</v>
      </c>
      <c r="S8" s="622"/>
      <c r="T8" s="622"/>
      <c r="U8" s="622"/>
      <c r="V8" s="622"/>
      <c r="W8" s="622"/>
      <c r="X8" s="622"/>
      <c r="Y8" s="623"/>
      <c r="Z8" s="659">
        <v>0.1</v>
      </c>
      <c r="AA8" s="659"/>
      <c r="AB8" s="659"/>
      <c r="AC8" s="659"/>
      <c r="AD8" s="660">
        <v>66413</v>
      </c>
      <c r="AE8" s="660"/>
      <c r="AF8" s="660"/>
      <c r="AG8" s="660"/>
      <c r="AH8" s="660"/>
      <c r="AI8" s="660"/>
      <c r="AJ8" s="660"/>
      <c r="AK8" s="660"/>
      <c r="AL8" s="624">
        <v>0.3</v>
      </c>
      <c r="AM8" s="625"/>
      <c r="AN8" s="625"/>
      <c r="AO8" s="661"/>
      <c r="AP8" s="618" t="s">
        <v>239</v>
      </c>
      <c r="AQ8" s="619"/>
      <c r="AR8" s="619"/>
      <c r="AS8" s="619"/>
      <c r="AT8" s="619"/>
      <c r="AU8" s="619"/>
      <c r="AV8" s="619"/>
      <c r="AW8" s="619"/>
      <c r="AX8" s="619"/>
      <c r="AY8" s="619"/>
      <c r="AZ8" s="619"/>
      <c r="BA8" s="619"/>
      <c r="BB8" s="619"/>
      <c r="BC8" s="619"/>
      <c r="BD8" s="619"/>
      <c r="BE8" s="619"/>
      <c r="BF8" s="620"/>
      <c r="BG8" s="621">
        <v>168709</v>
      </c>
      <c r="BH8" s="622"/>
      <c r="BI8" s="622"/>
      <c r="BJ8" s="622"/>
      <c r="BK8" s="622"/>
      <c r="BL8" s="622"/>
      <c r="BM8" s="622"/>
      <c r="BN8" s="623"/>
      <c r="BO8" s="659">
        <v>1.2</v>
      </c>
      <c r="BP8" s="659"/>
      <c r="BQ8" s="659"/>
      <c r="BR8" s="659"/>
      <c r="BS8" s="660" t="s">
        <v>130</v>
      </c>
      <c r="BT8" s="660"/>
      <c r="BU8" s="660"/>
      <c r="BV8" s="660"/>
      <c r="BW8" s="660"/>
      <c r="BX8" s="660"/>
      <c r="BY8" s="660"/>
      <c r="BZ8" s="660"/>
      <c r="CA8" s="660"/>
      <c r="CB8" s="695"/>
      <c r="CD8" s="618" t="s">
        <v>240</v>
      </c>
      <c r="CE8" s="619"/>
      <c r="CF8" s="619"/>
      <c r="CG8" s="619"/>
      <c r="CH8" s="619"/>
      <c r="CI8" s="619"/>
      <c r="CJ8" s="619"/>
      <c r="CK8" s="619"/>
      <c r="CL8" s="619"/>
      <c r="CM8" s="619"/>
      <c r="CN8" s="619"/>
      <c r="CO8" s="619"/>
      <c r="CP8" s="619"/>
      <c r="CQ8" s="620"/>
      <c r="CR8" s="621">
        <v>15856791</v>
      </c>
      <c r="CS8" s="622"/>
      <c r="CT8" s="622"/>
      <c r="CU8" s="622"/>
      <c r="CV8" s="622"/>
      <c r="CW8" s="622"/>
      <c r="CX8" s="622"/>
      <c r="CY8" s="623"/>
      <c r="CZ8" s="659">
        <v>36.5</v>
      </c>
      <c r="DA8" s="659"/>
      <c r="DB8" s="659"/>
      <c r="DC8" s="659"/>
      <c r="DD8" s="627">
        <v>1485178</v>
      </c>
      <c r="DE8" s="622"/>
      <c r="DF8" s="622"/>
      <c r="DG8" s="622"/>
      <c r="DH8" s="622"/>
      <c r="DI8" s="622"/>
      <c r="DJ8" s="622"/>
      <c r="DK8" s="622"/>
      <c r="DL8" s="622"/>
      <c r="DM8" s="622"/>
      <c r="DN8" s="622"/>
      <c r="DO8" s="622"/>
      <c r="DP8" s="623"/>
      <c r="DQ8" s="627">
        <v>7747446</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52499</v>
      </c>
      <c r="S9" s="622"/>
      <c r="T9" s="622"/>
      <c r="U9" s="622"/>
      <c r="V9" s="622"/>
      <c r="W9" s="622"/>
      <c r="X9" s="622"/>
      <c r="Y9" s="623"/>
      <c r="Z9" s="659">
        <v>0.1</v>
      </c>
      <c r="AA9" s="659"/>
      <c r="AB9" s="659"/>
      <c r="AC9" s="659"/>
      <c r="AD9" s="660">
        <v>52499</v>
      </c>
      <c r="AE9" s="660"/>
      <c r="AF9" s="660"/>
      <c r="AG9" s="660"/>
      <c r="AH9" s="660"/>
      <c r="AI9" s="660"/>
      <c r="AJ9" s="660"/>
      <c r="AK9" s="660"/>
      <c r="AL9" s="624">
        <v>0.2</v>
      </c>
      <c r="AM9" s="625"/>
      <c r="AN9" s="625"/>
      <c r="AO9" s="661"/>
      <c r="AP9" s="618" t="s">
        <v>242</v>
      </c>
      <c r="AQ9" s="619"/>
      <c r="AR9" s="619"/>
      <c r="AS9" s="619"/>
      <c r="AT9" s="619"/>
      <c r="AU9" s="619"/>
      <c r="AV9" s="619"/>
      <c r="AW9" s="619"/>
      <c r="AX9" s="619"/>
      <c r="AY9" s="619"/>
      <c r="AZ9" s="619"/>
      <c r="BA9" s="619"/>
      <c r="BB9" s="619"/>
      <c r="BC9" s="619"/>
      <c r="BD9" s="619"/>
      <c r="BE9" s="619"/>
      <c r="BF9" s="620"/>
      <c r="BG9" s="621">
        <v>4379315</v>
      </c>
      <c r="BH9" s="622"/>
      <c r="BI9" s="622"/>
      <c r="BJ9" s="622"/>
      <c r="BK9" s="622"/>
      <c r="BL9" s="622"/>
      <c r="BM9" s="622"/>
      <c r="BN9" s="623"/>
      <c r="BO9" s="659">
        <v>30.2</v>
      </c>
      <c r="BP9" s="659"/>
      <c r="BQ9" s="659"/>
      <c r="BR9" s="659"/>
      <c r="BS9" s="660" t="s">
        <v>243</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4118385</v>
      </c>
      <c r="CS9" s="622"/>
      <c r="CT9" s="622"/>
      <c r="CU9" s="622"/>
      <c r="CV9" s="622"/>
      <c r="CW9" s="622"/>
      <c r="CX9" s="622"/>
      <c r="CY9" s="623"/>
      <c r="CZ9" s="659">
        <v>9.5</v>
      </c>
      <c r="DA9" s="659"/>
      <c r="DB9" s="659"/>
      <c r="DC9" s="659"/>
      <c r="DD9" s="627">
        <v>77264</v>
      </c>
      <c r="DE9" s="622"/>
      <c r="DF9" s="622"/>
      <c r="DG9" s="622"/>
      <c r="DH9" s="622"/>
      <c r="DI9" s="622"/>
      <c r="DJ9" s="622"/>
      <c r="DK9" s="622"/>
      <c r="DL9" s="622"/>
      <c r="DM9" s="622"/>
      <c r="DN9" s="622"/>
      <c r="DO9" s="622"/>
      <c r="DP9" s="623"/>
      <c r="DQ9" s="627">
        <v>3258116</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130</v>
      </c>
      <c r="AA10" s="659"/>
      <c r="AB10" s="659"/>
      <c r="AC10" s="659"/>
      <c r="AD10" s="660" t="s">
        <v>246</v>
      </c>
      <c r="AE10" s="660"/>
      <c r="AF10" s="660"/>
      <c r="AG10" s="660"/>
      <c r="AH10" s="660"/>
      <c r="AI10" s="660"/>
      <c r="AJ10" s="660"/>
      <c r="AK10" s="660"/>
      <c r="AL10" s="624" t="s">
        <v>130</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295414</v>
      </c>
      <c r="BH10" s="622"/>
      <c r="BI10" s="622"/>
      <c r="BJ10" s="622"/>
      <c r="BK10" s="622"/>
      <c r="BL10" s="622"/>
      <c r="BM10" s="622"/>
      <c r="BN10" s="623"/>
      <c r="BO10" s="659">
        <v>2</v>
      </c>
      <c r="BP10" s="659"/>
      <c r="BQ10" s="659"/>
      <c r="BR10" s="659"/>
      <c r="BS10" s="660" t="s">
        <v>130</v>
      </c>
      <c r="BT10" s="660"/>
      <c r="BU10" s="660"/>
      <c r="BV10" s="660"/>
      <c r="BW10" s="660"/>
      <c r="BX10" s="660"/>
      <c r="BY10" s="660"/>
      <c r="BZ10" s="660"/>
      <c r="CA10" s="660"/>
      <c r="CB10" s="695"/>
      <c r="CD10" s="618" t="s">
        <v>248</v>
      </c>
      <c r="CE10" s="619"/>
      <c r="CF10" s="619"/>
      <c r="CG10" s="619"/>
      <c r="CH10" s="619"/>
      <c r="CI10" s="619"/>
      <c r="CJ10" s="619"/>
      <c r="CK10" s="619"/>
      <c r="CL10" s="619"/>
      <c r="CM10" s="619"/>
      <c r="CN10" s="619"/>
      <c r="CO10" s="619"/>
      <c r="CP10" s="619"/>
      <c r="CQ10" s="620"/>
      <c r="CR10" s="621">
        <v>108832</v>
      </c>
      <c r="CS10" s="622"/>
      <c r="CT10" s="622"/>
      <c r="CU10" s="622"/>
      <c r="CV10" s="622"/>
      <c r="CW10" s="622"/>
      <c r="CX10" s="622"/>
      <c r="CY10" s="623"/>
      <c r="CZ10" s="659">
        <v>0.3</v>
      </c>
      <c r="DA10" s="659"/>
      <c r="DB10" s="659"/>
      <c r="DC10" s="659"/>
      <c r="DD10" s="627">
        <v>29025</v>
      </c>
      <c r="DE10" s="622"/>
      <c r="DF10" s="622"/>
      <c r="DG10" s="622"/>
      <c r="DH10" s="622"/>
      <c r="DI10" s="622"/>
      <c r="DJ10" s="622"/>
      <c r="DK10" s="622"/>
      <c r="DL10" s="622"/>
      <c r="DM10" s="622"/>
      <c r="DN10" s="622"/>
      <c r="DO10" s="622"/>
      <c r="DP10" s="623"/>
      <c r="DQ10" s="627">
        <v>94335</v>
      </c>
      <c r="DR10" s="622"/>
      <c r="DS10" s="622"/>
      <c r="DT10" s="622"/>
      <c r="DU10" s="622"/>
      <c r="DV10" s="622"/>
      <c r="DW10" s="622"/>
      <c r="DX10" s="622"/>
      <c r="DY10" s="622"/>
      <c r="DZ10" s="622"/>
      <c r="EA10" s="622"/>
      <c r="EB10" s="622"/>
      <c r="EC10" s="658"/>
    </row>
    <row r="11" spans="2:143" ht="11.25" customHeight="1" x14ac:dyDescent="0.2">
      <c r="B11" s="618" t="s">
        <v>249</v>
      </c>
      <c r="C11" s="619"/>
      <c r="D11" s="619"/>
      <c r="E11" s="619"/>
      <c r="F11" s="619"/>
      <c r="G11" s="619"/>
      <c r="H11" s="619"/>
      <c r="I11" s="619"/>
      <c r="J11" s="619"/>
      <c r="K11" s="619"/>
      <c r="L11" s="619"/>
      <c r="M11" s="619"/>
      <c r="N11" s="619"/>
      <c r="O11" s="619"/>
      <c r="P11" s="619"/>
      <c r="Q11" s="620"/>
      <c r="R11" s="621">
        <v>2152255</v>
      </c>
      <c r="S11" s="622"/>
      <c r="T11" s="622"/>
      <c r="U11" s="622"/>
      <c r="V11" s="622"/>
      <c r="W11" s="622"/>
      <c r="X11" s="622"/>
      <c r="Y11" s="623"/>
      <c r="Z11" s="624">
        <v>4.7</v>
      </c>
      <c r="AA11" s="625"/>
      <c r="AB11" s="625"/>
      <c r="AC11" s="626"/>
      <c r="AD11" s="627">
        <v>2152255</v>
      </c>
      <c r="AE11" s="622"/>
      <c r="AF11" s="622"/>
      <c r="AG11" s="622"/>
      <c r="AH11" s="622"/>
      <c r="AI11" s="622"/>
      <c r="AJ11" s="622"/>
      <c r="AK11" s="623"/>
      <c r="AL11" s="624">
        <v>8.1999999999999993</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1181264</v>
      </c>
      <c r="BH11" s="622"/>
      <c r="BI11" s="622"/>
      <c r="BJ11" s="622"/>
      <c r="BK11" s="622"/>
      <c r="BL11" s="622"/>
      <c r="BM11" s="622"/>
      <c r="BN11" s="623"/>
      <c r="BO11" s="659">
        <v>8.1</v>
      </c>
      <c r="BP11" s="659"/>
      <c r="BQ11" s="659"/>
      <c r="BR11" s="659"/>
      <c r="BS11" s="660">
        <v>299590</v>
      </c>
      <c r="BT11" s="660"/>
      <c r="BU11" s="660"/>
      <c r="BV11" s="660"/>
      <c r="BW11" s="660"/>
      <c r="BX11" s="660"/>
      <c r="BY11" s="660"/>
      <c r="BZ11" s="660"/>
      <c r="CA11" s="660"/>
      <c r="CB11" s="695"/>
      <c r="CD11" s="618" t="s">
        <v>251</v>
      </c>
      <c r="CE11" s="619"/>
      <c r="CF11" s="619"/>
      <c r="CG11" s="619"/>
      <c r="CH11" s="619"/>
      <c r="CI11" s="619"/>
      <c r="CJ11" s="619"/>
      <c r="CK11" s="619"/>
      <c r="CL11" s="619"/>
      <c r="CM11" s="619"/>
      <c r="CN11" s="619"/>
      <c r="CO11" s="619"/>
      <c r="CP11" s="619"/>
      <c r="CQ11" s="620"/>
      <c r="CR11" s="621">
        <v>1693188</v>
      </c>
      <c r="CS11" s="622"/>
      <c r="CT11" s="622"/>
      <c r="CU11" s="622"/>
      <c r="CV11" s="622"/>
      <c r="CW11" s="622"/>
      <c r="CX11" s="622"/>
      <c r="CY11" s="623"/>
      <c r="CZ11" s="659">
        <v>3.9</v>
      </c>
      <c r="DA11" s="659"/>
      <c r="DB11" s="659"/>
      <c r="DC11" s="659"/>
      <c r="DD11" s="627">
        <v>313443</v>
      </c>
      <c r="DE11" s="622"/>
      <c r="DF11" s="622"/>
      <c r="DG11" s="622"/>
      <c r="DH11" s="622"/>
      <c r="DI11" s="622"/>
      <c r="DJ11" s="622"/>
      <c r="DK11" s="622"/>
      <c r="DL11" s="622"/>
      <c r="DM11" s="622"/>
      <c r="DN11" s="622"/>
      <c r="DO11" s="622"/>
      <c r="DP11" s="623"/>
      <c r="DQ11" s="627">
        <v>1068565</v>
      </c>
      <c r="DR11" s="622"/>
      <c r="DS11" s="622"/>
      <c r="DT11" s="622"/>
      <c r="DU11" s="622"/>
      <c r="DV11" s="622"/>
      <c r="DW11" s="622"/>
      <c r="DX11" s="622"/>
      <c r="DY11" s="622"/>
      <c r="DZ11" s="622"/>
      <c r="EA11" s="622"/>
      <c r="EB11" s="622"/>
      <c r="EC11" s="658"/>
    </row>
    <row r="12" spans="2:143" ht="11.25" customHeight="1" x14ac:dyDescent="0.2">
      <c r="B12" s="618" t="s">
        <v>252</v>
      </c>
      <c r="C12" s="619"/>
      <c r="D12" s="619"/>
      <c r="E12" s="619"/>
      <c r="F12" s="619"/>
      <c r="G12" s="619"/>
      <c r="H12" s="619"/>
      <c r="I12" s="619"/>
      <c r="J12" s="619"/>
      <c r="K12" s="619"/>
      <c r="L12" s="619"/>
      <c r="M12" s="619"/>
      <c r="N12" s="619"/>
      <c r="O12" s="619"/>
      <c r="P12" s="619"/>
      <c r="Q12" s="620"/>
      <c r="R12" s="621">
        <v>382805</v>
      </c>
      <c r="S12" s="622"/>
      <c r="T12" s="622"/>
      <c r="U12" s="622"/>
      <c r="V12" s="622"/>
      <c r="W12" s="622"/>
      <c r="X12" s="622"/>
      <c r="Y12" s="623"/>
      <c r="Z12" s="659">
        <v>0.8</v>
      </c>
      <c r="AA12" s="659"/>
      <c r="AB12" s="659"/>
      <c r="AC12" s="659"/>
      <c r="AD12" s="660">
        <v>382805</v>
      </c>
      <c r="AE12" s="660"/>
      <c r="AF12" s="660"/>
      <c r="AG12" s="660"/>
      <c r="AH12" s="660"/>
      <c r="AI12" s="660"/>
      <c r="AJ12" s="660"/>
      <c r="AK12" s="660"/>
      <c r="AL12" s="624">
        <v>1.5</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7443697</v>
      </c>
      <c r="BH12" s="622"/>
      <c r="BI12" s="622"/>
      <c r="BJ12" s="622"/>
      <c r="BK12" s="622"/>
      <c r="BL12" s="622"/>
      <c r="BM12" s="622"/>
      <c r="BN12" s="623"/>
      <c r="BO12" s="659">
        <v>51.3</v>
      </c>
      <c r="BP12" s="659"/>
      <c r="BQ12" s="659"/>
      <c r="BR12" s="659"/>
      <c r="BS12" s="660" t="s">
        <v>243</v>
      </c>
      <c r="BT12" s="660"/>
      <c r="BU12" s="660"/>
      <c r="BV12" s="660"/>
      <c r="BW12" s="660"/>
      <c r="BX12" s="660"/>
      <c r="BY12" s="660"/>
      <c r="BZ12" s="660"/>
      <c r="CA12" s="660"/>
      <c r="CB12" s="695"/>
      <c r="CD12" s="618" t="s">
        <v>254</v>
      </c>
      <c r="CE12" s="619"/>
      <c r="CF12" s="619"/>
      <c r="CG12" s="619"/>
      <c r="CH12" s="619"/>
      <c r="CI12" s="619"/>
      <c r="CJ12" s="619"/>
      <c r="CK12" s="619"/>
      <c r="CL12" s="619"/>
      <c r="CM12" s="619"/>
      <c r="CN12" s="619"/>
      <c r="CO12" s="619"/>
      <c r="CP12" s="619"/>
      <c r="CQ12" s="620"/>
      <c r="CR12" s="621">
        <v>1213524</v>
      </c>
      <c r="CS12" s="622"/>
      <c r="CT12" s="622"/>
      <c r="CU12" s="622"/>
      <c r="CV12" s="622"/>
      <c r="CW12" s="622"/>
      <c r="CX12" s="622"/>
      <c r="CY12" s="623"/>
      <c r="CZ12" s="659">
        <v>2.8</v>
      </c>
      <c r="DA12" s="659"/>
      <c r="DB12" s="659"/>
      <c r="DC12" s="659"/>
      <c r="DD12" s="627">
        <v>104811</v>
      </c>
      <c r="DE12" s="622"/>
      <c r="DF12" s="622"/>
      <c r="DG12" s="622"/>
      <c r="DH12" s="622"/>
      <c r="DI12" s="622"/>
      <c r="DJ12" s="622"/>
      <c r="DK12" s="622"/>
      <c r="DL12" s="622"/>
      <c r="DM12" s="622"/>
      <c r="DN12" s="622"/>
      <c r="DO12" s="622"/>
      <c r="DP12" s="623"/>
      <c r="DQ12" s="627">
        <v>668648</v>
      </c>
      <c r="DR12" s="622"/>
      <c r="DS12" s="622"/>
      <c r="DT12" s="622"/>
      <c r="DU12" s="622"/>
      <c r="DV12" s="622"/>
      <c r="DW12" s="622"/>
      <c r="DX12" s="622"/>
      <c r="DY12" s="622"/>
      <c r="DZ12" s="622"/>
      <c r="EA12" s="622"/>
      <c r="EB12" s="622"/>
      <c r="EC12" s="658"/>
    </row>
    <row r="13" spans="2:143" ht="11.25" customHeight="1" x14ac:dyDescent="0.2">
      <c r="B13" s="618" t="s">
        <v>255</v>
      </c>
      <c r="C13" s="619"/>
      <c r="D13" s="619"/>
      <c r="E13" s="619"/>
      <c r="F13" s="619"/>
      <c r="G13" s="619"/>
      <c r="H13" s="619"/>
      <c r="I13" s="619"/>
      <c r="J13" s="619"/>
      <c r="K13" s="619"/>
      <c r="L13" s="619"/>
      <c r="M13" s="619"/>
      <c r="N13" s="619"/>
      <c r="O13" s="619"/>
      <c r="P13" s="619"/>
      <c r="Q13" s="620"/>
      <c r="R13" s="621" t="s">
        <v>130</v>
      </c>
      <c r="S13" s="622"/>
      <c r="T13" s="622"/>
      <c r="U13" s="622"/>
      <c r="V13" s="622"/>
      <c r="W13" s="622"/>
      <c r="X13" s="622"/>
      <c r="Y13" s="623"/>
      <c r="Z13" s="659" t="s">
        <v>130</v>
      </c>
      <c r="AA13" s="659"/>
      <c r="AB13" s="659"/>
      <c r="AC13" s="659"/>
      <c r="AD13" s="660" t="s">
        <v>130</v>
      </c>
      <c r="AE13" s="660"/>
      <c r="AF13" s="660"/>
      <c r="AG13" s="660"/>
      <c r="AH13" s="660"/>
      <c r="AI13" s="660"/>
      <c r="AJ13" s="660"/>
      <c r="AK13" s="660"/>
      <c r="AL13" s="624" t="s">
        <v>130</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7436133</v>
      </c>
      <c r="BH13" s="622"/>
      <c r="BI13" s="622"/>
      <c r="BJ13" s="622"/>
      <c r="BK13" s="622"/>
      <c r="BL13" s="622"/>
      <c r="BM13" s="622"/>
      <c r="BN13" s="623"/>
      <c r="BO13" s="659">
        <v>51.2</v>
      </c>
      <c r="BP13" s="659"/>
      <c r="BQ13" s="659"/>
      <c r="BR13" s="659"/>
      <c r="BS13" s="660" t="s">
        <v>257</v>
      </c>
      <c r="BT13" s="660"/>
      <c r="BU13" s="660"/>
      <c r="BV13" s="660"/>
      <c r="BW13" s="660"/>
      <c r="BX13" s="660"/>
      <c r="BY13" s="660"/>
      <c r="BZ13" s="660"/>
      <c r="CA13" s="660"/>
      <c r="CB13" s="695"/>
      <c r="CD13" s="618" t="s">
        <v>258</v>
      </c>
      <c r="CE13" s="619"/>
      <c r="CF13" s="619"/>
      <c r="CG13" s="619"/>
      <c r="CH13" s="619"/>
      <c r="CI13" s="619"/>
      <c r="CJ13" s="619"/>
      <c r="CK13" s="619"/>
      <c r="CL13" s="619"/>
      <c r="CM13" s="619"/>
      <c r="CN13" s="619"/>
      <c r="CO13" s="619"/>
      <c r="CP13" s="619"/>
      <c r="CQ13" s="620"/>
      <c r="CR13" s="621">
        <v>3092330</v>
      </c>
      <c r="CS13" s="622"/>
      <c r="CT13" s="622"/>
      <c r="CU13" s="622"/>
      <c r="CV13" s="622"/>
      <c r="CW13" s="622"/>
      <c r="CX13" s="622"/>
      <c r="CY13" s="623"/>
      <c r="CZ13" s="659">
        <v>7.1</v>
      </c>
      <c r="DA13" s="659"/>
      <c r="DB13" s="659"/>
      <c r="DC13" s="659"/>
      <c r="DD13" s="627">
        <v>1025209</v>
      </c>
      <c r="DE13" s="622"/>
      <c r="DF13" s="622"/>
      <c r="DG13" s="622"/>
      <c r="DH13" s="622"/>
      <c r="DI13" s="622"/>
      <c r="DJ13" s="622"/>
      <c r="DK13" s="622"/>
      <c r="DL13" s="622"/>
      <c r="DM13" s="622"/>
      <c r="DN13" s="622"/>
      <c r="DO13" s="622"/>
      <c r="DP13" s="623"/>
      <c r="DQ13" s="627">
        <v>2478052</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t="s">
        <v>246</v>
      </c>
      <c r="S14" s="622"/>
      <c r="T14" s="622"/>
      <c r="U14" s="622"/>
      <c r="V14" s="622"/>
      <c r="W14" s="622"/>
      <c r="X14" s="622"/>
      <c r="Y14" s="623"/>
      <c r="Z14" s="659" t="s">
        <v>257</v>
      </c>
      <c r="AA14" s="659"/>
      <c r="AB14" s="659"/>
      <c r="AC14" s="659"/>
      <c r="AD14" s="660" t="s">
        <v>130</v>
      </c>
      <c r="AE14" s="660"/>
      <c r="AF14" s="660"/>
      <c r="AG14" s="660"/>
      <c r="AH14" s="660"/>
      <c r="AI14" s="660"/>
      <c r="AJ14" s="660"/>
      <c r="AK14" s="660"/>
      <c r="AL14" s="624" t="s">
        <v>130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355464</v>
      </c>
      <c r="BH14" s="622"/>
      <c r="BI14" s="622"/>
      <c r="BJ14" s="622"/>
      <c r="BK14" s="622"/>
      <c r="BL14" s="622"/>
      <c r="BM14" s="622"/>
      <c r="BN14" s="623"/>
      <c r="BO14" s="659">
        <v>2.4</v>
      </c>
      <c r="BP14" s="659"/>
      <c r="BQ14" s="659"/>
      <c r="BR14" s="659"/>
      <c r="BS14" s="660" t="s">
        <v>130</v>
      </c>
      <c r="BT14" s="660"/>
      <c r="BU14" s="660"/>
      <c r="BV14" s="660"/>
      <c r="BW14" s="660"/>
      <c r="BX14" s="660"/>
      <c r="BY14" s="660"/>
      <c r="BZ14" s="660"/>
      <c r="CA14" s="660"/>
      <c r="CB14" s="695"/>
      <c r="CD14" s="618" t="s">
        <v>261</v>
      </c>
      <c r="CE14" s="619"/>
      <c r="CF14" s="619"/>
      <c r="CG14" s="619"/>
      <c r="CH14" s="619"/>
      <c r="CI14" s="619"/>
      <c r="CJ14" s="619"/>
      <c r="CK14" s="619"/>
      <c r="CL14" s="619"/>
      <c r="CM14" s="619"/>
      <c r="CN14" s="619"/>
      <c r="CO14" s="619"/>
      <c r="CP14" s="619"/>
      <c r="CQ14" s="620"/>
      <c r="CR14" s="621">
        <v>1545235</v>
      </c>
      <c r="CS14" s="622"/>
      <c r="CT14" s="622"/>
      <c r="CU14" s="622"/>
      <c r="CV14" s="622"/>
      <c r="CW14" s="622"/>
      <c r="CX14" s="622"/>
      <c r="CY14" s="623"/>
      <c r="CZ14" s="659">
        <v>3.6</v>
      </c>
      <c r="DA14" s="659"/>
      <c r="DB14" s="659"/>
      <c r="DC14" s="659"/>
      <c r="DD14" s="627">
        <v>12750</v>
      </c>
      <c r="DE14" s="622"/>
      <c r="DF14" s="622"/>
      <c r="DG14" s="622"/>
      <c r="DH14" s="622"/>
      <c r="DI14" s="622"/>
      <c r="DJ14" s="622"/>
      <c r="DK14" s="622"/>
      <c r="DL14" s="622"/>
      <c r="DM14" s="622"/>
      <c r="DN14" s="622"/>
      <c r="DO14" s="622"/>
      <c r="DP14" s="623"/>
      <c r="DQ14" s="627">
        <v>1515884</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130</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687083</v>
      </c>
      <c r="BH15" s="622"/>
      <c r="BI15" s="622"/>
      <c r="BJ15" s="622"/>
      <c r="BK15" s="622"/>
      <c r="BL15" s="622"/>
      <c r="BM15" s="622"/>
      <c r="BN15" s="623"/>
      <c r="BO15" s="659">
        <v>4.7</v>
      </c>
      <c r="BP15" s="659"/>
      <c r="BQ15" s="659"/>
      <c r="BR15" s="659"/>
      <c r="BS15" s="660" t="s">
        <v>130</v>
      </c>
      <c r="BT15" s="660"/>
      <c r="BU15" s="660"/>
      <c r="BV15" s="660"/>
      <c r="BW15" s="660"/>
      <c r="BX15" s="660"/>
      <c r="BY15" s="660"/>
      <c r="BZ15" s="660"/>
      <c r="CA15" s="660"/>
      <c r="CB15" s="695"/>
      <c r="CD15" s="618" t="s">
        <v>264</v>
      </c>
      <c r="CE15" s="619"/>
      <c r="CF15" s="619"/>
      <c r="CG15" s="619"/>
      <c r="CH15" s="619"/>
      <c r="CI15" s="619"/>
      <c r="CJ15" s="619"/>
      <c r="CK15" s="619"/>
      <c r="CL15" s="619"/>
      <c r="CM15" s="619"/>
      <c r="CN15" s="619"/>
      <c r="CO15" s="619"/>
      <c r="CP15" s="619"/>
      <c r="CQ15" s="620"/>
      <c r="CR15" s="621">
        <v>4460270</v>
      </c>
      <c r="CS15" s="622"/>
      <c r="CT15" s="622"/>
      <c r="CU15" s="622"/>
      <c r="CV15" s="622"/>
      <c r="CW15" s="622"/>
      <c r="CX15" s="622"/>
      <c r="CY15" s="623"/>
      <c r="CZ15" s="659">
        <v>10.3</v>
      </c>
      <c r="DA15" s="659"/>
      <c r="DB15" s="659"/>
      <c r="DC15" s="659"/>
      <c r="DD15" s="627">
        <v>701430</v>
      </c>
      <c r="DE15" s="622"/>
      <c r="DF15" s="622"/>
      <c r="DG15" s="622"/>
      <c r="DH15" s="622"/>
      <c r="DI15" s="622"/>
      <c r="DJ15" s="622"/>
      <c r="DK15" s="622"/>
      <c r="DL15" s="622"/>
      <c r="DM15" s="622"/>
      <c r="DN15" s="622"/>
      <c r="DO15" s="622"/>
      <c r="DP15" s="623"/>
      <c r="DQ15" s="627">
        <v>3062960</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58816</v>
      </c>
      <c r="S16" s="622"/>
      <c r="T16" s="622"/>
      <c r="U16" s="622"/>
      <c r="V16" s="622"/>
      <c r="W16" s="622"/>
      <c r="X16" s="622"/>
      <c r="Y16" s="623"/>
      <c r="Z16" s="659">
        <v>0.1</v>
      </c>
      <c r="AA16" s="659"/>
      <c r="AB16" s="659"/>
      <c r="AC16" s="659"/>
      <c r="AD16" s="660">
        <v>58816</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v>469</v>
      </c>
      <c r="BH16" s="622"/>
      <c r="BI16" s="622"/>
      <c r="BJ16" s="622"/>
      <c r="BK16" s="622"/>
      <c r="BL16" s="622"/>
      <c r="BM16" s="622"/>
      <c r="BN16" s="623"/>
      <c r="BO16" s="659">
        <v>0</v>
      </c>
      <c r="BP16" s="659"/>
      <c r="BQ16" s="659"/>
      <c r="BR16" s="659"/>
      <c r="BS16" s="660" t="s">
        <v>246</v>
      </c>
      <c r="BT16" s="660"/>
      <c r="BU16" s="660"/>
      <c r="BV16" s="660"/>
      <c r="BW16" s="660"/>
      <c r="BX16" s="660"/>
      <c r="BY16" s="660"/>
      <c r="BZ16" s="660"/>
      <c r="CA16" s="660"/>
      <c r="CB16" s="695"/>
      <c r="CD16" s="618" t="s">
        <v>267</v>
      </c>
      <c r="CE16" s="619"/>
      <c r="CF16" s="619"/>
      <c r="CG16" s="619"/>
      <c r="CH16" s="619"/>
      <c r="CI16" s="619"/>
      <c r="CJ16" s="619"/>
      <c r="CK16" s="619"/>
      <c r="CL16" s="619"/>
      <c r="CM16" s="619"/>
      <c r="CN16" s="619"/>
      <c r="CO16" s="619"/>
      <c r="CP16" s="619"/>
      <c r="CQ16" s="620"/>
      <c r="CR16" s="621">
        <v>39740</v>
      </c>
      <c r="CS16" s="622"/>
      <c r="CT16" s="622"/>
      <c r="CU16" s="622"/>
      <c r="CV16" s="622"/>
      <c r="CW16" s="622"/>
      <c r="CX16" s="622"/>
      <c r="CY16" s="623"/>
      <c r="CZ16" s="659">
        <v>0.1</v>
      </c>
      <c r="DA16" s="659"/>
      <c r="DB16" s="659"/>
      <c r="DC16" s="659"/>
      <c r="DD16" s="627" t="s">
        <v>257</v>
      </c>
      <c r="DE16" s="622"/>
      <c r="DF16" s="622"/>
      <c r="DG16" s="622"/>
      <c r="DH16" s="622"/>
      <c r="DI16" s="622"/>
      <c r="DJ16" s="622"/>
      <c r="DK16" s="622"/>
      <c r="DL16" s="622"/>
      <c r="DM16" s="622"/>
      <c r="DN16" s="622"/>
      <c r="DO16" s="622"/>
      <c r="DP16" s="623"/>
      <c r="DQ16" s="627">
        <v>39740</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304452</v>
      </c>
      <c r="S17" s="622"/>
      <c r="T17" s="622"/>
      <c r="U17" s="622"/>
      <c r="V17" s="622"/>
      <c r="W17" s="622"/>
      <c r="X17" s="622"/>
      <c r="Y17" s="623"/>
      <c r="Z17" s="659">
        <v>0.7</v>
      </c>
      <c r="AA17" s="659"/>
      <c r="AB17" s="659"/>
      <c r="AC17" s="659"/>
      <c r="AD17" s="660">
        <v>304452</v>
      </c>
      <c r="AE17" s="660"/>
      <c r="AF17" s="660"/>
      <c r="AG17" s="660"/>
      <c r="AH17" s="660"/>
      <c r="AI17" s="660"/>
      <c r="AJ17" s="660"/>
      <c r="AK17" s="660"/>
      <c r="AL17" s="624">
        <v>1.2</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270</v>
      </c>
      <c r="CE17" s="619"/>
      <c r="CF17" s="619"/>
      <c r="CG17" s="619"/>
      <c r="CH17" s="619"/>
      <c r="CI17" s="619"/>
      <c r="CJ17" s="619"/>
      <c r="CK17" s="619"/>
      <c r="CL17" s="619"/>
      <c r="CM17" s="619"/>
      <c r="CN17" s="619"/>
      <c r="CO17" s="619"/>
      <c r="CP17" s="619"/>
      <c r="CQ17" s="620"/>
      <c r="CR17" s="621">
        <v>4489681</v>
      </c>
      <c r="CS17" s="622"/>
      <c r="CT17" s="622"/>
      <c r="CU17" s="622"/>
      <c r="CV17" s="622"/>
      <c r="CW17" s="622"/>
      <c r="CX17" s="622"/>
      <c r="CY17" s="623"/>
      <c r="CZ17" s="659">
        <v>10.3</v>
      </c>
      <c r="DA17" s="659"/>
      <c r="DB17" s="659"/>
      <c r="DC17" s="659"/>
      <c r="DD17" s="627" t="s">
        <v>130</v>
      </c>
      <c r="DE17" s="622"/>
      <c r="DF17" s="622"/>
      <c r="DG17" s="622"/>
      <c r="DH17" s="622"/>
      <c r="DI17" s="622"/>
      <c r="DJ17" s="622"/>
      <c r="DK17" s="622"/>
      <c r="DL17" s="622"/>
      <c r="DM17" s="622"/>
      <c r="DN17" s="622"/>
      <c r="DO17" s="622"/>
      <c r="DP17" s="623"/>
      <c r="DQ17" s="627">
        <v>4474959</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106471</v>
      </c>
      <c r="S18" s="622"/>
      <c r="T18" s="622"/>
      <c r="U18" s="622"/>
      <c r="V18" s="622"/>
      <c r="W18" s="622"/>
      <c r="X18" s="622"/>
      <c r="Y18" s="623"/>
      <c r="Z18" s="659">
        <v>0.2</v>
      </c>
      <c r="AA18" s="659"/>
      <c r="AB18" s="659"/>
      <c r="AC18" s="659"/>
      <c r="AD18" s="660">
        <v>106471</v>
      </c>
      <c r="AE18" s="660"/>
      <c r="AF18" s="660"/>
      <c r="AG18" s="660"/>
      <c r="AH18" s="660"/>
      <c r="AI18" s="660"/>
      <c r="AJ18" s="660"/>
      <c r="AK18" s="660"/>
      <c r="AL18" s="624">
        <v>0.4</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257</v>
      </c>
      <c r="BH18" s="622"/>
      <c r="BI18" s="622"/>
      <c r="BJ18" s="622"/>
      <c r="BK18" s="622"/>
      <c r="BL18" s="622"/>
      <c r="BM18" s="622"/>
      <c r="BN18" s="623"/>
      <c r="BO18" s="659" t="s">
        <v>130</v>
      </c>
      <c r="BP18" s="659"/>
      <c r="BQ18" s="659"/>
      <c r="BR18" s="659"/>
      <c r="BS18" s="660" t="s">
        <v>257</v>
      </c>
      <c r="BT18" s="660"/>
      <c r="BU18" s="660"/>
      <c r="BV18" s="660"/>
      <c r="BW18" s="660"/>
      <c r="BX18" s="660"/>
      <c r="BY18" s="660"/>
      <c r="BZ18" s="660"/>
      <c r="CA18" s="660"/>
      <c r="CB18" s="695"/>
      <c r="CD18" s="618" t="s">
        <v>273</v>
      </c>
      <c r="CE18" s="619"/>
      <c r="CF18" s="619"/>
      <c r="CG18" s="619"/>
      <c r="CH18" s="619"/>
      <c r="CI18" s="619"/>
      <c r="CJ18" s="619"/>
      <c r="CK18" s="619"/>
      <c r="CL18" s="619"/>
      <c r="CM18" s="619"/>
      <c r="CN18" s="619"/>
      <c r="CO18" s="619"/>
      <c r="CP18" s="619"/>
      <c r="CQ18" s="620"/>
      <c r="CR18" s="621" t="s">
        <v>257</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100379</v>
      </c>
      <c r="S19" s="622"/>
      <c r="T19" s="622"/>
      <c r="U19" s="622"/>
      <c r="V19" s="622"/>
      <c r="W19" s="622"/>
      <c r="X19" s="622"/>
      <c r="Y19" s="623"/>
      <c r="Z19" s="659">
        <v>0.2</v>
      </c>
      <c r="AA19" s="659"/>
      <c r="AB19" s="659"/>
      <c r="AC19" s="659"/>
      <c r="AD19" s="660">
        <v>100379</v>
      </c>
      <c r="AE19" s="660"/>
      <c r="AF19" s="660"/>
      <c r="AG19" s="660"/>
      <c r="AH19" s="660"/>
      <c r="AI19" s="660"/>
      <c r="AJ19" s="660"/>
      <c r="AK19" s="660"/>
      <c r="AL19" s="624">
        <v>0.4</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10467</v>
      </c>
      <c r="BH19" s="622"/>
      <c r="BI19" s="622"/>
      <c r="BJ19" s="622"/>
      <c r="BK19" s="622"/>
      <c r="BL19" s="622"/>
      <c r="BM19" s="622"/>
      <c r="BN19" s="623"/>
      <c r="BO19" s="659">
        <v>0.1</v>
      </c>
      <c r="BP19" s="659"/>
      <c r="BQ19" s="659"/>
      <c r="BR19" s="659"/>
      <c r="BS19" s="660" t="s">
        <v>130</v>
      </c>
      <c r="BT19" s="660"/>
      <c r="BU19" s="660"/>
      <c r="BV19" s="660"/>
      <c r="BW19" s="660"/>
      <c r="BX19" s="660"/>
      <c r="BY19" s="660"/>
      <c r="BZ19" s="660"/>
      <c r="CA19" s="660"/>
      <c r="CB19" s="695"/>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257</v>
      </c>
      <c r="DA19" s="659"/>
      <c r="DB19" s="659"/>
      <c r="DC19" s="659"/>
      <c r="DD19" s="627" t="s">
        <v>130</v>
      </c>
      <c r="DE19" s="622"/>
      <c r="DF19" s="622"/>
      <c r="DG19" s="622"/>
      <c r="DH19" s="622"/>
      <c r="DI19" s="622"/>
      <c r="DJ19" s="622"/>
      <c r="DK19" s="622"/>
      <c r="DL19" s="622"/>
      <c r="DM19" s="622"/>
      <c r="DN19" s="622"/>
      <c r="DO19" s="622"/>
      <c r="DP19" s="623"/>
      <c r="DQ19" s="627" t="s">
        <v>130</v>
      </c>
      <c r="DR19" s="622"/>
      <c r="DS19" s="622"/>
      <c r="DT19" s="622"/>
      <c r="DU19" s="622"/>
      <c r="DV19" s="622"/>
      <c r="DW19" s="622"/>
      <c r="DX19" s="622"/>
      <c r="DY19" s="622"/>
      <c r="DZ19" s="622"/>
      <c r="EA19" s="622"/>
      <c r="EB19" s="622"/>
      <c r="EC19" s="658"/>
    </row>
    <row r="20" spans="2:133" ht="11.25" customHeight="1" x14ac:dyDescent="0.2">
      <c r="B20" s="696" t="s">
        <v>277</v>
      </c>
      <c r="C20" s="697"/>
      <c r="D20" s="697"/>
      <c r="E20" s="697"/>
      <c r="F20" s="697"/>
      <c r="G20" s="697"/>
      <c r="H20" s="697"/>
      <c r="I20" s="697"/>
      <c r="J20" s="697"/>
      <c r="K20" s="697"/>
      <c r="L20" s="697"/>
      <c r="M20" s="697"/>
      <c r="N20" s="697"/>
      <c r="O20" s="697"/>
      <c r="P20" s="697"/>
      <c r="Q20" s="698"/>
      <c r="R20" s="621">
        <v>6092</v>
      </c>
      <c r="S20" s="622"/>
      <c r="T20" s="622"/>
      <c r="U20" s="622"/>
      <c r="V20" s="622"/>
      <c r="W20" s="622"/>
      <c r="X20" s="622"/>
      <c r="Y20" s="623"/>
      <c r="Z20" s="659">
        <v>0</v>
      </c>
      <c r="AA20" s="659"/>
      <c r="AB20" s="659"/>
      <c r="AC20" s="659"/>
      <c r="AD20" s="660">
        <v>6092</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10467</v>
      </c>
      <c r="BH20" s="622"/>
      <c r="BI20" s="622"/>
      <c r="BJ20" s="622"/>
      <c r="BK20" s="622"/>
      <c r="BL20" s="622"/>
      <c r="BM20" s="622"/>
      <c r="BN20" s="623"/>
      <c r="BO20" s="659">
        <v>0.1</v>
      </c>
      <c r="BP20" s="659"/>
      <c r="BQ20" s="659"/>
      <c r="BR20" s="659"/>
      <c r="BS20" s="660" t="s">
        <v>130</v>
      </c>
      <c r="BT20" s="660"/>
      <c r="BU20" s="660"/>
      <c r="BV20" s="660"/>
      <c r="BW20" s="660"/>
      <c r="BX20" s="660"/>
      <c r="BY20" s="660"/>
      <c r="BZ20" s="660"/>
      <c r="CA20" s="660"/>
      <c r="CB20" s="695"/>
      <c r="CD20" s="618" t="s">
        <v>279</v>
      </c>
      <c r="CE20" s="619"/>
      <c r="CF20" s="619"/>
      <c r="CG20" s="619"/>
      <c r="CH20" s="619"/>
      <c r="CI20" s="619"/>
      <c r="CJ20" s="619"/>
      <c r="CK20" s="619"/>
      <c r="CL20" s="619"/>
      <c r="CM20" s="619"/>
      <c r="CN20" s="619"/>
      <c r="CO20" s="619"/>
      <c r="CP20" s="619"/>
      <c r="CQ20" s="620"/>
      <c r="CR20" s="621">
        <v>43420932</v>
      </c>
      <c r="CS20" s="622"/>
      <c r="CT20" s="622"/>
      <c r="CU20" s="622"/>
      <c r="CV20" s="622"/>
      <c r="CW20" s="622"/>
      <c r="CX20" s="622"/>
      <c r="CY20" s="623"/>
      <c r="CZ20" s="659">
        <v>100</v>
      </c>
      <c r="DA20" s="659"/>
      <c r="DB20" s="659"/>
      <c r="DC20" s="659"/>
      <c r="DD20" s="627">
        <v>3986837</v>
      </c>
      <c r="DE20" s="622"/>
      <c r="DF20" s="622"/>
      <c r="DG20" s="622"/>
      <c r="DH20" s="622"/>
      <c r="DI20" s="622"/>
      <c r="DJ20" s="622"/>
      <c r="DK20" s="622"/>
      <c r="DL20" s="622"/>
      <c r="DM20" s="622"/>
      <c r="DN20" s="622"/>
      <c r="DO20" s="622"/>
      <c r="DP20" s="623"/>
      <c r="DQ20" s="627">
        <v>30130109</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9135702</v>
      </c>
      <c r="S21" s="622"/>
      <c r="T21" s="622"/>
      <c r="U21" s="622"/>
      <c r="V21" s="622"/>
      <c r="W21" s="622"/>
      <c r="X21" s="622"/>
      <c r="Y21" s="623"/>
      <c r="Z21" s="659">
        <v>19.8</v>
      </c>
      <c r="AA21" s="659"/>
      <c r="AB21" s="659"/>
      <c r="AC21" s="659"/>
      <c r="AD21" s="660">
        <v>8054187</v>
      </c>
      <c r="AE21" s="660"/>
      <c r="AF21" s="660"/>
      <c r="AG21" s="660"/>
      <c r="AH21" s="660"/>
      <c r="AI21" s="660"/>
      <c r="AJ21" s="660"/>
      <c r="AK21" s="660"/>
      <c r="AL21" s="624">
        <v>30.8</v>
      </c>
      <c r="AM21" s="625"/>
      <c r="AN21" s="625"/>
      <c r="AO21" s="661"/>
      <c r="AP21" s="618" t="s">
        <v>281</v>
      </c>
      <c r="AQ21" s="699"/>
      <c r="AR21" s="699"/>
      <c r="AS21" s="699"/>
      <c r="AT21" s="699"/>
      <c r="AU21" s="699"/>
      <c r="AV21" s="699"/>
      <c r="AW21" s="699"/>
      <c r="AX21" s="699"/>
      <c r="AY21" s="699"/>
      <c r="AZ21" s="699"/>
      <c r="BA21" s="699"/>
      <c r="BB21" s="699"/>
      <c r="BC21" s="699"/>
      <c r="BD21" s="699"/>
      <c r="BE21" s="699"/>
      <c r="BF21" s="700"/>
      <c r="BG21" s="621">
        <v>10467</v>
      </c>
      <c r="BH21" s="622"/>
      <c r="BI21" s="622"/>
      <c r="BJ21" s="622"/>
      <c r="BK21" s="622"/>
      <c r="BL21" s="622"/>
      <c r="BM21" s="622"/>
      <c r="BN21" s="623"/>
      <c r="BO21" s="659">
        <v>0.1</v>
      </c>
      <c r="BP21" s="659"/>
      <c r="BQ21" s="659"/>
      <c r="BR21" s="659"/>
      <c r="BS21" s="660" t="s">
        <v>246</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8054187</v>
      </c>
      <c r="S22" s="622"/>
      <c r="T22" s="622"/>
      <c r="U22" s="622"/>
      <c r="V22" s="622"/>
      <c r="W22" s="622"/>
      <c r="X22" s="622"/>
      <c r="Y22" s="623"/>
      <c r="Z22" s="659">
        <v>17.399999999999999</v>
      </c>
      <c r="AA22" s="659"/>
      <c r="AB22" s="659"/>
      <c r="AC22" s="659"/>
      <c r="AD22" s="660">
        <v>8054187</v>
      </c>
      <c r="AE22" s="660"/>
      <c r="AF22" s="660"/>
      <c r="AG22" s="660"/>
      <c r="AH22" s="660"/>
      <c r="AI22" s="660"/>
      <c r="AJ22" s="660"/>
      <c r="AK22" s="660"/>
      <c r="AL22" s="624">
        <v>30.8</v>
      </c>
      <c r="AM22" s="625"/>
      <c r="AN22" s="625"/>
      <c r="AO22" s="661"/>
      <c r="AP22" s="618" t="s">
        <v>283</v>
      </c>
      <c r="AQ22" s="699"/>
      <c r="AR22" s="699"/>
      <c r="AS22" s="699"/>
      <c r="AT22" s="699"/>
      <c r="AU22" s="699"/>
      <c r="AV22" s="699"/>
      <c r="AW22" s="699"/>
      <c r="AX22" s="699"/>
      <c r="AY22" s="699"/>
      <c r="AZ22" s="699"/>
      <c r="BA22" s="699"/>
      <c r="BB22" s="699"/>
      <c r="BC22" s="699"/>
      <c r="BD22" s="699"/>
      <c r="BE22" s="699"/>
      <c r="BF22" s="700"/>
      <c r="BG22" s="621" t="s">
        <v>243</v>
      </c>
      <c r="BH22" s="622"/>
      <c r="BI22" s="622"/>
      <c r="BJ22" s="622"/>
      <c r="BK22" s="622"/>
      <c r="BL22" s="622"/>
      <c r="BM22" s="622"/>
      <c r="BN22" s="623"/>
      <c r="BO22" s="659" t="s">
        <v>130</v>
      </c>
      <c r="BP22" s="659"/>
      <c r="BQ22" s="659"/>
      <c r="BR22" s="659"/>
      <c r="BS22" s="660" t="s">
        <v>243</v>
      </c>
      <c r="BT22" s="660"/>
      <c r="BU22" s="660"/>
      <c r="BV22" s="660"/>
      <c r="BW22" s="660"/>
      <c r="BX22" s="660"/>
      <c r="BY22" s="660"/>
      <c r="BZ22" s="660"/>
      <c r="CA22" s="660"/>
      <c r="CB22" s="695"/>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1081515</v>
      </c>
      <c r="S23" s="622"/>
      <c r="T23" s="622"/>
      <c r="U23" s="622"/>
      <c r="V23" s="622"/>
      <c r="W23" s="622"/>
      <c r="X23" s="622"/>
      <c r="Y23" s="623"/>
      <c r="Z23" s="659">
        <v>2.2999999999999998</v>
      </c>
      <c r="AA23" s="659"/>
      <c r="AB23" s="659"/>
      <c r="AC23" s="659"/>
      <c r="AD23" s="660" t="s">
        <v>257</v>
      </c>
      <c r="AE23" s="660"/>
      <c r="AF23" s="660"/>
      <c r="AG23" s="660"/>
      <c r="AH23" s="660"/>
      <c r="AI23" s="660"/>
      <c r="AJ23" s="660"/>
      <c r="AK23" s="660"/>
      <c r="AL23" s="624" t="s">
        <v>243</v>
      </c>
      <c r="AM23" s="625"/>
      <c r="AN23" s="625"/>
      <c r="AO23" s="661"/>
      <c r="AP23" s="618" t="s">
        <v>286</v>
      </c>
      <c r="AQ23" s="699"/>
      <c r="AR23" s="699"/>
      <c r="AS23" s="699"/>
      <c r="AT23" s="699"/>
      <c r="AU23" s="699"/>
      <c r="AV23" s="699"/>
      <c r="AW23" s="699"/>
      <c r="AX23" s="699"/>
      <c r="AY23" s="699"/>
      <c r="AZ23" s="699"/>
      <c r="BA23" s="699"/>
      <c r="BB23" s="699"/>
      <c r="BC23" s="699"/>
      <c r="BD23" s="699"/>
      <c r="BE23" s="699"/>
      <c r="BF23" s="700"/>
      <c r="BG23" s="621" t="s">
        <v>130</v>
      </c>
      <c r="BH23" s="622"/>
      <c r="BI23" s="622"/>
      <c r="BJ23" s="622"/>
      <c r="BK23" s="622"/>
      <c r="BL23" s="622"/>
      <c r="BM23" s="622"/>
      <c r="BN23" s="623"/>
      <c r="BO23" s="659" t="s">
        <v>257</v>
      </c>
      <c r="BP23" s="659"/>
      <c r="BQ23" s="659"/>
      <c r="BR23" s="659"/>
      <c r="BS23" s="660" t="s">
        <v>130</v>
      </c>
      <c r="BT23" s="660"/>
      <c r="BU23" s="660"/>
      <c r="BV23" s="660"/>
      <c r="BW23" s="660"/>
      <c r="BX23" s="660"/>
      <c r="BY23" s="660"/>
      <c r="BZ23" s="660"/>
      <c r="CA23" s="660"/>
      <c r="CB23" s="695"/>
      <c r="CD23" s="673" t="s">
        <v>223</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130</v>
      </c>
      <c r="AA24" s="659"/>
      <c r="AB24" s="659"/>
      <c r="AC24" s="659"/>
      <c r="AD24" s="660" t="s">
        <v>130</v>
      </c>
      <c r="AE24" s="660"/>
      <c r="AF24" s="660"/>
      <c r="AG24" s="660"/>
      <c r="AH24" s="660"/>
      <c r="AI24" s="660"/>
      <c r="AJ24" s="660"/>
      <c r="AK24" s="660"/>
      <c r="AL24" s="624" t="s">
        <v>130</v>
      </c>
      <c r="AM24" s="625"/>
      <c r="AN24" s="625"/>
      <c r="AO24" s="661"/>
      <c r="AP24" s="618" t="s">
        <v>293</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243</v>
      </c>
      <c r="BP24" s="659"/>
      <c r="BQ24" s="659"/>
      <c r="BR24" s="659"/>
      <c r="BS24" s="660" t="s">
        <v>130</v>
      </c>
      <c r="BT24" s="660"/>
      <c r="BU24" s="660"/>
      <c r="BV24" s="660"/>
      <c r="BW24" s="660"/>
      <c r="BX24" s="660"/>
      <c r="BY24" s="660"/>
      <c r="BZ24" s="660"/>
      <c r="CA24" s="660"/>
      <c r="CB24" s="695"/>
      <c r="CD24" s="679" t="s">
        <v>294</v>
      </c>
      <c r="CE24" s="680"/>
      <c r="CF24" s="680"/>
      <c r="CG24" s="680"/>
      <c r="CH24" s="680"/>
      <c r="CI24" s="680"/>
      <c r="CJ24" s="680"/>
      <c r="CK24" s="680"/>
      <c r="CL24" s="680"/>
      <c r="CM24" s="680"/>
      <c r="CN24" s="680"/>
      <c r="CO24" s="680"/>
      <c r="CP24" s="680"/>
      <c r="CQ24" s="681"/>
      <c r="CR24" s="676">
        <v>19352097</v>
      </c>
      <c r="CS24" s="677"/>
      <c r="CT24" s="677"/>
      <c r="CU24" s="677"/>
      <c r="CV24" s="677"/>
      <c r="CW24" s="677"/>
      <c r="CX24" s="677"/>
      <c r="CY24" s="702"/>
      <c r="CZ24" s="703">
        <v>44.6</v>
      </c>
      <c r="DA24" s="685"/>
      <c r="DB24" s="685"/>
      <c r="DC24" s="705"/>
      <c r="DD24" s="701">
        <v>13272932</v>
      </c>
      <c r="DE24" s="677"/>
      <c r="DF24" s="677"/>
      <c r="DG24" s="677"/>
      <c r="DH24" s="677"/>
      <c r="DI24" s="677"/>
      <c r="DJ24" s="677"/>
      <c r="DK24" s="702"/>
      <c r="DL24" s="701">
        <v>12803293</v>
      </c>
      <c r="DM24" s="677"/>
      <c r="DN24" s="677"/>
      <c r="DO24" s="677"/>
      <c r="DP24" s="677"/>
      <c r="DQ24" s="677"/>
      <c r="DR24" s="677"/>
      <c r="DS24" s="677"/>
      <c r="DT24" s="677"/>
      <c r="DU24" s="677"/>
      <c r="DV24" s="702"/>
      <c r="DW24" s="703">
        <v>47.9</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27211181</v>
      </c>
      <c r="S25" s="622"/>
      <c r="T25" s="622"/>
      <c r="U25" s="622"/>
      <c r="V25" s="622"/>
      <c r="W25" s="622"/>
      <c r="X25" s="622"/>
      <c r="Y25" s="623"/>
      <c r="Z25" s="659">
        <v>58.9</v>
      </c>
      <c r="AA25" s="659"/>
      <c r="AB25" s="659"/>
      <c r="AC25" s="659"/>
      <c r="AD25" s="660">
        <v>26129666</v>
      </c>
      <c r="AE25" s="660"/>
      <c r="AF25" s="660"/>
      <c r="AG25" s="660"/>
      <c r="AH25" s="660"/>
      <c r="AI25" s="660"/>
      <c r="AJ25" s="660"/>
      <c r="AK25" s="660"/>
      <c r="AL25" s="624">
        <v>99.8</v>
      </c>
      <c r="AM25" s="625"/>
      <c r="AN25" s="625"/>
      <c r="AO25" s="661"/>
      <c r="AP25" s="618" t="s">
        <v>296</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257</v>
      </c>
      <c r="BP25" s="659"/>
      <c r="BQ25" s="659"/>
      <c r="BR25" s="659"/>
      <c r="BS25" s="660" t="s">
        <v>130</v>
      </c>
      <c r="BT25" s="660"/>
      <c r="BU25" s="660"/>
      <c r="BV25" s="660"/>
      <c r="BW25" s="660"/>
      <c r="BX25" s="660"/>
      <c r="BY25" s="660"/>
      <c r="BZ25" s="660"/>
      <c r="CA25" s="660"/>
      <c r="CB25" s="695"/>
      <c r="CD25" s="618" t="s">
        <v>297</v>
      </c>
      <c r="CE25" s="619"/>
      <c r="CF25" s="619"/>
      <c r="CG25" s="619"/>
      <c r="CH25" s="619"/>
      <c r="CI25" s="619"/>
      <c r="CJ25" s="619"/>
      <c r="CK25" s="619"/>
      <c r="CL25" s="619"/>
      <c r="CM25" s="619"/>
      <c r="CN25" s="619"/>
      <c r="CO25" s="619"/>
      <c r="CP25" s="619"/>
      <c r="CQ25" s="620"/>
      <c r="CR25" s="621">
        <v>7388761</v>
      </c>
      <c r="CS25" s="634"/>
      <c r="CT25" s="634"/>
      <c r="CU25" s="634"/>
      <c r="CV25" s="634"/>
      <c r="CW25" s="634"/>
      <c r="CX25" s="634"/>
      <c r="CY25" s="635"/>
      <c r="CZ25" s="624">
        <v>17</v>
      </c>
      <c r="DA25" s="636"/>
      <c r="DB25" s="636"/>
      <c r="DC25" s="637"/>
      <c r="DD25" s="627">
        <v>6641160</v>
      </c>
      <c r="DE25" s="634"/>
      <c r="DF25" s="634"/>
      <c r="DG25" s="634"/>
      <c r="DH25" s="634"/>
      <c r="DI25" s="634"/>
      <c r="DJ25" s="634"/>
      <c r="DK25" s="635"/>
      <c r="DL25" s="627">
        <v>6508350</v>
      </c>
      <c r="DM25" s="634"/>
      <c r="DN25" s="634"/>
      <c r="DO25" s="634"/>
      <c r="DP25" s="634"/>
      <c r="DQ25" s="634"/>
      <c r="DR25" s="634"/>
      <c r="DS25" s="634"/>
      <c r="DT25" s="634"/>
      <c r="DU25" s="634"/>
      <c r="DV25" s="635"/>
      <c r="DW25" s="624">
        <v>24.3</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8057</v>
      </c>
      <c r="S26" s="622"/>
      <c r="T26" s="622"/>
      <c r="U26" s="622"/>
      <c r="V26" s="622"/>
      <c r="W26" s="622"/>
      <c r="X26" s="622"/>
      <c r="Y26" s="623"/>
      <c r="Z26" s="659">
        <v>0</v>
      </c>
      <c r="AA26" s="659"/>
      <c r="AB26" s="659"/>
      <c r="AC26" s="659"/>
      <c r="AD26" s="660">
        <v>8057</v>
      </c>
      <c r="AE26" s="660"/>
      <c r="AF26" s="660"/>
      <c r="AG26" s="660"/>
      <c r="AH26" s="660"/>
      <c r="AI26" s="660"/>
      <c r="AJ26" s="660"/>
      <c r="AK26" s="660"/>
      <c r="AL26" s="624">
        <v>0</v>
      </c>
      <c r="AM26" s="625"/>
      <c r="AN26" s="625"/>
      <c r="AO26" s="661"/>
      <c r="AP26" s="618" t="s">
        <v>299</v>
      </c>
      <c r="AQ26" s="699"/>
      <c r="AR26" s="699"/>
      <c r="AS26" s="699"/>
      <c r="AT26" s="699"/>
      <c r="AU26" s="699"/>
      <c r="AV26" s="699"/>
      <c r="AW26" s="699"/>
      <c r="AX26" s="699"/>
      <c r="AY26" s="699"/>
      <c r="AZ26" s="699"/>
      <c r="BA26" s="699"/>
      <c r="BB26" s="699"/>
      <c r="BC26" s="699"/>
      <c r="BD26" s="699"/>
      <c r="BE26" s="699"/>
      <c r="BF26" s="700"/>
      <c r="BG26" s="621" t="s">
        <v>257</v>
      </c>
      <c r="BH26" s="622"/>
      <c r="BI26" s="622"/>
      <c r="BJ26" s="622"/>
      <c r="BK26" s="622"/>
      <c r="BL26" s="622"/>
      <c r="BM26" s="622"/>
      <c r="BN26" s="623"/>
      <c r="BO26" s="659" t="s">
        <v>130</v>
      </c>
      <c r="BP26" s="659"/>
      <c r="BQ26" s="659"/>
      <c r="BR26" s="659"/>
      <c r="BS26" s="660" t="s">
        <v>130</v>
      </c>
      <c r="BT26" s="660"/>
      <c r="BU26" s="660"/>
      <c r="BV26" s="660"/>
      <c r="BW26" s="660"/>
      <c r="BX26" s="660"/>
      <c r="BY26" s="660"/>
      <c r="BZ26" s="660"/>
      <c r="CA26" s="660"/>
      <c r="CB26" s="695"/>
      <c r="CD26" s="618" t="s">
        <v>300</v>
      </c>
      <c r="CE26" s="619"/>
      <c r="CF26" s="619"/>
      <c r="CG26" s="619"/>
      <c r="CH26" s="619"/>
      <c r="CI26" s="619"/>
      <c r="CJ26" s="619"/>
      <c r="CK26" s="619"/>
      <c r="CL26" s="619"/>
      <c r="CM26" s="619"/>
      <c r="CN26" s="619"/>
      <c r="CO26" s="619"/>
      <c r="CP26" s="619"/>
      <c r="CQ26" s="620"/>
      <c r="CR26" s="621">
        <v>4787911</v>
      </c>
      <c r="CS26" s="622"/>
      <c r="CT26" s="622"/>
      <c r="CU26" s="622"/>
      <c r="CV26" s="622"/>
      <c r="CW26" s="622"/>
      <c r="CX26" s="622"/>
      <c r="CY26" s="623"/>
      <c r="CZ26" s="624">
        <v>11</v>
      </c>
      <c r="DA26" s="636"/>
      <c r="DB26" s="636"/>
      <c r="DC26" s="637"/>
      <c r="DD26" s="627">
        <v>4289637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419377</v>
      </c>
      <c r="S27" s="622"/>
      <c r="T27" s="622"/>
      <c r="U27" s="622"/>
      <c r="V27" s="622"/>
      <c r="W27" s="622"/>
      <c r="X27" s="622"/>
      <c r="Y27" s="623"/>
      <c r="Z27" s="659">
        <v>0.9</v>
      </c>
      <c r="AA27" s="659"/>
      <c r="AB27" s="659"/>
      <c r="AC27" s="659"/>
      <c r="AD27" s="660" t="s">
        <v>243</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14521882</v>
      </c>
      <c r="BH27" s="622"/>
      <c r="BI27" s="622"/>
      <c r="BJ27" s="622"/>
      <c r="BK27" s="622"/>
      <c r="BL27" s="622"/>
      <c r="BM27" s="622"/>
      <c r="BN27" s="623"/>
      <c r="BO27" s="659">
        <v>100</v>
      </c>
      <c r="BP27" s="659"/>
      <c r="BQ27" s="659"/>
      <c r="BR27" s="659"/>
      <c r="BS27" s="660">
        <v>299590</v>
      </c>
      <c r="BT27" s="660"/>
      <c r="BU27" s="660"/>
      <c r="BV27" s="660"/>
      <c r="BW27" s="660"/>
      <c r="BX27" s="660"/>
      <c r="BY27" s="660"/>
      <c r="BZ27" s="660"/>
      <c r="CA27" s="660"/>
      <c r="CB27" s="695"/>
      <c r="CD27" s="618" t="s">
        <v>303</v>
      </c>
      <c r="CE27" s="619"/>
      <c r="CF27" s="619"/>
      <c r="CG27" s="619"/>
      <c r="CH27" s="619"/>
      <c r="CI27" s="619"/>
      <c r="CJ27" s="619"/>
      <c r="CK27" s="619"/>
      <c r="CL27" s="619"/>
      <c r="CM27" s="619"/>
      <c r="CN27" s="619"/>
      <c r="CO27" s="619"/>
      <c r="CP27" s="619"/>
      <c r="CQ27" s="620"/>
      <c r="CR27" s="621">
        <v>7473655</v>
      </c>
      <c r="CS27" s="634"/>
      <c r="CT27" s="634"/>
      <c r="CU27" s="634"/>
      <c r="CV27" s="634"/>
      <c r="CW27" s="634"/>
      <c r="CX27" s="634"/>
      <c r="CY27" s="635"/>
      <c r="CZ27" s="624">
        <v>17.2</v>
      </c>
      <c r="DA27" s="636"/>
      <c r="DB27" s="636"/>
      <c r="DC27" s="637"/>
      <c r="DD27" s="627">
        <v>2156813</v>
      </c>
      <c r="DE27" s="634"/>
      <c r="DF27" s="634"/>
      <c r="DG27" s="634"/>
      <c r="DH27" s="634"/>
      <c r="DI27" s="634"/>
      <c r="DJ27" s="634"/>
      <c r="DK27" s="635"/>
      <c r="DL27" s="627">
        <v>1819984</v>
      </c>
      <c r="DM27" s="634"/>
      <c r="DN27" s="634"/>
      <c r="DO27" s="634"/>
      <c r="DP27" s="634"/>
      <c r="DQ27" s="634"/>
      <c r="DR27" s="634"/>
      <c r="DS27" s="634"/>
      <c r="DT27" s="634"/>
      <c r="DU27" s="634"/>
      <c r="DV27" s="635"/>
      <c r="DW27" s="624">
        <v>6.8</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358863</v>
      </c>
      <c r="S28" s="622"/>
      <c r="T28" s="622"/>
      <c r="U28" s="622"/>
      <c r="V28" s="622"/>
      <c r="W28" s="622"/>
      <c r="X28" s="622"/>
      <c r="Y28" s="623"/>
      <c r="Z28" s="659">
        <v>0.8</v>
      </c>
      <c r="AA28" s="659"/>
      <c r="AB28" s="659"/>
      <c r="AC28" s="659"/>
      <c r="AD28" s="660">
        <v>43709</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4489681</v>
      </c>
      <c r="CS28" s="622"/>
      <c r="CT28" s="622"/>
      <c r="CU28" s="622"/>
      <c r="CV28" s="622"/>
      <c r="CW28" s="622"/>
      <c r="CX28" s="622"/>
      <c r="CY28" s="623"/>
      <c r="CZ28" s="624">
        <v>10.3</v>
      </c>
      <c r="DA28" s="636"/>
      <c r="DB28" s="636"/>
      <c r="DC28" s="637"/>
      <c r="DD28" s="627">
        <v>4474959</v>
      </c>
      <c r="DE28" s="622"/>
      <c r="DF28" s="622"/>
      <c r="DG28" s="622"/>
      <c r="DH28" s="622"/>
      <c r="DI28" s="622"/>
      <c r="DJ28" s="622"/>
      <c r="DK28" s="623"/>
      <c r="DL28" s="627">
        <v>4474959</v>
      </c>
      <c r="DM28" s="622"/>
      <c r="DN28" s="622"/>
      <c r="DO28" s="622"/>
      <c r="DP28" s="622"/>
      <c r="DQ28" s="622"/>
      <c r="DR28" s="622"/>
      <c r="DS28" s="622"/>
      <c r="DT28" s="622"/>
      <c r="DU28" s="622"/>
      <c r="DV28" s="623"/>
      <c r="DW28" s="624">
        <v>16.7</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99551</v>
      </c>
      <c r="S29" s="622"/>
      <c r="T29" s="622"/>
      <c r="U29" s="622"/>
      <c r="V29" s="622"/>
      <c r="W29" s="622"/>
      <c r="X29" s="622"/>
      <c r="Y29" s="623"/>
      <c r="Z29" s="659">
        <v>0.2</v>
      </c>
      <c r="AA29" s="659"/>
      <c r="AB29" s="659"/>
      <c r="AC29" s="659"/>
      <c r="AD29" s="660" t="s">
        <v>243</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307</v>
      </c>
      <c r="CE29" s="641"/>
      <c r="CF29" s="618" t="s">
        <v>308</v>
      </c>
      <c r="CG29" s="619"/>
      <c r="CH29" s="619"/>
      <c r="CI29" s="619"/>
      <c r="CJ29" s="619"/>
      <c r="CK29" s="619"/>
      <c r="CL29" s="619"/>
      <c r="CM29" s="619"/>
      <c r="CN29" s="619"/>
      <c r="CO29" s="619"/>
      <c r="CP29" s="619"/>
      <c r="CQ29" s="620"/>
      <c r="CR29" s="621">
        <v>4489596</v>
      </c>
      <c r="CS29" s="634"/>
      <c r="CT29" s="634"/>
      <c r="CU29" s="634"/>
      <c r="CV29" s="634"/>
      <c r="CW29" s="634"/>
      <c r="CX29" s="634"/>
      <c r="CY29" s="635"/>
      <c r="CZ29" s="624">
        <v>10.3</v>
      </c>
      <c r="DA29" s="636"/>
      <c r="DB29" s="636"/>
      <c r="DC29" s="637"/>
      <c r="DD29" s="627">
        <v>4474874</v>
      </c>
      <c r="DE29" s="634"/>
      <c r="DF29" s="634"/>
      <c r="DG29" s="634"/>
      <c r="DH29" s="634"/>
      <c r="DI29" s="634"/>
      <c r="DJ29" s="634"/>
      <c r="DK29" s="635"/>
      <c r="DL29" s="627">
        <v>4474874</v>
      </c>
      <c r="DM29" s="634"/>
      <c r="DN29" s="634"/>
      <c r="DO29" s="634"/>
      <c r="DP29" s="634"/>
      <c r="DQ29" s="634"/>
      <c r="DR29" s="634"/>
      <c r="DS29" s="634"/>
      <c r="DT29" s="634"/>
      <c r="DU29" s="634"/>
      <c r="DV29" s="635"/>
      <c r="DW29" s="624">
        <v>16.7</v>
      </c>
      <c r="DX29" s="636"/>
      <c r="DY29" s="636"/>
      <c r="DZ29" s="636"/>
      <c r="EA29" s="636"/>
      <c r="EB29" s="636"/>
      <c r="EC29" s="648"/>
    </row>
    <row r="30" spans="2:133" ht="11.25" customHeight="1" x14ac:dyDescent="0.2">
      <c r="B30" s="618" t="s">
        <v>309</v>
      </c>
      <c r="C30" s="619"/>
      <c r="D30" s="619"/>
      <c r="E30" s="619"/>
      <c r="F30" s="619"/>
      <c r="G30" s="619"/>
      <c r="H30" s="619"/>
      <c r="I30" s="619"/>
      <c r="J30" s="619"/>
      <c r="K30" s="619"/>
      <c r="L30" s="619"/>
      <c r="M30" s="619"/>
      <c r="N30" s="619"/>
      <c r="O30" s="619"/>
      <c r="P30" s="619"/>
      <c r="Q30" s="620"/>
      <c r="R30" s="621">
        <v>7163508</v>
      </c>
      <c r="S30" s="622"/>
      <c r="T30" s="622"/>
      <c r="U30" s="622"/>
      <c r="V30" s="622"/>
      <c r="W30" s="622"/>
      <c r="X30" s="622"/>
      <c r="Y30" s="623"/>
      <c r="Z30" s="659">
        <v>15.5</v>
      </c>
      <c r="AA30" s="659"/>
      <c r="AB30" s="659"/>
      <c r="AC30" s="659"/>
      <c r="AD30" s="660" t="s">
        <v>246</v>
      </c>
      <c r="AE30" s="660"/>
      <c r="AF30" s="660"/>
      <c r="AG30" s="660"/>
      <c r="AH30" s="660"/>
      <c r="AI30" s="660"/>
      <c r="AJ30" s="660"/>
      <c r="AK30" s="660"/>
      <c r="AL30" s="624" t="s">
        <v>130</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310</v>
      </c>
      <c r="BH30" s="693"/>
      <c r="BI30" s="693"/>
      <c r="BJ30" s="693"/>
      <c r="BK30" s="693"/>
      <c r="BL30" s="693"/>
      <c r="BM30" s="693"/>
      <c r="BN30" s="693"/>
      <c r="BO30" s="693"/>
      <c r="BP30" s="693"/>
      <c r="BQ30" s="694"/>
      <c r="BR30" s="673" t="s">
        <v>311</v>
      </c>
      <c r="BS30" s="693"/>
      <c r="BT30" s="693"/>
      <c r="BU30" s="693"/>
      <c r="BV30" s="693"/>
      <c r="BW30" s="693"/>
      <c r="BX30" s="693"/>
      <c r="BY30" s="693"/>
      <c r="BZ30" s="693"/>
      <c r="CA30" s="693"/>
      <c r="CB30" s="694"/>
      <c r="CD30" s="642"/>
      <c r="CE30" s="643"/>
      <c r="CF30" s="618" t="s">
        <v>312</v>
      </c>
      <c r="CG30" s="619"/>
      <c r="CH30" s="619"/>
      <c r="CI30" s="619"/>
      <c r="CJ30" s="619"/>
      <c r="CK30" s="619"/>
      <c r="CL30" s="619"/>
      <c r="CM30" s="619"/>
      <c r="CN30" s="619"/>
      <c r="CO30" s="619"/>
      <c r="CP30" s="619"/>
      <c r="CQ30" s="620"/>
      <c r="CR30" s="621">
        <v>4320886</v>
      </c>
      <c r="CS30" s="622"/>
      <c r="CT30" s="622"/>
      <c r="CU30" s="622"/>
      <c r="CV30" s="622"/>
      <c r="CW30" s="622"/>
      <c r="CX30" s="622"/>
      <c r="CY30" s="623"/>
      <c r="CZ30" s="624">
        <v>10</v>
      </c>
      <c r="DA30" s="636"/>
      <c r="DB30" s="636"/>
      <c r="DC30" s="637"/>
      <c r="DD30" s="627">
        <v>4306164</v>
      </c>
      <c r="DE30" s="622"/>
      <c r="DF30" s="622"/>
      <c r="DG30" s="622"/>
      <c r="DH30" s="622"/>
      <c r="DI30" s="622"/>
      <c r="DJ30" s="622"/>
      <c r="DK30" s="623"/>
      <c r="DL30" s="627">
        <v>4306164</v>
      </c>
      <c r="DM30" s="622"/>
      <c r="DN30" s="622"/>
      <c r="DO30" s="622"/>
      <c r="DP30" s="622"/>
      <c r="DQ30" s="622"/>
      <c r="DR30" s="622"/>
      <c r="DS30" s="622"/>
      <c r="DT30" s="622"/>
      <c r="DU30" s="622"/>
      <c r="DV30" s="623"/>
      <c r="DW30" s="624">
        <v>16.100000000000001</v>
      </c>
      <c r="DX30" s="636"/>
      <c r="DY30" s="636"/>
      <c r="DZ30" s="636"/>
      <c r="EA30" s="636"/>
      <c r="EB30" s="636"/>
      <c r="EC30" s="648"/>
    </row>
    <row r="31" spans="2:133" ht="11.25" customHeight="1" x14ac:dyDescent="0.2">
      <c r="B31" s="696" t="s">
        <v>313</v>
      </c>
      <c r="C31" s="697"/>
      <c r="D31" s="697"/>
      <c r="E31" s="697"/>
      <c r="F31" s="697"/>
      <c r="G31" s="697"/>
      <c r="H31" s="697"/>
      <c r="I31" s="697"/>
      <c r="J31" s="697"/>
      <c r="K31" s="697"/>
      <c r="L31" s="697"/>
      <c r="M31" s="697"/>
      <c r="N31" s="697"/>
      <c r="O31" s="697"/>
      <c r="P31" s="697"/>
      <c r="Q31" s="698"/>
      <c r="R31" s="621" t="s">
        <v>130</v>
      </c>
      <c r="S31" s="622"/>
      <c r="T31" s="622"/>
      <c r="U31" s="622"/>
      <c r="V31" s="622"/>
      <c r="W31" s="622"/>
      <c r="X31" s="622"/>
      <c r="Y31" s="623"/>
      <c r="Z31" s="659" t="s">
        <v>243</v>
      </c>
      <c r="AA31" s="659"/>
      <c r="AB31" s="659"/>
      <c r="AC31" s="659"/>
      <c r="AD31" s="660" t="s">
        <v>130</v>
      </c>
      <c r="AE31" s="660"/>
      <c r="AF31" s="660"/>
      <c r="AG31" s="660"/>
      <c r="AH31" s="660"/>
      <c r="AI31" s="660"/>
      <c r="AJ31" s="660"/>
      <c r="AK31" s="660"/>
      <c r="AL31" s="624" t="s">
        <v>243</v>
      </c>
      <c r="AM31" s="625"/>
      <c r="AN31" s="625"/>
      <c r="AO31" s="661"/>
      <c r="AP31" s="687" t="s">
        <v>314</v>
      </c>
      <c r="AQ31" s="688"/>
      <c r="AR31" s="688"/>
      <c r="AS31" s="688"/>
      <c r="AT31" s="689" t="s">
        <v>315</v>
      </c>
      <c r="AU31" s="218"/>
      <c r="AV31" s="218"/>
      <c r="AW31" s="218"/>
      <c r="AX31" s="679" t="s">
        <v>188</v>
      </c>
      <c r="AY31" s="680"/>
      <c r="AZ31" s="680"/>
      <c r="BA31" s="680"/>
      <c r="BB31" s="680"/>
      <c r="BC31" s="680"/>
      <c r="BD31" s="680"/>
      <c r="BE31" s="680"/>
      <c r="BF31" s="681"/>
      <c r="BG31" s="683">
        <v>99.2</v>
      </c>
      <c r="BH31" s="684"/>
      <c r="BI31" s="684"/>
      <c r="BJ31" s="684"/>
      <c r="BK31" s="684"/>
      <c r="BL31" s="684"/>
      <c r="BM31" s="685">
        <v>96.4</v>
      </c>
      <c r="BN31" s="684"/>
      <c r="BO31" s="684"/>
      <c r="BP31" s="684"/>
      <c r="BQ31" s="686"/>
      <c r="BR31" s="683">
        <v>99.2</v>
      </c>
      <c r="BS31" s="684"/>
      <c r="BT31" s="684"/>
      <c r="BU31" s="684"/>
      <c r="BV31" s="684"/>
      <c r="BW31" s="684"/>
      <c r="BX31" s="685">
        <v>96.3</v>
      </c>
      <c r="BY31" s="684"/>
      <c r="BZ31" s="684"/>
      <c r="CA31" s="684"/>
      <c r="CB31" s="686"/>
      <c r="CD31" s="642"/>
      <c r="CE31" s="643"/>
      <c r="CF31" s="618" t="s">
        <v>316</v>
      </c>
      <c r="CG31" s="619"/>
      <c r="CH31" s="619"/>
      <c r="CI31" s="619"/>
      <c r="CJ31" s="619"/>
      <c r="CK31" s="619"/>
      <c r="CL31" s="619"/>
      <c r="CM31" s="619"/>
      <c r="CN31" s="619"/>
      <c r="CO31" s="619"/>
      <c r="CP31" s="619"/>
      <c r="CQ31" s="620"/>
      <c r="CR31" s="621">
        <v>168710</v>
      </c>
      <c r="CS31" s="634"/>
      <c r="CT31" s="634"/>
      <c r="CU31" s="634"/>
      <c r="CV31" s="634"/>
      <c r="CW31" s="634"/>
      <c r="CX31" s="634"/>
      <c r="CY31" s="635"/>
      <c r="CZ31" s="624">
        <v>0.4</v>
      </c>
      <c r="DA31" s="636"/>
      <c r="DB31" s="636"/>
      <c r="DC31" s="637"/>
      <c r="DD31" s="627">
        <v>168710</v>
      </c>
      <c r="DE31" s="634"/>
      <c r="DF31" s="634"/>
      <c r="DG31" s="634"/>
      <c r="DH31" s="634"/>
      <c r="DI31" s="634"/>
      <c r="DJ31" s="634"/>
      <c r="DK31" s="635"/>
      <c r="DL31" s="627">
        <v>168710</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2">
      <c r="B32" s="618" t="s">
        <v>317</v>
      </c>
      <c r="C32" s="619"/>
      <c r="D32" s="619"/>
      <c r="E32" s="619"/>
      <c r="F32" s="619"/>
      <c r="G32" s="619"/>
      <c r="H32" s="619"/>
      <c r="I32" s="619"/>
      <c r="J32" s="619"/>
      <c r="K32" s="619"/>
      <c r="L32" s="619"/>
      <c r="M32" s="619"/>
      <c r="N32" s="619"/>
      <c r="O32" s="619"/>
      <c r="P32" s="619"/>
      <c r="Q32" s="620"/>
      <c r="R32" s="621">
        <v>3041907</v>
      </c>
      <c r="S32" s="622"/>
      <c r="T32" s="622"/>
      <c r="U32" s="622"/>
      <c r="V32" s="622"/>
      <c r="W32" s="622"/>
      <c r="X32" s="622"/>
      <c r="Y32" s="623"/>
      <c r="Z32" s="659">
        <v>6.6</v>
      </c>
      <c r="AA32" s="659"/>
      <c r="AB32" s="659"/>
      <c r="AC32" s="659"/>
      <c r="AD32" s="660" t="s">
        <v>130</v>
      </c>
      <c r="AE32" s="660"/>
      <c r="AF32" s="660"/>
      <c r="AG32" s="660"/>
      <c r="AH32" s="660"/>
      <c r="AI32" s="660"/>
      <c r="AJ32" s="660"/>
      <c r="AK32" s="660"/>
      <c r="AL32" s="624" t="s">
        <v>243</v>
      </c>
      <c r="AM32" s="625"/>
      <c r="AN32" s="625"/>
      <c r="AO32" s="661"/>
      <c r="AP32" s="662"/>
      <c r="AQ32" s="663"/>
      <c r="AR32" s="663"/>
      <c r="AS32" s="663"/>
      <c r="AT32" s="690"/>
      <c r="AU32" s="214" t="s">
        <v>318</v>
      </c>
      <c r="AX32" s="618" t="s">
        <v>319</v>
      </c>
      <c r="AY32" s="619"/>
      <c r="AZ32" s="619"/>
      <c r="BA32" s="619"/>
      <c r="BB32" s="619"/>
      <c r="BC32" s="619"/>
      <c r="BD32" s="619"/>
      <c r="BE32" s="619"/>
      <c r="BF32" s="620"/>
      <c r="BG32" s="692">
        <v>99</v>
      </c>
      <c r="BH32" s="634"/>
      <c r="BI32" s="634"/>
      <c r="BJ32" s="634"/>
      <c r="BK32" s="634"/>
      <c r="BL32" s="634"/>
      <c r="BM32" s="625">
        <v>96.2</v>
      </c>
      <c r="BN32" s="634"/>
      <c r="BO32" s="634"/>
      <c r="BP32" s="634"/>
      <c r="BQ32" s="657"/>
      <c r="BR32" s="692">
        <v>99.2</v>
      </c>
      <c r="BS32" s="634"/>
      <c r="BT32" s="634"/>
      <c r="BU32" s="634"/>
      <c r="BV32" s="634"/>
      <c r="BW32" s="634"/>
      <c r="BX32" s="625">
        <v>96.2</v>
      </c>
      <c r="BY32" s="634"/>
      <c r="BZ32" s="634"/>
      <c r="CA32" s="634"/>
      <c r="CB32" s="657"/>
      <c r="CD32" s="644"/>
      <c r="CE32" s="645"/>
      <c r="CF32" s="618" t="s">
        <v>320</v>
      </c>
      <c r="CG32" s="619"/>
      <c r="CH32" s="619"/>
      <c r="CI32" s="619"/>
      <c r="CJ32" s="619"/>
      <c r="CK32" s="619"/>
      <c r="CL32" s="619"/>
      <c r="CM32" s="619"/>
      <c r="CN32" s="619"/>
      <c r="CO32" s="619"/>
      <c r="CP32" s="619"/>
      <c r="CQ32" s="620"/>
      <c r="CR32" s="621">
        <v>85</v>
      </c>
      <c r="CS32" s="622"/>
      <c r="CT32" s="622"/>
      <c r="CU32" s="622"/>
      <c r="CV32" s="622"/>
      <c r="CW32" s="622"/>
      <c r="CX32" s="622"/>
      <c r="CY32" s="623"/>
      <c r="CZ32" s="624">
        <v>0</v>
      </c>
      <c r="DA32" s="636"/>
      <c r="DB32" s="636"/>
      <c r="DC32" s="637"/>
      <c r="DD32" s="627">
        <v>85</v>
      </c>
      <c r="DE32" s="622"/>
      <c r="DF32" s="622"/>
      <c r="DG32" s="622"/>
      <c r="DH32" s="622"/>
      <c r="DI32" s="622"/>
      <c r="DJ32" s="622"/>
      <c r="DK32" s="623"/>
      <c r="DL32" s="627">
        <v>85</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321</v>
      </c>
      <c r="C33" s="619"/>
      <c r="D33" s="619"/>
      <c r="E33" s="619"/>
      <c r="F33" s="619"/>
      <c r="G33" s="619"/>
      <c r="H33" s="619"/>
      <c r="I33" s="619"/>
      <c r="J33" s="619"/>
      <c r="K33" s="619"/>
      <c r="L33" s="619"/>
      <c r="M33" s="619"/>
      <c r="N33" s="619"/>
      <c r="O33" s="619"/>
      <c r="P33" s="619"/>
      <c r="Q33" s="620"/>
      <c r="R33" s="621">
        <v>65275</v>
      </c>
      <c r="S33" s="622"/>
      <c r="T33" s="622"/>
      <c r="U33" s="622"/>
      <c r="V33" s="622"/>
      <c r="W33" s="622"/>
      <c r="X33" s="622"/>
      <c r="Y33" s="623"/>
      <c r="Z33" s="659">
        <v>0.1</v>
      </c>
      <c r="AA33" s="659"/>
      <c r="AB33" s="659"/>
      <c r="AC33" s="659"/>
      <c r="AD33" s="660" t="s">
        <v>130</v>
      </c>
      <c r="AE33" s="660"/>
      <c r="AF33" s="660"/>
      <c r="AG33" s="660"/>
      <c r="AH33" s="660"/>
      <c r="AI33" s="660"/>
      <c r="AJ33" s="660"/>
      <c r="AK33" s="660"/>
      <c r="AL33" s="624" t="s">
        <v>130</v>
      </c>
      <c r="AM33" s="625"/>
      <c r="AN33" s="625"/>
      <c r="AO33" s="661"/>
      <c r="AP33" s="664"/>
      <c r="AQ33" s="665"/>
      <c r="AR33" s="665"/>
      <c r="AS33" s="665"/>
      <c r="AT33" s="691"/>
      <c r="AU33" s="219"/>
      <c r="AV33" s="219"/>
      <c r="AW33" s="219"/>
      <c r="AX33" s="602" t="s">
        <v>322</v>
      </c>
      <c r="AY33" s="603"/>
      <c r="AZ33" s="603"/>
      <c r="BA33" s="603"/>
      <c r="BB33" s="603"/>
      <c r="BC33" s="603"/>
      <c r="BD33" s="603"/>
      <c r="BE33" s="603"/>
      <c r="BF33" s="604"/>
      <c r="BG33" s="682">
        <v>99.2</v>
      </c>
      <c r="BH33" s="606"/>
      <c r="BI33" s="606"/>
      <c r="BJ33" s="606"/>
      <c r="BK33" s="606"/>
      <c r="BL33" s="606"/>
      <c r="BM33" s="652">
        <v>96.1</v>
      </c>
      <c r="BN33" s="606"/>
      <c r="BO33" s="606"/>
      <c r="BP33" s="606"/>
      <c r="BQ33" s="669"/>
      <c r="BR33" s="682">
        <v>99.2</v>
      </c>
      <c r="BS33" s="606"/>
      <c r="BT33" s="606"/>
      <c r="BU33" s="606"/>
      <c r="BV33" s="606"/>
      <c r="BW33" s="606"/>
      <c r="BX33" s="652">
        <v>96</v>
      </c>
      <c r="BY33" s="606"/>
      <c r="BZ33" s="606"/>
      <c r="CA33" s="606"/>
      <c r="CB33" s="669"/>
      <c r="CD33" s="618" t="s">
        <v>323</v>
      </c>
      <c r="CE33" s="619"/>
      <c r="CF33" s="619"/>
      <c r="CG33" s="619"/>
      <c r="CH33" s="619"/>
      <c r="CI33" s="619"/>
      <c r="CJ33" s="619"/>
      <c r="CK33" s="619"/>
      <c r="CL33" s="619"/>
      <c r="CM33" s="619"/>
      <c r="CN33" s="619"/>
      <c r="CO33" s="619"/>
      <c r="CP33" s="619"/>
      <c r="CQ33" s="620"/>
      <c r="CR33" s="621">
        <v>20042258</v>
      </c>
      <c r="CS33" s="634"/>
      <c r="CT33" s="634"/>
      <c r="CU33" s="634"/>
      <c r="CV33" s="634"/>
      <c r="CW33" s="634"/>
      <c r="CX33" s="634"/>
      <c r="CY33" s="635"/>
      <c r="CZ33" s="624">
        <v>46.2</v>
      </c>
      <c r="DA33" s="636"/>
      <c r="DB33" s="636"/>
      <c r="DC33" s="637"/>
      <c r="DD33" s="627">
        <v>15719781</v>
      </c>
      <c r="DE33" s="634"/>
      <c r="DF33" s="634"/>
      <c r="DG33" s="634"/>
      <c r="DH33" s="634"/>
      <c r="DI33" s="634"/>
      <c r="DJ33" s="634"/>
      <c r="DK33" s="635"/>
      <c r="DL33" s="627">
        <v>11333744</v>
      </c>
      <c r="DM33" s="634"/>
      <c r="DN33" s="634"/>
      <c r="DO33" s="634"/>
      <c r="DP33" s="634"/>
      <c r="DQ33" s="634"/>
      <c r="DR33" s="634"/>
      <c r="DS33" s="634"/>
      <c r="DT33" s="634"/>
      <c r="DU33" s="634"/>
      <c r="DV33" s="635"/>
      <c r="DW33" s="624">
        <v>42.4</v>
      </c>
      <c r="DX33" s="636"/>
      <c r="DY33" s="636"/>
      <c r="DZ33" s="636"/>
      <c r="EA33" s="636"/>
      <c r="EB33" s="636"/>
      <c r="EC33" s="648"/>
    </row>
    <row r="34" spans="2:133" ht="11.25" customHeight="1" x14ac:dyDescent="0.2">
      <c r="B34" s="618" t="s">
        <v>324</v>
      </c>
      <c r="C34" s="619"/>
      <c r="D34" s="619"/>
      <c r="E34" s="619"/>
      <c r="F34" s="619"/>
      <c r="G34" s="619"/>
      <c r="H34" s="619"/>
      <c r="I34" s="619"/>
      <c r="J34" s="619"/>
      <c r="K34" s="619"/>
      <c r="L34" s="619"/>
      <c r="M34" s="619"/>
      <c r="N34" s="619"/>
      <c r="O34" s="619"/>
      <c r="P34" s="619"/>
      <c r="Q34" s="620"/>
      <c r="R34" s="621">
        <v>343616</v>
      </c>
      <c r="S34" s="622"/>
      <c r="T34" s="622"/>
      <c r="U34" s="622"/>
      <c r="V34" s="622"/>
      <c r="W34" s="622"/>
      <c r="X34" s="622"/>
      <c r="Y34" s="623"/>
      <c r="Z34" s="659">
        <v>0.7</v>
      </c>
      <c r="AA34" s="659"/>
      <c r="AB34" s="659"/>
      <c r="AC34" s="659"/>
      <c r="AD34" s="660" t="s">
        <v>130</v>
      </c>
      <c r="AE34" s="660"/>
      <c r="AF34" s="660"/>
      <c r="AG34" s="660"/>
      <c r="AH34" s="660"/>
      <c r="AI34" s="660"/>
      <c r="AJ34" s="660"/>
      <c r="AK34" s="660"/>
      <c r="AL34" s="624" t="s">
        <v>246</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325</v>
      </c>
      <c r="CE34" s="619"/>
      <c r="CF34" s="619"/>
      <c r="CG34" s="619"/>
      <c r="CH34" s="619"/>
      <c r="CI34" s="619"/>
      <c r="CJ34" s="619"/>
      <c r="CK34" s="619"/>
      <c r="CL34" s="619"/>
      <c r="CM34" s="619"/>
      <c r="CN34" s="619"/>
      <c r="CO34" s="619"/>
      <c r="CP34" s="619"/>
      <c r="CQ34" s="620"/>
      <c r="CR34" s="621">
        <v>7179752</v>
      </c>
      <c r="CS34" s="622"/>
      <c r="CT34" s="622"/>
      <c r="CU34" s="622"/>
      <c r="CV34" s="622"/>
      <c r="CW34" s="622"/>
      <c r="CX34" s="622"/>
      <c r="CY34" s="623"/>
      <c r="CZ34" s="624">
        <v>16.5</v>
      </c>
      <c r="DA34" s="636"/>
      <c r="DB34" s="636"/>
      <c r="DC34" s="637"/>
      <c r="DD34" s="627">
        <v>4520704</v>
      </c>
      <c r="DE34" s="622"/>
      <c r="DF34" s="622"/>
      <c r="DG34" s="622"/>
      <c r="DH34" s="622"/>
      <c r="DI34" s="622"/>
      <c r="DJ34" s="622"/>
      <c r="DK34" s="623"/>
      <c r="DL34" s="627">
        <v>4127316</v>
      </c>
      <c r="DM34" s="622"/>
      <c r="DN34" s="622"/>
      <c r="DO34" s="622"/>
      <c r="DP34" s="622"/>
      <c r="DQ34" s="622"/>
      <c r="DR34" s="622"/>
      <c r="DS34" s="622"/>
      <c r="DT34" s="622"/>
      <c r="DU34" s="622"/>
      <c r="DV34" s="623"/>
      <c r="DW34" s="624">
        <v>15.4</v>
      </c>
      <c r="DX34" s="636"/>
      <c r="DY34" s="636"/>
      <c r="DZ34" s="636"/>
      <c r="EA34" s="636"/>
      <c r="EB34" s="636"/>
      <c r="EC34" s="648"/>
    </row>
    <row r="35" spans="2:133" ht="11.25" customHeight="1" x14ac:dyDescent="0.2">
      <c r="B35" s="618" t="s">
        <v>326</v>
      </c>
      <c r="C35" s="619"/>
      <c r="D35" s="619"/>
      <c r="E35" s="619"/>
      <c r="F35" s="619"/>
      <c r="G35" s="619"/>
      <c r="H35" s="619"/>
      <c r="I35" s="619"/>
      <c r="J35" s="619"/>
      <c r="K35" s="619"/>
      <c r="L35" s="619"/>
      <c r="M35" s="619"/>
      <c r="N35" s="619"/>
      <c r="O35" s="619"/>
      <c r="P35" s="619"/>
      <c r="Q35" s="620"/>
      <c r="R35" s="621">
        <v>1560424</v>
      </c>
      <c r="S35" s="622"/>
      <c r="T35" s="622"/>
      <c r="U35" s="622"/>
      <c r="V35" s="622"/>
      <c r="W35" s="622"/>
      <c r="X35" s="622"/>
      <c r="Y35" s="623"/>
      <c r="Z35" s="659">
        <v>3.4</v>
      </c>
      <c r="AA35" s="659"/>
      <c r="AB35" s="659"/>
      <c r="AC35" s="659"/>
      <c r="AD35" s="660" t="s">
        <v>130</v>
      </c>
      <c r="AE35" s="660"/>
      <c r="AF35" s="660"/>
      <c r="AG35" s="660"/>
      <c r="AH35" s="660"/>
      <c r="AI35" s="660"/>
      <c r="AJ35" s="660"/>
      <c r="AK35" s="660"/>
      <c r="AL35" s="624" t="s">
        <v>130</v>
      </c>
      <c r="AM35" s="625"/>
      <c r="AN35" s="625"/>
      <c r="AO35" s="661"/>
      <c r="AP35" s="222"/>
      <c r="AQ35" s="673" t="s">
        <v>327</v>
      </c>
      <c r="AR35" s="674"/>
      <c r="AS35" s="674"/>
      <c r="AT35" s="674"/>
      <c r="AU35" s="674"/>
      <c r="AV35" s="674"/>
      <c r="AW35" s="674"/>
      <c r="AX35" s="674"/>
      <c r="AY35" s="674"/>
      <c r="AZ35" s="674"/>
      <c r="BA35" s="674"/>
      <c r="BB35" s="674"/>
      <c r="BC35" s="674"/>
      <c r="BD35" s="674"/>
      <c r="BE35" s="674"/>
      <c r="BF35" s="675"/>
      <c r="BG35" s="673" t="s">
        <v>328</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329</v>
      </c>
      <c r="CE35" s="619"/>
      <c r="CF35" s="619"/>
      <c r="CG35" s="619"/>
      <c r="CH35" s="619"/>
      <c r="CI35" s="619"/>
      <c r="CJ35" s="619"/>
      <c r="CK35" s="619"/>
      <c r="CL35" s="619"/>
      <c r="CM35" s="619"/>
      <c r="CN35" s="619"/>
      <c r="CO35" s="619"/>
      <c r="CP35" s="619"/>
      <c r="CQ35" s="620"/>
      <c r="CR35" s="621">
        <v>442533</v>
      </c>
      <c r="CS35" s="634"/>
      <c r="CT35" s="634"/>
      <c r="CU35" s="634"/>
      <c r="CV35" s="634"/>
      <c r="CW35" s="634"/>
      <c r="CX35" s="634"/>
      <c r="CY35" s="635"/>
      <c r="CZ35" s="624">
        <v>1</v>
      </c>
      <c r="DA35" s="636"/>
      <c r="DB35" s="636"/>
      <c r="DC35" s="637"/>
      <c r="DD35" s="627">
        <v>421579</v>
      </c>
      <c r="DE35" s="634"/>
      <c r="DF35" s="634"/>
      <c r="DG35" s="634"/>
      <c r="DH35" s="634"/>
      <c r="DI35" s="634"/>
      <c r="DJ35" s="634"/>
      <c r="DK35" s="635"/>
      <c r="DL35" s="627">
        <v>421579</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330</v>
      </c>
      <c r="C36" s="619"/>
      <c r="D36" s="619"/>
      <c r="E36" s="619"/>
      <c r="F36" s="619"/>
      <c r="G36" s="619"/>
      <c r="H36" s="619"/>
      <c r="I36" s="619"/>
      <c r="J36" s="619"/>
      <c r="K36" s="619"/>
      <c r="L36" s="619"/>
      <c r="M36" s="619"/>
      <c r="N36" s="619"/>
      <c r="O36" s="619"/>
      <c r="P36" s="619"/>
      <c r="Q36" s="620"/>
      <c r="R36" s="621">
        <v>3051115</v>
      </c>
      <c r="S36" s="622"/>
      <c r="T36" s="622"/>
      <c r="U36" s="622"/>
      <c r="V36" s="622"/>
      <c r="W36" s="622"/>
      <c r="X36" s="622"/>
      <c r="Y36" s="623"/>
      <c r="Z36" s="659">
        <v>6.6</v>
      </c>
      <c r="AA36" s="659"/>
      <c r="AB36" s="659"/>
      <c r="AC36" s="659"/>
      <c r="AD36" s="660" t="s">
        <v>130</v>
      </c>
      <c r="AE36" s="660"/>
      <c r="AF36" s="660"/>
      <c r="AG36" s="660"/>
      <c r="AH36" s="660"/>
      <c r="AI36" s="660"/>
      <c r="AJ36" s="660"/>
      <c r="AK36" s="660"/>
      <c r="AL36" s="624" t="s">
        <v>243</v>
      </c>
      <c r="AM36" s="625"/>
      <c r="AN36" s="625"/>
      <c r="AO36" s="661"/>
      <c r="AP36" s="222"/>
      <c r="AQ36" s="670" t="s">
        <v>331</v>
      </c>
      <c r="AR36" s="671"/>
      <c r="AS36" s="671"/>
      <c r="AT36" s="671"/>
      <c r="AU36" s="671"/>
      <c r="AV36" s="671"/>
      <c r="AW36" s="671"/>
      <c r="AX36" s="671"/>
      <c r="AY36" s="672"/>
      <c r="AZ36" s="676">
        <v>4971145</v>
      </c>
      <c r="BA36" s="677"/>
      <c r="BB36" s="677"/>
      <c r="BC36" s="677"/>
      <c r="BD36" s="677"/>
      <c r="BE36" s="677"/>
      <c r="BF36" s="678"/>
      <c r="BG36" s="679" t="s">
        <v>332</v>
      </c>
      <c r="BH36" s="680"/>
      <c r="BI36" s="680"/>
      <c r="BJ36" s="680"/>
      <c r="BK36" s="680"/>
      <c r="BL36" s="680"/>
      <c r="BM36" s="680"/>
      <c r="BN36" s="680"/>
      <c r="BO36" s="680"/>
      <c r="BP36" s="680"/>
      <c r="BQ36" s="680"/>
      <c r="BR36" s="680"/>
      <c r="BS36" s="680"/>
      <c r="BT36" s="680"/>
      <c r="BU36" s="681"/>
      <c r="BV36" s="676">
        <v>11201</v>
      </c>
      <c r="BW36" s="677"/>
      <c r="BX36" s="677"/>
      <c r="BY36" s="677"/>
      <c r="BZ36" s="677"/>
      <c r="CA36" s="677"/>
      <c r="CB36" s="678"/>
      <c r="CD36" s="618" t="s">
        <v>333</v>
      </c>
      <c r="CE36" s="619"/>
      <c r="CF36" s="619"/>
      <c r="CG36" s="619"/>
      <c r="CH36" s="619"/>
      <c r="CI36" s="619"/>
      <c r="CJ36" s="619"/>
      <c r="CK36" s="619"/>
      <c r="CL36" s="619"/>
      <c r="CM36" s="619"/>
      <c r="CN36" s="619"/>
      <c r="CO36" s="619"/>
      <c r="CP36" s="619"/>
      <c r="CQ36" s="620"/>
      <c r="CR36" s="621">
        <v>7157707</v>
      </c>
      <c r="CS36" s="622"/>
      <c r="CT36" s="622"/>
      <c r="CU36" s="622"/>
      <c r="CV36" s="622"/>
      <c r="CW36" s="622"/>
      <c r="CX36" s="622"/>
      <c r="CY36" s="623"/>
      <c r="CZ36" s="624">
        <v>16.5</v>
      </c>
      <c r="DA36" s="636"/>
      <c r="DB36" s="636"/>
      <c r="DC36" s="637"/>
      <c r="DD36" s="627">
        <v>6027527</v>
      </c>
      <c r="DE36" s="622"/>
      <c r="DF36" s="622"/>
      <c r="DG36" s="622"/>
      <c r="DH36" s="622"/>
      <c r="DI36" s="622"/>
      <c r="DJ36" s="622"/>
      <c r="DK36" s="623"/>
      <c r="DL36" s="627">
        <v>4365002</v>
      </c>
      <c r="DM36" s="622"/>
      <c r="DN36" s="622"/>
      <c r="DO36" s="622"/>
      <c r="DP36" s="622"/>
      <c r="DQ36" s="622"/>
      <c r="DR36" s="622"/>
      <c r="DS36" s="622"/>
      <c r="DT36" s="622"/>
      <c r="DU36" s="622"/>
      <c r="DV36" s="623"/>
      <c r="DW36" s="624">
        <v>16.3</v>
      </c>
      <c r="DX36" s="636"/>
      <c r="DY36" s="636"/>
      <c r="DZ36" s="636"/>
      <c r="EA36" s="636"/>
      <c r="EB36" s="636"/>
      <c r="EC36" s="648"/>
    </row>
    <row r="37" spans="2:133" ht="11.25" customHeight="1" x14ac:dyDescent="0.2">
      <c r="B37" s="618" t="s">
        <v>334</v>
      </c>
      <c r="C37" s="619"/>
      <c r="D37" s="619"/>
      <c r="E37" s="619"/>
      <c r="F37" s="619"/>
      <c r="G37" s="619"/>
      <c r="H37" s="619"/>
      <c r="I37" s="619"/>
      <c r="J37" s="619"/>
      <c r="K37" s="619"/>
      <c r="L37" s="619"/>
      <c r="M37" s="619"/>
      <c r="N37" s="619"/>
      <c r="O37" s="619"/>
      <c r="P37" s="619"/>
      <c r="Q37" s="620"/>
      <c r="R37" s="621">
        <v>641924</v>
      </c>
      <c r="S37" s="622"/>
      <c r="T37" s="622"/>
      <c r="U37" s="622"/>
      <c r="V37" s="622"/>
      <c r="W37" s="622"/>
      <c r="X37" s="622"/>
      <c r="Y37" s="623"/>
      <c r="Z37" s="659">
        <v>1.4</v>
      </c>
      <c r="AA37" s="659"/>
      <c r="AB37" s="659"/>
      <c r="AC37" s="659"/>
      <c r="AD37" s="660">
        <v>3306</v>
      </c>
      <c r="AE37" s="660"/>
      <c r="AF37" s="660"/>
      <c r="AG37" s="660"/>
      <c r="AH37" s="660"/>
      <c r="AI37" s="660"/>
      <c r="AJ37" s="660"/>
      <c r="AK37" s="660"/>
      <c r="AL37" s="624">
        <v>0</v>
      </c>
      <c r="AM37" s="625"/>
      <c r="AN37" s="625"/>
      <c r="AO37" s="661"/>
      <c r="AQ37" s="654" t="s">
        <v>335</v>
      </c>
      <c r="AR37" s="655"/>
      <c r="AS37" s="655"/>
      <c r="AT37" s="655"/>
      <c r="AU37" s="655"/>
      <c r="AV37" s="655"/>
      <c r="AW37" s="655"/>
      <c r="AX37" s="655"/>
      <c r="AY37" s="656"/>
      <c r="AZ37" s="621">
        <v>1347201</v>
      </c>
      <c r="BA37" s="622"/>
      <c r="BB37" s="622"/>
      <c r="BC37" s="622"/>
      <c r="BD37" s="634"/>
      <c r="BE37" s="634"/>
      <c r="BF37" s="657"/>
      <c r="BG37" s="618" t="s">
        <v>336</v>
      </c>
      <c r="BH37" s="619"/>
      <c r="BI37" s="619"/>
      <c r="BJ37" s="619"/>
      <c r="BK37" s="619"/>
      <c r="BL37" s="619"/>
      <c r="BM37" s="619"/>
      <c r="BN37" s="619"/>
      <c r="BO37" s="619"/>
      <c r="BP37" s="619"/>
      <c r="BQ37" s="619"/>
      <c r="BR37" s="619"/>
      <c r="BS37" s="619"/>
      <c r="BT37" s="619"/>
      <c r="BU37" s="620"/>
      <c r="BV37" s="621">
        <v>-32121</v>
      </c>
      <c r="BW37" s="622"/>
      <c r="BX37" s="622"/>
      <c r="BY37" s="622"/>
      <c r="BZ37" s="622"/>
      <c r="CA37" s="622"/>
      <c r="CB37" s="658"/>
      <c r="CD37" s="618" t="s">
        <v>337</v>
      </c>
      <c r="CE37" s="619"/>
      <c r="CF37" s="619"/>
      <c r="CG37" s="619"/>
      <c r="CH37" s="619"/>
      <c r="CI37" s="619"/>
      <c r="CJ37" s="619"/>
      <c r="CK37" s="619"/>
      <c r="CL37" s="619"/>
      <c r="CM37" s="619"/>
      <c r="CN37" s="619"/>
      <c r="CO37" s="619"/>
      <c r="CP37" s="619"/>
      <c r="CQ37" s="620"/>
      <c r="CR37" s="621">
        <v>2302982</v>
      </c>
      <c r="CS37" s="634"/>
      <c r="CT37" s="634"/>
      <c r="CU37" s="634"/>
      <c r="CV37" s="634"/>
      <c r="CW37" s="634"/>
      <c r="CX37" s="634"/>
      <c r="CY37" s="635"/>
      <c r="CZ37" s="624">
        <v>5.3</v>
      </c>
      <c r="DA37" s="636"/>
      <c r="DB37" s="636"/>
      <c r="DC37" s="637"/>
      <c r="DD37" s="627">
        <v>2302982</v>
      </c>
      <c r="DE37" s="634"/>
      <c r="DF37" s="634"/>
      <c r="DG37" s="634"/>
      <c r="DH37" s="634"/>
      <c r="DI37" s="634"/>
      <c r="DJ37" s="634"/>
      <c r="DK37" s="635"/>
      <c r="DL37" s="627">
        <v>2106267</v>
      </c>
      <c r="DM37" s="634"/>
      <c r="DN37" s="634"/>
      <c r="DO37" s="634"/>
      <c r="DP37" s="634"/>
      <c r="DQ37" s="634"/>
      <c r="DR37" s="634"/>
      <c r="DS37" s="634"/>
      <c r="DT37" s="634"/>
      <c r="DU37" s="634"/>
      <c r="DV37" s="635"/>
      <c r="DW37" s="624">
        <v>7.9</v>
      </c>
      <c r="DX37" s="636"/>
      <c r="DY37" s="636"/>
      <c r="DZ37" s="636"/>
      <c r="EA37" s="636"/>
      <c r="EB37" s="636"/>
      <c r="EC37" s="648"/>
    </row>
    <row r="38" spans="2:133" ht="11.25" customHeight="1" x14ac:dyDescent="0.2">
      <c r="B38" s="618" t="s">
        <v>338</v>
      </c>
      <c r="C38" s="619"/>
      <c r="D38" s="619"/>
      <c r="E38" s="619"/>
      <c r="F38" s="619"/>
      <c r="G38" s="619"/>
      <c r="H38" s="619"/>
      <c r="I38" s="619"/>
      <c r="J38" s="619"/>
      <c r="K38" s="619"/>
      <c r="L38" s="619"/>
      <c r="M38" s="619"/>
      <c r="N38" s="619"/>
      <c r="O38" s="619"/>
      <c r="P38" s="619"/>
      <c r="Q38" s="620"/>
      <c r="R38" s="621">
        <v>2264659</v>
      </c>
      <c r="S38" s="622"/>
      <c r="T38" s="622"/>
      <c r="U38" s="622"/>
      <c r="V38" s="622"/>
      <c r="W38" s="622"/>
      <c r="X38" s="622"/>
      <c r="Y38" s="623"/>
      <c r="Z38" s="659">
        <v>4.9000000000000004</v>
      </c>
      <c r="AA38" s="659"/>
      <c r="AB38" s="659"/>
      <c r="AC38" s="659"/>
      <c r="AD38" s="660" t="s">
        <v>130</v>
      </c>
      <c r="AE38" s="660"/>
      <c r="AF38" s="660"/>
      <c r="AG38" s="660"/>
      <c r="AH38" s="660"/>
      <c r="AI38" s="660"/>
      <c r="AJ38" s="660"/>
      <c r="AK38" s="660"/>
      <c r="AL38" s="624" t="s">
        <v>130</v>
      </c>
      <c r="AM38" s="625"/>
      <c r="AN38" s="625"/>
      <c r="AO38" s="661"/>
      <c r="AQ38" s="654" t="s">
        <v>339</v>
      </c>
      <c r="AR38" s="655"/>
      <c r="AS38" s="655"/>
      <c r="AT38" s="655"/>
      <c r="AU38" s="655"/>
      <c r="AV38" s="655"/>
      <c r="AW38" s="655"/>
      <c r="AX38" s="655"/>
      <c r="AY38" s="656"/>
      <c r="AZ38" s="621">
        <v>233617</v>
      </c>
      <c r="BA38" s="622"/>
      <c r="BB38" s="622"/>
      <c r="BC38" s="622"/>
      <c r="BD38" s="634"/>
      <c r="BE38" s="634"/>
      <c r="BF38" s="657"/>
      <c r="BG38" s="618" t="s">
        <v>340</v>
      </c>
      <c r="BH38" s="619"/>
      <c r="BI38" s="619"/>
      <c r="BJ38" s="619"/>
      <c r="BK38" s="619"/>
      <c r="BL38" s="619"/>
      <c r="BM38" s="619"/>
      <c r="BN38" s="619"/>
      <c r="BO38" s="619"/>
      <c r="BP38" s="619"/>
      <c r="BQ38" s="619"/>
      <c r="BR38" s="619"/>
      <c r="BS38" s="619"/>
      <c r="BT38" s="619"/>
      <c r="BU38" s="620"/>
      <c r="BV38" s="621">
        <v>10431</v>
      </c>
      <c r="BW38" s="622"/>
      <c r="BX38" s="622"/>
      <c r="BY38" s="622"/>
      <c r="BZ38" s="622"/>
      <c r="CA38" s="622"/>
      <c r="CB38" s="658"/>
      <c r="CD38" s="618" t="s">
        <v>341</v>
      </c>
      <c r="CE38" s="619"/>
      <c r="CF38" s="619"/>
      <c r="CG38" s="619"/>
      <c r="CH38" s="619"/>
      <c r="CI38" s="619"/>
      <c r="CJ38" s="619"/>
      <c r="CK38" s="619"/>
      <c r="CL38" s="619"/>
      <c r="CM38" s="619"/>
      <c r="CN38" s="619"/>
      <c r="CO38" s="619"/>
      <c r="CP38" s="619"/>
      <c r="CQ38" s="620"/>
      <c r="CR38" s="621">
        <v>3061892</v>
      </c>
      <c r="CS38" s="622"/>
      <c r="CT38" s="622"/>
      <c r="CU38" s="622"/>
      <c r="CV38" s="622"/>
      <c r="CW38" s="622"/>
      <c r="CX38" s="622"/>
      <c r="CY38" s="623"/>
      <c r="CZ38" s="624">
        <v>7.1</v>
      </c>
      <c r="DA38" s="636"/>
      <c r="DB38" s="636"/>
      <c r="DC38" s="637"/>
      <c r="DD38" s="627">
        <v>2560344</v>
      </c>
      <c r="DE38" s="622"/>
      <c r="DF38" s="622"/>
      <c r="DG38" s="622"/>
      <c r="DH38" s="622"/>
      <c r="DI38" s="622"/>
      <c r="DJ38" s="622"/>
      <c r="DK38" s="623"/>
      <c r="DL38" s="627">
        <v>2419847</v>
      </c>
      <c r="DM38" s="622"/>
      <c r="DN38" s="622"/>
      <c r="DO38" s="622"/>
      <c r="DP38" s="622"/>
      <c r="DQ38" s="622"/>
      <c r="DR38" s="622"/>
      <c r="DS38" s="622"/>
      <c r="DT38" s="622"/>
      <c r="DU38" s="622"/>
      <c r="DV38" s="623"/>
      <c r="DW38" s="624">
        <v>9</v>
      </c>
      <c r="DX38" s="636"/>
      <c r="DY38" s="636"/>
      <c r="DZ38" s="636"/>
      <c r="EA38" s="636"/>
      <c r="EB38" s="636"/>
      <c r="EC38" s="648"/>
    </row>
    <row r="39" spans="2:133" ht="11.25" customHeight="1" x14ac:dyDescent="0.2">
      <c r="B39" s="618" t="s">
        <v>342</v>
      </c>
      <c r="C39" s="619"/>
      <c r="D39" s="619"/>
      <c r="E39" s="619"/>
      <c r="F39" s="619"/>
      <c r="G39" s="619"/>
      <c r="H39" s="619"/>
      <c r="I39" s="619"/>
      <c r="J39" s="619"/>
      <c r="K39" s="619"/>
      <c r="L39" s="619"/>
      <c r="M39" s="619"/>
      <c r="N39" s="619"/>
      <c r="O39" s="619"/>
      <c r="P39" s="619"/>
      <c r="Q39" s="620"/>
      <c r="R39" s="621" t="s">
        <v>246</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130</v>
      </c>
      <c r="AM39" s="625"/>
      <c r="AN39" s="625"/>
      <c r="AO39" s="661"/>
      <c r="AQ39" s="654" t="s">
        <v>343</v>
      </c>
      <c r="AR39" s="655"/>
      <c r="AS39" s="655"/>
      <c r="AT39" s="655"/>
      <c r="AU39" s="655"/>
      <c r="AV39" s="655"/>
      <c r="AW39" s="655"/>
      <c r="AX39" s="655"/>
      <c r="AY39" s="656"/>
      <c r="AZ39" s="621">
        <v>141435</v>
      </c>
      <c r="BA39" s="622"/>
      <c r="BB39" s="622"/>
      <c r="BC39" s="622"/>
      <c r="BD39" s="634"/>
      <c r="BE39" s="634"/>
      <c r="BF39" s="657"/>
      <c r="BG39" s="618" t="s">
        <v>344</v>
      </c>
      <c r="BH39" s="619"/>
      <c r="BI39" s="619"/>
      <c r="BJ39" s="619"/>
      <c r="BK39" s="619"/>
      <c r="BL39" s="619"/>
      <c r="BM39" s="619"/>
      <c r="BN39" s="619"/>
      <c r="BO39" s="619"/>
      <c r="BP39" s="619"/>
      <c r="BQ39" s="619"/>
      <c r="BR39" s="619"/>
      <c r="BS39" s="619"/>
      <c r="BT39" s="619"/>
      <c r="BU39" s="620"/>
      <c r="BV39" s="621">
        <v>16206</v>
      </c>
      <c r="BW39" s="622"/>
      <c r="BX39" s="622"/>
      <c r="BY39" s="622"/>
      <c r="BZ39" s="622"/>
      <c r="CA39" s="622"/>
      <c r="CB39" s="658"/>
      <c r="CD39" s="618" t="s">
        <v>345</v>
      </c>
      <c r="CE39" s="619"/>
      <c r="CF39" s="619"/>
      <c r="CG39" s="619"/>
      <c r="CH39" s="619"/>
      <c r="CI39" s="619"/>
      <c r="CJ39" s="619"/>
      <c r="CK39" s="619"/>
      <c r="CL39" s="619"/>
      <c r="CM39" s="619"/>
      <c r="CN39" s="619"/>
      <c r="CO39" s="619"/>
      <c r="CP39" s="619"/>
      <c r="CQ39" s="620"/>
      <c r="CR39" s="621">
        <v>1776247</v>
      </c>
      <c r="CS39" s="634"/>
      <c r="CT39" s="634"/>
      <c r="CU39" s="634"/>
      <c r="CV39" s="634"/>
      <c r="CW39" s="634"/>
      <c r="CX39" s="634"/>
      <c r="CY39" s="635"/>
      <c r="CZ39" s="624">
        <v>4.0999999999999996</v>
      </c>
      <c r="DA39" s="636"/>
      <c r="DB39" s="636"/>
      <c r="DC39" s="637"/>
      <c r="DD39" s="627">
        <v>1772570</v>
      </c>
      <c r="DE39" s="634"/>
      <c r="DF39" s="634"/>
      <c r="DG39" s="634"/>
      <c r="DH39" s="634"/>
      <c r="DI39" s="634"/>
      <c r="DJ39" s="634"/>
      <c r="DK39" s="635"/>
      <c r="DL39" s="627" t="s">
        <v>243</v>
      </c>
      <c r="DM39" s="634"/>
      <c r="DN39" s="634"/>
      <c r="DO39" s="634"/>
      <c r="DP39" s="634"/>
      <c r="DQ39" s="634"/>
      <c r="DR39" s="634"/>
      <c r="DS39" s="634"/>
      <c r="DT39" s="634"/>
      <c r="DU39" s="634"/>
      <c r="DV39" s="635"/>
      <c r="DW39" s="624" t="s">
        <v>243</v>
      </c>
      <c r="DX39" s="636"/>
      <c r="DY39" s="636"/>
      <c r="DZ39" s="636"/>
      <c r="EA39" s="636"/>
      <c r="EB39" s="636"/>
      <c r="EC39" s="648"/>
    </row>
    <row r="40" spans="2:133" ht="11.25" customHeight="1" x14ac:dyDescent="0.2">
      <c r="B40" s="618" t="s">
        <v>346</v>
      </c>
      <c r="C40" s="619"/>
      <c r="D40" s="619"/>
      <c r="E40" s="619"/>
      <c r="F40" s="619"/>
      <c r="G40" s="619"/>
      <c r="H40" s="619"/>
      <c r="I40" s="619"/>
      <c r="J40" s="619"/>
      <c r="K40" s="619"/>
      <c r="L40" s="619"/>
      <c r="M40" s="619"/>
      <c r="N40" s="619"/>
      <c r="O40" s="619"/>
      <c r="P40" s="619"/>
      <c r="Q40" s="620"/>
      <c r="R40" s="621">
        <v>570259</v>
      </c>
      <c r="S40" s="622"/>
      <c r="T40" s="622"/>
      <c r="U40" s="622"/>
      <c r="V40" s="622"/>
      <c r="W40" s="622"/>
      <c r="X40" s="622"/>
      <c r="Y40" s="623"/>
      <c r="Z40" s="659">
        <v>1.2</v>
      </c>
      <c r="AA40" s="659"/>
      <c r="AB40" s="659"/>
      <c r="AC40" s="659"/>
      <c r="AD40" s="660" t="s">
        <v>130</v>
      </c>
      <c r="AE40" s="660"/>
      <c r="AF40" s="660"/>
      <c r="AG40" s="660"/>
      <c r="AH40" s="660"/>
      <c r="AI40" s="660"/>
      <c r="AJ40" s="660"/>
      <c r="AK40" s="660"/>
      <c r="AL40" s="624" t="s">
        <v>130</v>
      </c>
      <c r="AM40" s="625"/>
      <c r="AN40" s="625"/>
      <c r="AO40" s="661"/>
      <c r="AQ40" s="654" t="s">
        <v>347</v>
      </c>
      <c r="AR40" s="655"/>
      <c r="AS40" s="655"/>
      <c r="AT40" s="655"/>
      <c r="AU40" s="655"/>
      <c r="AV40" s="655"/>
      <c r="AW40" s="655"/>
      <c r="AX40" s="655"/>
      <c r="AY40" s="656"/>
      <c r="AZ40" s="621">
        <v>126000</v>
      </c>
      <c r="BA40" s="622"/>
      <c r="BB40" s="622"/>
      <c r="BC40" s="622"/>
      <c r="BD40" s="634"/>
      <c r="BE40" s="634"/>
      <c r="BF40" s="657"/>
      <c r="BG40" s="662" t="s">
        <v>348</v>
      </c>
      <c r="BH40" s="663"/>
      <c r="BI40" s="663"/>
      <c r="BJ40" s="663"/>
      <c r="BK40" s="663"/>
      <c r="BL40" s="223"/>
      <c r="BM40" s="619" t="s">
        <v>349</v>
      </c>
      <c r="BN40" s="619"/>
      <c r="BO40" s="619"/>
      <c r="BP40" s="619"/>
      <c r="BQ40" s="619"/>
      <c r="BR40" s="619"/>
      <c r="BS40" s="619"/>
      <c r="BT40" s="619"/>
      <c r="BU40" s="620"/>
      <c r="BV40" s="621">
        <v>96</v>
      </c>
      <c r="BW40" s="622"/>
      <c r="BX40" s="622"/>
      <c r="BY40" s="622"/>
      <c r="BZ40" s="622"/>
      <c r="CA40" s="622"/>
      <c r="CB40" s="658"/>
      <c r="CD40" s="618" t="s">
        <v>350</v>
      </c>
      <c r="CE40" s="619"/>
      <c r="CF40" s="619"/>
      <c r="CG40" s="619"/>
      <c r="CH40" s="619"/>
      <c r="CI40" s="619"/>
      <c r="CJ40" s="619"/>
      <c r="CK40" s="619"/>
      <c r="CL40" s="619"/>
      <c r="CM40" s="619"/>
      <c r="CN40" s="619"/>
      <c r="CO40" s="619"/>
      <c r="CP40" s="619"/>
      <c r="CQ40" s="620"/>
      <c r="CR40" s="621">
        <v>424127</v>
      </c>
      <c r="CS40" s="622"/>
      <c r="CT40" s="622"/>
      <c r="CU40" s="622"/>
      <c r="CV40" s="622"/>
      <c r="CW40" s="622"/>
      <c r="CX40" s="622"/>
      <c r="CY40" s="623"/>
      <c r="CZ40" s="624">
        <v>1</v>
      </c>
      <c r="DA40" s="636"/>
      <c r="DB40" s="636"/>
      <c r="DC40" s="637"/>
      <c r="DD40" s="627">
        <v>417057</v>
      </c>
      <c r="DE40" s="622"/>
      <c r="DF40" s="622"/>
      <c r="DG40" s="622"/>
      <c r="DH40" s="622"/>
      <c r="DI40" s="622"/>
      <c r="DJ40" s="622"/>
      <c r="DK40" s="623"/>
      <c r="DL40" s="627" t="s">
        <v>130</v>
      </c>
      <c r="DM40" s="622"/>
      <c r="DN40" s="622"/>
      <c r="DO40" s="622"/>
      <c r="DP40" s="622"/>
      <c r="DQ40" s="622"/>
      <c r="DR40" s="622"/>
      <c r="DS40" s="622"/>
      <c r="DT40" s="622"/>
      <c r="DU40" s="622"/>
      <c r="DV40" s="623"/>
      <c r="DW40" s="624" t="s">
        <v>243</v>
      </c>
      <c r="DX40" s="636"/>
      <c r="DY40" s="636"/>
      <c r="DZ40" s="636"/>
      <c r="EA40" s="636"/>
      <c r="EB40" s="636"/>
      <c r="EC40" s="648"/>
    </row>
    <row r="41" spans="2:133" ht="11.25" customHeight="1" x14ac:dyDescent="0.2">
      <c r="B41" s="602" t="s">
        <v>351</v>
      </c>
      <c r="C41" s="603"/>
      <c r="D41" s="603"/>
      <c r="E41" s="603"/>
      <c r="F41" s="603"/>
      <c r="G41" s="603"/>
      <c r="H41" s="603"/>
      <c r="I41" s="603"/>
      <c r="J41" s="603"/>
      <c r="K41" s="603"/>
      <c r="L41" s="603"/>
      <c r="M41" s="603"/>
      <c r="N41" s="603"/>
      <c r="O41" s="603"/>
      <c r="P41" s="603"/>
      <c r="Q41" s="604"/>
      <c r="R41" s="605">
        <v>46229457</v>
      </c>
      <c r="S41" s="646"/>
      <c r="T41" s="646"/>
      <c r="U41" s="646"/>
      <c r="V41" s="646"/>
      <c r="W41" s="646"/>
      <c r="X41" s="646"/>
      <c r="Y41" s="649"/>
      <c r="Z41" s="650">
        <v>100</v>
      </c>
      <c r="AA41" s="650"/>
      <c r="AB41" s="650"/>
      <c r="AC41" s="650"/>
      <c r="AD41" s="651">
        <v>26184738</v>
      </c>
      <c r="AE41" s="651"/>
      <c r="AF41" s="651"/>
      <c r="AG41" s="651"/>
      <c r="AH41" s="651"/>
      <c r="AI41" s="651"/>
      <c r="AJ41" s="651"/>
      <c r="AK41" s="651"/>
      <c r="AL41" s="608">
        <v>100</v>
      </c>
      <c r="AM41" s="652"/>
      <c r="AN41" s="652"/>
      <c r="AO41" s="653"/>
      <c r="AQ41" s="654" t="s">
        <v>352</v>
      </c>
      <c r="AR41" s="655"/>
      <c r="AS41" s="655"/>
      <c r="AT41" s="655"/>
      <c r="AU41" s="655"/>
      <c r="AV41" s="655"/>
      <c r="AW41" s="655"/>
      <c r="AX41" s="655"/>
      <c r="AY41" s="656"/>
      <c r="AZ41" s="621">
        <v>563350</v>
      </c>
      <c r="BA41" s="622"/>
      <c r="BB41" s="622"/>
      <c r="BC41" s="622"/>
      <c r="BD41" s="634"/>
      <c r="BE41" s="634"/>
      <c r="BF41" s="657"/>
      <c r="BG41" s="662"/>
      <c r="BH41" s="663"/>
      <c r="BI41" s="663"/>
      <c r="BJ41" s="663"/>
      <c r="BK41" s="663"/>
      <c r="BL41" s="223"/>
      <c r="BM41" s="619" t="s">
        <v>353</v>
      </c>
      <c r="BN41" s="619"/>
      <c r="BO41" s="619"/>
      <c r="BP41" s="619"/>
      <c r="BQ41" s="619"/>
      <c r="BR41" s="619"/>
      <c r="BS41" s="619"/>
      <c r="BT41" s="619"/>
      <c r="BU41" s="620"/>
      <c r="BV41" s="621" t="s">
        <v>130</v>
      </c>
      <c r="BW41" s="622"/>
      <c r="BX41" s="622"/>
      <c r="BY41" s="622"/>
      <c r="BZ41" s="622"/>
      <c r="CA41" s="622"/>
      <c r="CB41" s="658"/>
      <c r="CD41" s="618" t="s">
        <v>354</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243</v>
      </c>
      <c r="DA41" s="636"/>
      <c r="DB41" s="636"/>
      <c r="DC41" s="637"/>
      <c r="DD41" s="627" t="s">
        <v>246</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355</v>
      </c>
      <c r="AR42" s="667"/>
      <c r="AS42" s="667"/>
      <c r="AT42" s="667"/>
      <c r="AU42" s="667"/>
      <c r="AV42" s="667"/>
      <c r="AW42" s="667"/>
      <c r="AX42" s="667"/>
      <c r="AY42" s="668"/>
      <c r="AZ42" s="605">
        <v>2559542</v>
      </c>
      <c r="BA42" s="646"/>
      <c r="BB42" s="646"/>
      <c r="BC42" s="646"/>
      <c r="BD42" s="606"/>
      <c r="BE42" s="606"/>
      <c r="BF42" s="669"/>
      <c r="BG42" s="664"/>
      <c r="BH42" s="665"/>
      <c r="BI42" s="665"/>
      <c r="BJ42" s="665"/>
      <c r="BK42" s="665"/>
      <c r="BL42" s="224"/>
      <c r="BM42" s="603" t="s">
        <v>356</v>
      </c>
      <c r="BN42" s="603"/>
      <c r="BO42" s="603"/>
      <c r="BP42" s="603"/>
      <c r="BQ42" s="603"/>
      <c r="BR42" s="603"/>
      <c r="BS42" s="603"/>
      <c r="BT42" s="603"/>
      <c r="BU42" s="604"/>
      <c r="BV42" s="605">
        <v>385</v>
      </c>
      <c r="BW42" s="646"/>
      <c r="BX42" s="646"/>
      <c r="BY42" s="646"/>
      <c r="BZ42" s="646"/>
      <c r="CA42" s="646"/>
      <c r="CB42" s="647"/>
      <c r="CD42" s="618" t="s">
        <v>357</v>
      </c>
      <c r="CE42" s="619"/>
      <c r="CF42" s="619"/>
      <c r="CG42" s="619"/>
      <c r="CH42" s="619"/>
      <c r="CI42" s="619"/>
      <c r="CJ42" s="619"/>
      <c r="CK42" s="619"/>
      <c r="CL42" s="619"/>
      <c r="CM42" s="619"/>
      <c r="CN42" s="619"/>
      <c r="CO42" s="619"/>
      <c r="CP42" s="619"/>
      <c r="CQ42" s="620"/>
      <c r="CR42" s="621">
        <v>4026577</v>
      </c>
      <c r="CS42" s="634"/>
      <c r="CT42" s="634"/>
      <c r="CU42" s="634"/>
      <c r="CV42" s="634"/>
      <c r="CW42" s="634"/>
      <c r="CX42" s="634"/>
      <c r="CY42" s="635"/>
      <c r="CZ42" s="624">
        <v>9.3000000000000007</v>
      </c>
      <c r="DA42" s="636"/>
      <c r="DB42" s="636"/>
      <c r="DC42" s="637"/>
      <c r="DD42" s="627">
        <v>1137396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358</v>
      </c>
      <c r="CD43" s="618" t="s">
        <v>359</v>
      </c>
      <c r="CE43" s="619"/>
      <c r="CF43" s="619"/>
      <c r="CG43" s="619"/>
      <c r="CH43" s="619"/>
      <c r="CI43" s="619"/>
      <c r="CJ43" s="619"/>
      <c r="CK43" s="619"/>
      <c r="CL43" s="619"/>
      <c r="CM43" s="619"/>
      <c r="CN43" s="619"/>
      <c r="CO43" s="619"/>
      <c r="CP43" s="619"/>
      <c r="CQ43" s="620"/>
      <c r="CR43" s="621">
        <v>178872</v>
      </c>
      <c r="CS43" s="634"/>
      <c r="CT43" s="634"/>
      <c r="CU43" s="634"/>
      <c r="CV43" s="634"/>
      <c r="CW43" s="634"/>
      <c r="CX43" s="634"/>
      <c r="CY43" s="635"/>
      <c r="CZ43" s="624">
        <v>0.4</v>
      </c>
      <c r="DA43" s="636"/>
      <c r="DB43" s="636"/>
      <c r="DC43" s="637"/>
      <c r="DD43" s="627">
        <v>178872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360</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361</v>
      </c>
      <c r="CG44" s="619"/>
      <c r="CH44" s="619"/>
      <c r="CI44" s="619"/>
      <c r="CJ44" s="619"/>
      <c r="CK44" s="619"/>
      <c r="CL44" s="619"/>
      <c r="CM44" s="619"/>
      <c r="CN44" s="619"/>
      <c r="CO44" s="619"/>
      <c r="CP44" s="619"/>
      <c r="CQ44" s="620"/>
      <c r="CR44" s="621">
        <v>3986837</v>
      </c>
      <c r="CS44" s="622"/>
      <c r="CT44" s="622"/>
      <c r="CU44" s="622"/>
      <c r="CV44" s="622"/>
      <c r="CW44" s="622"/>
      <c r="CX44" s="622"/>
      <c r="CY44" s="623"/>
      <c r="CZ44" s="624">
        <v>9.1999999999999993</v>
      </c>
      <c r="DA44" s="625"/>
      <c r="DB44" s="625"/>
      <c r="DC44" s="626"/>
      <c r="DD44" s="627">
        <v>1097656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362</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363</v>
      </c>
      <c r="CG45" s="619"/>
      <c r="CH45" s="619"/>
      <c r="CI45" s="619"/>
      <c r="CJ45" s="619"/>
      <c r="CK45" s="619"/>
      <c r="CL45" s="619"/>
      <c r="CM45" s="619"/>
      <c r="CN45" s="619"/>
      <c r="CO45" s="619"/>
      <c r="CP45" s="619"/>
      <c r="CQ45" s="620"/>
      <c r="CR45" s="621">
        <v>1502050</v>
      </c>
      <c r="CS45" s="634"/>
      <c r="CT45" s="634"/>
      <c r="CU45" s="634"/>
      <c r="CV45" s="634"/>
      <c r="CW45" s="634"/>
      <c r="CX45" s="634"/>
      <c r="CY45" s="635"/>
      <c r="CZ45" s="624">
        <v>3.5</v>
      </c>
      <c r="DA45" s="636"/>
      <c r="DB45" s="636"/>
      <c r="DC45" s="637"/>
      <c r="DD45" s="627">
        <v>149794</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364</v>
      </c>
      <c r="CG46" s="619"/>
      <c r="CH46" s="619"/>
      <c r="CI46" s="619"/>
      <c r="CJ46" s="619"/>
      <c r="CK46" s="619"/>
      <c r="CL46" s="619"/>
      <c r="CM46" s="619"/>
      <c r="CN46" s="619"/>
      <c r="CO46" s="619"/>
      <c r="CP46" s="619"/>
      <c r="CQ46" s="620"/>
      <c r="CR46" s="621">
        <v>2411171</v>
      </c>
      <c r="CS46" s="622"/>
      <c r="CT46" s="622"/>
      <c r="CU46" s="622"/>
      <c r="CV46" s="622"/>
      <c r="CW46" s="622"/>
      <c r="CX46" s="622"/>
      <c r="CY46" s="623"/>
      <c r="CZ46" s="624">
        <v>5.6</v>
      </c>
      <c r="DA46" s="625"/>
      <c r="DB46" s="625"/>
      <c r="DC46" s="626"/>
      <c r="DD46" s="627">
        <v>883722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365</v>
      </c>
      <c r="CG47" s="619"/>
      <c r="CH47" s="619"/>
      <c r="CI47" s="619"/>
      <c r="CJ47" s="619"/>
      <c r="CK47" s="619"/>
      <c r="CL47" s="619"/>
      <c r="CM47" s="619"/>
      <c r="CN47" s="619"/>
      <c r="CO47" s="619"/>
      <c r="CP47" s="619"/>
      <c r="CQ47" s="620"/>
      <c r="CR47" s="621">
        <v>39740</v>
      </c>
      <c r="CS47" s="634"/>
      <c r="CT47" s="634"/>
      <c r="CU47" s="634"/>
      <c r="CV47" s="634"/>
      <c r="CW47" s="634"/>
      <c r="CX47" s="634"/>
      <c r="CY47" s="635"/>
      <c r="CZ47" s="624">
        <v>0.1</v>
      </c>
      <c r="DA47" s="636"/>
      <c r="DB47" s="636"/>
      <c r="DC47" s="637"/>
      <c r="DD47" s="627">
        <v>39740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366</v>
      </c>
      <c r="CG48" s="619"/>
      <c r="CH48" s="619"/>
      <c r="CI48" s="619"/>
      <c r="CJ48" s="619"/>
      <c r="CK48" s="619"/>
      <c r="CL48" s="619"/>
      <c r="CM48" s="619"/>
      <c r="CN48" s="619"/>
      <c r="CO48" s="619"/>
      <c r="CP48" s="619"/>
      <c r="CQ48" s="620"/>
      <c r="CR48" s="621" t="s">
        <v>243</v>
      </c>
      <c r="CS48" s="622"/>
      <c r="CT48" s="622"/>
      <c r="CU48" s="622"/>
      <c r="CV48" s="622"/>
      <c r="CW48" s="622"/>
      <c r="CX48" s="622"/>
      <c r="CY48" s="623"/>
      <c r="CZ48" s="624" t="s">
        <v>243</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367</v>
      </c>
      <c r="CE49" s="603"/>
      <c r="CF49" s="603"/>
      <c r="CG49" s="603"/>
      <c r="CH49" s="603"/>
      <c r="CI49" s="603"/>
      <c r="CJ49" s="603"/>
      <c r="CK49" s="603"/>
      <c r="CL49" s="603"/>
      <c r="CM49" s="603"/>
      <c r="CN49" s="603"/>
      <c r="CO49" s="603"/>
      <c r="CP49" s="603"/>
      <c r="CQ49" s="604"/>
      <c r="CR49" s="605">
        <v>43420932</v>
      </c>
      <c r="CS49" s="606"/>
      <c r="CT49" s="606"/>
      <c r="CU49" s="606"/>
      <c r="CV49" s="606"/>
      <c r="CW49" s="606"/>
      <c r="CX49" s="606"/>
      <c r="CY49" s="607"/>
      <c r="CZ49" s="608">
        <v>100</v>
      </c>
      <c r="DA49" s="609"/>
      <c r="DB49" s="609"/>
      <c r="DC49" s="610"/>
      <c r="DD49" s="611">
        <v>30130109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tmXjytTdCD66RDl4seN8zZjwi0xrB8ksq4U2E5SoC+6XC0H1FqFpQeKj+cvi/jZH5Ey1KNqYZ3napGxRFycAaA==" saltValue="xDivkO+CJCPsRazs8QEaa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368</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369</v>
      </c>
      <c r="DK2" s="1092"/>
      <c r="DL2" s="1092"/>
      <c r="DM2" s="1092"/>
      <c r="DN2" s="1092"/>
      <c r="DO2" s="1093"/>
      <c r="DP2" s="228"/>
      <c r="DQ2" s="1091" t="s">
        <v>370</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372</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373</v>
      </c>
      <c r="B5" s="996"/>
      <c r="C5" s="996"/>
      <c r="D5" s="996"/>
      <c r="E5" s="996"/>
      <c r="F5" s="996"/>
      <c r="G5" s="996"/>
      <c r="H5" s="996"/>
      <c r="I5" s="996"/>
      <c r="J5" s="996"/>
      <c r="K5" s="996"/>
      <c r="L5" s="996"/>
      <c r="M5" s="996"/>
      <c r="N5" s="996"/>
      <c r="O5" s="996"/>
      <c r="P5" s="997"/>
      <c r="Q5" s="1001" t="s">
        <v>374</v>
      </c>
      <c r="R5" s="1002"/>
      <c r="S5" s="1002"/>
      <c r="T5" s="1002"/>
      <c r="U5" s="1003"/>
      <c r="V5" s="1001" t="s">
        <v>375</v>
      </c>
      <c r="W5" s="1002"/>
      <c r="X5" s="1002"/>
      <c r="Y5" s="1002"/>
      <c r="Z5" s="1003"/>
      <c r="AA5" s="1001" t="s">
        <v>376</v>
      </c>
      <c r="AB5" s="1002"/>
      <c r="AC5" s="1002"/>
      <c r="AD5" s="1002"/>
      <c r="AE5" s="1002"/>
      <c r="AF5" s="1094" t="s">
        <v>377</v>
      </c>
      <c r="AG5" s="1002"/>
      <c r="AH5" s="1002"/>
      <c r="AI5" s="1002"/>
      <c r="AJ5" s="1015"/>
      <c r="AK5" s="1002" t="s">
        <v>378</v>
      </c>
      <c r="AL5" s="1002"/>
      <c r="AM5" s="1002"/>
      <c r="AN5" s="1002"/>
      <c r="AO5" s="1003"/>
      <c r="AP5" s="1001" t="s">
        <v>379</v>
      </c>
      <c r="AQ5" s="1002"/>
      <c r="AR5" s="1002"/>
      <c r="AS5" s="1002"/>
      <c r="AT5" s="1003"/>
      <c r="AU5" s="1001" t="s">
        <v>380</v>
      </c>
      <c r="AV5" s="1002"/>
      <c r="AW5" s="1002"/>
      <c r="AX5" s="1002"/>
      <c r="AY5" s="1015"/>
      <c r="AZ5" s="232"/>
      <c r="BA5" s="232"/>
      <c r="BB5" s="232"/>
      <c r="BC5" s="232"/>
      <c r="BD5" s="232"/>
      <c r="BE5" s="233"/>
      <c r="BF5" s="233"/>
      <c r="BG5" s="233"/>
      <c r="BH5" s="233"/>
      <c r="BI5" s="233"/>
      <c r="BJ5" s="233"/>
      <c r="BK5" s="233"/>
      <c r="BL5" s="233"/>
      <c r="BM5" s="233"/>
      <c r="BN5" s="233"/>
      <c r="BO5" s="233"/>
      <c r="BP5" s="233"/>
      <c r="BQ5" s="995" t="s">
        <v>381</v>
      </c>
      <c r="BR5" s="996"/>
      <c r="BS5" s="996"/>
      <c r="BT5" s="996"/>
      <c r="BU5" s="996"/>
      <c r="BV5" s="996"/>
      <c r="BW5" s="996"/>
      <c r="BX5" s="996"/>
      <c r="BY5" s="996"/>
      <c r="BZ5" s="996"/>
      <c r="CA5" s="996"/>
      <c r="CB5" s="996"/>
      <c r="CC5" s="996"/>
      <c r="CD5" s="996"/>
      <c r="CE5" s="996"/>
      <c r="CF5" s="996"/>
      <c r="CG5" s="997"/>
      <c r="CH5" s="1001" t="s">
        <v>382</v>
      </c>
      <c r="CI5" s="1002"/>
      <c r="CJ5" s="1002"/>
      <c r="CK5" s="1002"/>
      <c r="CL5" s="1003"/>
      <c r="CM5" s="1001" t="s">
        <v>383</v>
      </c>
      <c r="CN5" s="1002"/>
      <c r="CO5" s="1002"/>
      <c r="CP5" s="1002"/>
      <c r="CQ5" s="1003"/>
      <c r="CR5" s="1001" t="s">
        <v>384</v>
      </c>
      <c r="CS5" s="1002"/>
      <c r="CT5" s="1002"/>
      <c r="CU5" s="1002"/>
      <c r="CV5" s="1003"/>
      <c r="CW5" s="1001" t="s">
        <v>385</v>
      </c>
      <c r="CX5" s="1002"/>
      <c r="CY5" s="1002"/>
      <c r="CZ5" s="1002"/>
      <c r="DA5" s="1003"/>
      <c r="DB5" s="1001" t="s">
        <v>386</v>
      </c>
      <c r="DC5" s="1002"/>
      <c r="DD5" s="1002"/>
      <c r="DE5" s="1002"/>
      <c r="DF5" s="1003"/>
      <c r="DG5" s="1084" t="s">
        <v>387</v>
      </c>
      <c r="DH5" s="1085"/>
      <c r="DI5" s="1085"/>
      <c r="DJ5" s="1085"/>
      <c r="DK5" s="1086"/>
      <c r="DL5" s="1084" t="s">
        <v>388</v>
      </c>
      <c r="DM5" s="1085"/>
      <c r="DN5" s="1085"/>
      <c r="DO5" s="1085"/>
      <c r="DP5" s="1086"/>
      <c r="DQ5" s="1001" t="s">
        <v>389</v>
      </c>
      <c r="DR5" s="1002"/>
      <c r="DS5" s="1002"/>
      <c r="DT5" s="1002"/>
      <c r="DU5" s="1003"/>
      <c r="DV5" s="1001" t="s">
        <v>380</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390</v>
      </c>
      <c r="C7" s="1048"/>
      <c r="D7" s="1048"/>
      <c r="E7" s="1048"/>
      <c r="F7" s="1048"/>
      <c r="G7" s="1048"/>
      <c r="H7" s="1048"/>
      <c r="I7" s="1048"/>
      <c r="J7" s="1048"/>
      <c r="K7" s="1048"/>
      <c r="L7" s="1048"/>
      <c r="M7" s="1048"/>
      <c r="N7" s="1048"/>
      <c r="O7" s="1048"/>
      <c r="P7" s="1049"/>
      <c r="Q7" s="1102">
        <v>46174</v>
      </c>
      <c r="R7" s="1103"/>
      <c r="S7" s="1103"/>
      <c r="T7" s="1103"/>
      <c r="U7" s="1103"/>
      <c r="V7" s="1103">
        <v>43365</v>
      </c>
      <c r="W7" s="1103"/>
      <c r="X7" s="1103"/>
      <c r="Y7" s="1103"/>
      <c r="Z7" s="1103"/>
      <c r="AA7" s="1103">
        <v>2809</v>
      </c>
      <c r="AB7" s="1103"/>
      <c r="AC7" s="1103"/>
      <c r="AD7" s="1103"/>
      <c r="AE7" s="1104"/>
      <c r="AF7" s="1105">
        <v>2422</v>
      </c>
      <c r="AG7" s="1106"/>
      <c r="AH7" s="1106"/>
      <c r="AI7" s="1106"/>
      <c r="AJ7" s="1107"/>
      <c r="AK7" s="1108">
        <v>191</v>
      </c>
      <c r="AL7" s="1109"/>
      <c r="AM7" s="1109"/>
      <c r="AN7" s="1109"/>
      <c r="AO7" s="1109"/>
      <c r="AP7" s="1109">
        <v>46546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-3</v>
      </c>
      <c r="CI7" s="1097"/>
      <c r="CJ7" s="1097"/>
      <c r="CK7" s="1097"/>
      <c r="CL7" s="1098"/>
      <c r="CM7" s="1096">
        <v>122</v>
      </c>
      <c r="CN7" s="1097"/>
      <c r="CO7" s="1097"/>
      <c r="CP7" s="1097"/>
      <c r="CQ7" s="1098"/>
      <c r="CR7" s="1096">
        <v>238</v>
      </c>
      <c r="CS7" s="1097"/>
      <c r="CT7" s="1097"/>
      <c r="CU7" s="1097"/>
      <c r="CV7" s="1098"/>
      <c r="CW7" s="1096" t="s">
        <v>602</v>
      </c>
      <c r="CX7" s="1097"/>
      <c r="CY7" s="1097"/>
      <c r="CZ7" s="1097"/>
      <c r="DA7" s="1098"/>
      <c r="DB7" s="1096" t="s">
        <v>520</v>
      </c>
      <c r="DC7" s="1097"/>
      <c r="DD7" s="1097"/>
      <c r="DE7" s="1097"/>
      <c r="DF7" s="1098"/>
      <c r="DG7" s="1096" t="s">
        <v>520</v>
      </c>
      <c r="DH7" s="1097"/>
      <c r="DI7" s="1097"/>
      <c r="DJ7" s="1097"/>
      <c r="DK7" s="1098"/>
      <c r="DL7" s="1096" t="s">
        <v>520</v>
      </c>
      <c r="DM7" s="1097"/>
      <c r="DN7" s="1097"/>
      <c r="DO7" s="1097"/>
      <c r="DP7" s="1098"/>
      <c r="DQ7" s="1096" t="s">
        <v>520</v>
      </c>
      <c r="DR7" s="1097"/>
      <c r="DS7" s="1097"/>
      <c r="DT7" s="1097"/>
      <c r="DU7" s="1098"/>
      <c r="DV7" s="1099"/>
      <c r="DW7" s="1100"/>
      <c r="DX7" s="1100"/>
      <c r="DY7" s="1100"/>
      <c r="DZ7" s="1101"/>
      <c r="EA7" s="234"/>
    </row>
    <row r="8" spans="1:131" s="235" customFormat="1" ht="26.25" customHeight="1" x14ac:dyDescent="0.2">
      <c r="A8" s="238">
        <v>2</v>
      </c>
      <c r="B8" s="1030" t="s">
        <v>391</v>
      </c>
      <c r="C8" s="1031"/>
      <c r="D8" s="1031"/>
      <c r="E8" s="1031"/>
      <c r="F8" s="1031"/>
      <c r="G8" s="1031"/>
      <c r="H8" s="1031"/>
      <c r="I8" s="1031"/>
      <c r="J8" s="1031"/>
      <c r="K8" s="1031"/>
      <c r="L8" s="1031"/>
      <c r="M8" s="1031"/>
      <c r="N8" s="1031"/>
      <c r="O8" s="1031"/>
      <c r="P8" s="1032"/>
      <c r="Q8" s="1038">
        <v>72</v>
      </c>
      <c r="R8" s="1039"/>
      <c r="S8" s="1039"/>
      <c r="T8" s="1039"/>
      <c r="U8" s="1039"/>
      <c r="V8" s="1039">
        <v>72</v>
      </c>
      <c r="W8" s="1039"/>
      <c r="X8" s="1039"/>
      <c r="Y8" s="1039"/>
      <c r="Z8" s="1039"/>
      <c r="AA8" s="1039">
        <v>0</v>
      </c>
      <c r="AB8" s="1039"/>
      <c r="AC8" s="1039"/>
      <c r="AD8" s="1039"/>
      <c r="AE8" s="1040"/>
      <c r="AF8" s="1035">
        <v>0</v>
      </c>
      <c r="AG8" s="1036"/>
      <c r="AH8" s="1036"/>
      <c r="AI8" s="1036"/>
      <c r="AJ8" s="1037"/>
      <c r="AK8" s="1080">
        <v>7</v>
      </c>
      <c r="AL8" s="1081"/>
      <c r="AM8" s="1081"/>
      <c r="AN8" s="1081"/>
      <c r="AO8" s="1081"/>
      <c r="AP8" s="1081" t="s">
        <v>520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t="s">
        <v>602</v>
      </c>
      <c r="CI8" s="990"/>
      <c r="CJ8" s="990"/>
      <c r="CK8" s="990"/>
      <c r="CL8" s="991"/>
      <c r="CM8" s="989">
        <v>52</v>
      </c>
      <c r="CN8" s="990"/>
      <c r="CO8" s="990"/>
      <c r="CP8" s="990"/>
      <c r="CQ8" s="991"/>
      <c r="CR8" s="989">
        <v>5</v>
      </c>
      <c r="CS8" s="990"/>
      <c r="CT8" s="990"/>
      <c r="CU8" s="990"/>
      <c r="CV8" s="991"/>
      <c r="CW8" s="989" t="s">
        <v>602</v>
      </c>
      <c r="CX8" s="990"/>
      <c r="CY8" s="990"/>
      <c r="CZ8" s="990"/>
      <c r="DA8" s="991"/>
      <c r="DB8" s="989" t="s">
        <v>520</v>
      </c>
      <c r="DC8" s="990"/>
      <c r="DD8" s="990"/>
      <c r="DE8" s="990"/>
      <c r="DF8" s="991"/>
      <c r="DG8" s="989" t="s">
        <v>520</v>
      </c>
      <c r="DH8" s="990"/>
      <c r="DI8" s="990"/>
      <c r="DJ8" s="990"/>
      <c r="DK8" s="991"/>
      <c r="DL8" s="989" t="s">
        <v>520</v>
      </c>
      <c r="DM8" s="990"/>
      <c r="DN8" s="990"/>
      <c r="DO8" s="990"/>
      <c r="DP8" s="991"/>
      <c r="DQ8" s="989" t="s">
        <v>520</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1</v>
      </c>
      <c r="CI9" s="990"/>
      <c r="CJ9" s="990"/>
      <c r="CK9" s="990"/>
      <c r="CL9" s="991"/>
      <c r="CM9" s="989">
        <v>110</v>
      </c>
      <c r="CN9" s="990"/>
      <c r="CO9" s="990"/>
      <c r="CP9" s="990"/>
      <c r="CQ9" s="991"/>
      <c r="CR9" s="989">
        <v>50</v>
      </c>
      <c r="CS9" s="990"/>
      <c r="CT9" s="990"/>
      <c r="CU9" s="990"/>
      <c r="CV9" s="991"/>
      <c r="CW9" s="989" t="s">
        <v>602</v>
      </c>
      <c r="CX9" s="990"/>
      <c r="CY9" s="990"/>
      <c r="CZ9" s="990"/>
      <c r="DA9" s="991"/>
      <c r="DB9" s="989" t="s">
        <v>520</v>
      </c>
      <c r="DC9" s="990"/>
      <c r="DD9" s="990"/>
      <c r="DE9" s="990"/>
      <c r="DF9" s="991"/>
      <c r="DG9" s="989" t="s">
        <v>520</v>
      </c>
      <c r="DH9" s="990"/>
      <c r="DI9" s="990"/>
      <c r="DJ9" s="990"/>
      <c r="DK9" s="991"/>
      <c r="DL9" s="989" t="s">
        <v>520</v>
      </c>
      <c r="DM9" s="990"/>
      <c r="DN9" s="990"/>
      <c r="DO9" s="990"/>
      <c r="DP9" s="991"/>
      <c r="DQ9" s="989" t="s">
        <v>520</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t="s">
        <v>593</v>
      </c>
      <c r="BT10" s="993"/>
      <c r="BU10" s="993"/>
      <c r="BV10" s="993"/>
      <c r="BW10" s="993"/>
      <c r="BX10" s="993"/>
      <c r="BY10" s="993"/>
      <c r="BZ10" s="993"/>
      <c r="CA10" s="993"/>
      <c r="CB10" s="993"/>
      <c r="CC10" s="993"/>
      <c r="CD10" s="993"/>
      <c r="CE10" s="993"/>
      <c r="CF10" s="993"/>
      <c r="CG10" s="1014"/>
      <c r="CH10" s="989" t="s">
        <v>602</v>
      </c>
      <c r="CI10" s="990"/>
      <c r="CJ10" s="990"/>
      <c r="CK10" s="990"/>
      <c r="CL10" s="991"/>
      <c r="CM10" s="989">
        <v>49</v>
      </c>
      <c r="CN10" s="990"/>
      <c r="CO10" s="990"/>
      <c r="CP10" s="990"/>
      <c r="CQ10" s="991"/>
      <c r="CR10" s="989">
        <v>30</v>
      </c>
      <c r="CS10" s="990"/>
      <c r="CT10" s="990"/>
      <c r="CU10" s="990"/>
      <c r="CV10" s="991"/>
      <c r="CW10" s="989" t="s">
        <v>602</v>
      </c>
      <c r="CX10" s="990"/>
      <c r="CY10" s="990"/>
      <c r="CZ10" s="990"/>
      <c r="DA10" s="991"/>
      <c r="DB10" s="989" t="s">
        <v>520</v>
      </c>
      <c r="DC10" s="990"/>
      <c r="DD10" s="990"/>
      <c r="DE10" s="990"/>
      <c r="DF10" s="991"/>
      <c r="DG10" s="989" t="s">
        <v>520</v>
      </c>
      <c r="DH10" s="990"/>
      <c r="DI10" s="990"/>
      <c r="DJ10" s="990"/>
      <c r="DK10" s="991"/>
      <c r="DL10" s="989" t="s">
        <v>520</v>
      </c>
      <c r="DM10" s="990"/>
      <c r="DN10" s="990"/>
      <c r="DO10" s="990"/>
      <c r="DP10" s="991"/>
      <c r="DQ10" s="989" t="s">
        <v>520</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t="s">
        <v>594</v>
      </c>
      <c r="BT11" s="993"/>
      <c r="BU11" s="993"/>
      <c r="BV11" s="993"/>
      <c r="BW11" s="993"/>
      <c r="BX11" s="993"/>
      <c r="BY11" s="993"/>
      <c r="BZ11" s="993"/>
      <c r="CA11" s="993"/>
      <c r="CB11" s="993"/>
      <c r="CC11" s="993"/>
      <c r="CD11" s="993"/>
      <c r="CE11" s="993"/>
      <c r="CF11" s="993"/>
      <c r="CG11" s="1014"/>
      <c r="CH11" s="989">
        <v>-2</v>
      </c>
      <c r="CI11" s="990"/>
      <c r="CJ11" s="990"/>
      <c r="CK11" s="990"/>
      <c r="CL11" s="991"/>
      <c r="CM11" s="989">
        <v>82</v>
      </c>
      <c r="CN11" s="990"/>
      <c r="CO11" s="990"/>
      <c r="CP11" s="990"/>
      <c r="CQ11" s="991"/>
      <c r="CR11" s="989">
        <v>75</v>
      </c>
      <c r="CS11" s="990"/>
      <c r="CT11" s="990"/>
      <c r="CU11" s="990"/>
      <c r="CV11" s="991"/>
      <c r="CW11" s="989">
        <v>11</v>
      </c>
      <c r="CX11" s="990"/>
      <c r="CY11" s="990"/>
      <c r="CZ11" s="990"/>
      <c r="DA11" s="991"/>
      <c r="DB11" s="989" t="s">
        <v>520</v>
      </c>
      <c r="DC11" s="990"/>
      <c r="DD11" s="990"/>
      <c r="DE11" s="990"/>
      <c r="DF11" s="991"/>
      <c r="DG11" s="989" t="s">
        <v>520</v>
      </c>
      <c r="DH11" s="990"/>
      <c r="DI11" s="990"/>
      <c r="DJ11" s="990"/>
      <c r="DK11" s="991"/>
      <c r="DL11" s="989" t="s">
        <v>520</v>
      </c>
      <c r="DM11" s="990"/>
      <c r="DN11" s="990"/>
      <c r="DO11" s="990"/>
      <c r="DP11" s="991"/>
      <c r="DQ11" s="989" t="s">
        <v>520</v>
      </c>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t="s">
        <v>595</v>
      </c>
      <c r="BT12" s="993"/>
      <c r="BU12" s="993"/>
      <c r="BV12" s="993"/>
      <c r="BW12" s="993"/>
      <c r="BX12" s="993"/>
      <c r="BY12" s="993"/>
      <c r="BZ12" s="993"/>
      <c r="CA12" s="993"/>
      <c r="CB12" s="993"/>
      <c r="CC12" s="993"/>
      <c r="CD12" s="993"/>
      <c r="CE12" s="993"/>
      <c r="CF12" s="993"/>
      <c r="CG12" s="1014"/>
      <c r="CH12" s="989">
        <v>-8</v>
      </c>
      <c r="CI12" s="990"/>
      <c r="CJ12" s="990"/>
      <c r="CK12" s="990"/>
      <c r="CL12" s="991"/>
      <c r="CM12" s="989">
        <v>48</v>
      </c>
      <c r="CN12" s="990"/>
      <c r="CO12" s="990"/>
      <c r="CP12" s="990"/>
      <c r="CQ12" s="991"/>
      <c r="CR12" s="989">
        <v>50</v>
      </c>
      <c r="CS12" s="990"/>
      <c r="CT12" s="990"/>
      <c r="CU12" s="990"/>
      <c r="CV12" s="991"/>
      <c r="CW12" s="989">
        <v>10</v>
      </c>
      <c r="CX12" s="990"/>
      <c r="CY12" s="990"/>
      <c r="CZ12" s="990"/>
      <c r="DA12" s="991"/>
      <c r="DB12" s="989" t="s">
        <v>520</v>
      </c>
      <c r="DC12" s="990"/>
      <c r="DD12" s="990"/>
      <c r="DE12" s="990"/>
      <c r="DF12" s="991"/>
      <c r="DG12" s="989" t="s">
        <v>520</v>
      </c>
      <c r="DH12" s="990"/>
      <c r="DI12" s="990"/>
      <c r="DJ12" s="990"/>
      <c r="DK12" s="991"/>
      <c r="DL12" s="989" t="s">
        <v>520</v>
      </c>
      <c r="DM12" s="990"/>
      <c r="DN12" s="990"/>
      <c r="DO12" s="990"/>
      <c r="DP12" s="991"/>
      <c r="DQ12" s="989" t="s">
        <v>520</v>
      </c>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t="s">
        <v>596</v>
      </c>
      <c r="BT13" s="993"/>
      <c r="BU13" s="993"/>
      <c r="BV13" s="993"/>
      <c r="BW13" s="993"/>
      <c r="BX13" s="993"/>
      <c r="BY13" s="993"/>
      <c r="BZ13" s="993"/>
      <c r="CA13" s="993"/>
      <c r="CB13" s="993"/>
      <c r="CC13" s="993"/>
      <c r="CD13" s="993"/>
      <c r="CE13" s="993"/>
      <c r="CF13" s="993"/>
      <c r="CG13" s="1014"/>
      <c r="CH13" s="989">
        <v>139</v>
      </c>
      <c r="CI13" s="990"/>
      <c r="CJ13" s="990"/>
      <c r="CK13" s="990"/>
      <c r="CL13" s="991"/>
      <c r="CM13" s="989">
        <v>116</v>
      </c>
      <c r="CN13" s="990"/>
      <c r="CO13" s="990"/>
      <c r="CP13" s="990"/>
      <c r="CQ13" s="991"/>
      <c r="CR13" s="989">
        <v>10</v>
      </c>
      <c r="CS13" s="990"/>
      <c r="CT13" s="990"/>
      <c r="CU13" s="990"/>
      <c r="CV13" s="991"/>
      <c r="CW13" s="989">
        <v>0</v>
      </c>
      <c r="CX13" s="990"/>
      <c r="CY13" s="990"/>
      <c r="CZ13" s="990"/>
      <c r="DA13" s="991"/>
      <c r="DB13" s="989" t="s">
        <v>520</v>
      </c>
      <c r="DC13" s="990"/>
      <c r="DD13" s="990"/>
      <c r="DE13" s="990"/>
      <c r="DF13" s="991"/>
      <c r="DG13" s="989" t="s">
        <v>520</v>
      </c>
      <c r="DH13" s="990"/>
      <c r="DI13" s="990"/>
      <c r="DJ13" s="990"/>
      <c r="DK13" s="991"/>
      <c r="DL13" s="989" t="s">
        <v>520</v>
      </c>
      <c r="DM13" s="990"/>
      <c r="DN13" s="990"/>
      <c r="DO13" s="990"/>
      <c r="DP13" s="991"/>
      <c r="DQ13" s="989" t="s">
        <v>520</v>
      </c>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t="s">
        <v>604</v>
      </c>
      <c r="BT14" s="993"/>
      <c r="BU14" s="993"/>
      <c r="BV14" s="993"/>
      <c r="BW14" s="993"/>
      <c r="BX14" s="993"/>
      <c r="BY14" s="993"/>
      <c r="BZ14" s="993"/>
      <c r="CA14" s="993"/>
      <c r="CB14" s="993"/>
      <c r="CC14" s="993"/>
      <c r="CD14" s="993"/>
      <c r="CE14" s="993"/>
      <c r="CF14" s="993"/>
      <c r="CG14" s="1014"/>
      <c r="CH14" s="989">
        <v>752</v>
      </c>
      <c r="CI14" s="990"/>
      <c r="CJ14" s="990"/>
      <c r="CK14" s="990"/>
      <c r="CL14" s="991"/>
      <c r="CM14" s="989">
        <v>4836</v>
      </c>
      <c r="CN14" s="990"/>
      <c r="CO14" s="990"/>
      <c r="CP14" s="990"/>
      <c r="CQ14" s="991"/>
      <c r="CR14" s="989">
        <v>3664</v>
      </c>
      <c r="CS14" s="990"/>
      <c r="CT14" s="990"/>
      <c r="CU14" s="990"/>
      <c r="CV14" s="991"/>
      <c r="CW14" s="989">
        <v>483</v>
      </c>
      <c r="CX14" s="990"/>
      <c r="CY14" s="990"/>
      <c r="CZ14" s="990"/>
      <c r="DA14" s="991"/>
      <c r="DB14" s="989" t="s">
        <v>603</v>
      </c>
      <c r="DC14" s="990"/>
      <c r="DD14" s="990"/>
      <c r="DE14" s="990"/>
      <c r="DF14" s="991"/>
      <c r="DG14" s="989" t="s">
        <v>603</v>
      </c>
      <c r="DH14" s="990"/>
      <c r="DI14" s="990"/>
      <c r="DJ14" s="990"/>
      <c r="DK14" s="991"/>
      <c r="DL14" s="989" t="s">
        <v>603</v>
      </c>
      <c r="DM14" s="990"/>
      <c r="DN14" s="990"/>
      <c r="DO14" s="990"/>
      <c r="DP14" s="991"/>
      <c r="DQ14" s="989" t="s">
        <v>603</v>
      </c>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393</v>
      </c>
      <c r="B23" s="937" t="s">
        <v>394</v>
      </c>
      <c r="C23" s="938"/>
      <c r="D23" s="938"/>
      <c r="E23" s="938"/>
      <c r="F23" s="938"/>
      <c r="G23" s="938"/>
      <c r="H23" s="938"/>
      <c r="I23" s="938"/>
      <c r="J23" s="938"/>
      <c r="K23" s="938"/>
      <c r="L23" s="938"/>
      <c r="M23" s="938"/>
      <c r="N23" s="938"/>
      <c r="O23" s="938"/>
      <c r="P23" s="948"/>
      <c r="Q23" s="1067">
        <v>46229</v>
      </c>
      <c r="R23" s="1061"/>
      <c r="S23" s="1061"/>
      <c r="T23" s="1061"/>
      <c r="U23" s="1061"/>
      <c r="V23" s="1061">
        <v>43421</v>
      </c>
      <c r="W23" s="1061"/>
      <c r="X23" s="1061"/>
      <c r="Y23" s="1061"/>
      <c r="Z23" s="1061"/>
      <c r="AA23" s="1061">
        <v>2809</v>
      </c>
      <c r="AB23" s="1061"/>
      <c r="AC23" s="1061"/>
      <c r="AD23" s="1061"/>
      <c r="AE23" s="1068"/>
      <c r="AF23" s="1069">
        <v>2423</v>
      </c>
      <c r="AG23" s="1061"/>
      <c r="AH23" s="1061"/>
      <c r="AI23" s="1061"/>
      <c r="AJ23" s="1070"/>
      <c r="AK23" s="1071"/>
      <c r="AL23" s="1072"/>
      <c r="AM23" s="1072"/>
      <c r="AN23" s="1072"/>
      <c r="AO23" s="1072"/>
      <c r="AP23" s="1061">
        <v>46546</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373</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380</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406</v>
      </c>
      <c r="C28" s="1048"/>
      <c r="D28" s="1048"/>
      <c r="E28" s="1048"/>
      <c r="F28" s="1048"/>
      <c r="G28" s="1048"/>
      <c r="H28" s="1048"/>
      <c r="I28" s="1048"/>
      <c r="J28" s="1048"/>
      <c r="K28" s="1048"/>
      <c r="L28" s="1048"/>
      <c r="M28" s="1048"/>
      <c r="N28" s="1048"/>
      <c r="O28" s="1048"/>
      <c r="P28" s="1049"/>
      <c r="Q28" s="1050">
        <v>8625</v>
      </c>
      <c r="R28" s="1051"/>
      <c r="S28" s="1051"/>
      <c r="T28" s="1051"/>
      <c r="U28" s="1051"/>
      <c r="V28" s="1051">
        <v>8613</v>
      </c>
      <c r="W28" s="1051"/>
      <c r="X28" s="1051"/>
      <c r="Y28" s="1051"/>
      <c r="Z28" s="1051"/>
      <c r="AA28" s="1051">
        <v>11</v>
      </c>
      <c r="AB28" s="1051"/>
      <c r="AC28" s="1051"/>
      <c r="AD28" s="1051"/>
      <c r="AE28" s="1052"/>
      <c r="AF28" s="1053">
        <v>11</v>
      </c>
      <c r="AG28" s="1051"/>
      <c r="AH28" s="1051"/>
      <c r="AI28" s="1051"/>
      <c r="AJ28" s="1054"/>
      <c r="AK28" s="1042">
        <v>531</v>
      </c>
      <c r="AL28" s="1043"/>
      <c r="AM28" s="1043"/>
      <c r="AN28" s="1043"/>
      <c r="AO28" s="1043"/>
      <c r="AP28" s="1043" t="s">
        <v>520</v>
      </c>
      <c r="AQ28" s="1043"/>
      <c r="AR28" s="1043"/>
      <c r="AS28" s="1043"/>
      <c r="AT28" s="1043"/>
      <c r="AU28" s="1043" t="s">
        <v>520</v>
      </c>
      <c r="AV28" s="1043"/>
      <c r="AW28" s="1043"/>
      <c r="AX28" s="1043"/>
      <c r="AY28" s="1043"/>
      <c r="AZ28" s="1044" t="s">
        <v>602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407</v>
      </c>
      <c r="C29" s="1031"/>
      <c r="D29" s="1031"/>
      <c r="E29" s="1031"/>
      <c r="F29" s="1031"/>
      <c r="G29" s="1031"/>
      <c r="H29" s="1031"/>
      <c r="I29" s="1031"/>
      <c r="J29" s="1031"/>
      <c r="K29" s="1031"/>
      <c r="L29" s="1031"/>
      <c r="M29" s="1031"/>
      <c r="N29" s="1031"/>
      <c r="O29" s="1031"/>
      <c r="P29" s="1032"/>
      <c r="Q29" s="1038">
        <v>2190</v>
      </c>
      <c r="R29" s="1039"/>
      <c r="S29" s="1039"/>
      <c r="T29" s="1039"/>
      <c r="U29" s="1039"/>
      <c r="V29" s="1039">
        <v>2168</v>
      </c>
      <c r="W29" s="1039"/>
      <c r="X29" s="1039"/>
      <c r="Y29" s="1039"/>
      <c r="Z29" s="1039"/>
      <c r="AA29" s="1039">
        <v>22</v>
      </c>
      <c r="AB29" s="1039"/>
      <c r="AC29" s="1039"/>
      <c r="AD29" s="1039"/>
      <c r="AE29" s="1040"/>
      <c r="AF29" s="1035">
        <v>22</v>
      </c>
      <c r="AG29" s="1036"/>
      <c r="AH29" s="1036"/>
      <c r="AI29" s="1036"/>
      <c r="AJ29" s="1037"/>
      <c r="AK29" s="980">
        <v>1207</v>
      </c>
      <c r="AL29" s="971"/>
      <c r="AM29" s="971"/>
      <c r="AN29" s="971"/>
      <c r="AO29" s="971"/>
      <c r="AP29" s="971" t="s">
        <v>520</v>
      </c>
      <c r="AQ29" s="971"/>
      <c r="AR29" s="971"/>
      <c r="AS29" s="971"/>
      <c r="AT29" s="971"/>
      <c r="AU29" s="971" t="s">
        <v>520</v>
      </c>
      <c r="AV29" s="971"/>
      <c r="AW29" s="971"/>
      <c r="AX29" s="971"/>
      <c r="AY29" s="971"/>
      <c r="AZ29" s="1041" t="s">
        <v>602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408</v>
      </c>
      <c r="C30" s="1031"/>
      <c r="D30" s="1031"/>
      <c r="E30" s="1031"/>
      <c r="F30" s="1031"/>
      <c r="G30" s="1031"/>
      <c r="H30" s="1031"/>
      <c r="I30" s="1031"/>
      <c r="J30" s="1031"/>
      <c r="K30" s="1031"/>
      <c r="L30" s="1031"/>
      <c r="M30" s="1031"/>
      <c r="N30" s="1031"/>
      <c r="O30" s="1031"/>
      <c r="P30" s="1032"/>
      <c r="Q30" s="1038">
        <v>8230</v>
      </c>
      <c r="R30" s="1039"/>
      <c r="S30" s="1039"/>
      <c r="T30" s="1039"/>
      <c r="U30" s="1039"/>
      <c r="V30" s="1039">
        <v>7873</v>
      </c>
      <c r="W30" s="1039"/>
      <c r="X30" s="1039"/>
      <c r="Y30" s="1039"/>
      <c r="Z30" s="1039"/>
      <c r="AA30" s="1039">
        <v>357</v>
      </c>
      <c r="AB30" s="1039"/>
      <c r="AC30" s="1039"/>
      <c r="AD30" s="1039"/>
      <c r="AE30" s="1040"/>
      <c r="AF30" s="1035">
        <v>357</v>
      </c>
      <c r="AG30" s="1036"/>
      <c r="AH30" s="1036"/>
      <c r="AI30" s="1036"/>
      <c r="AJ30" s="1037"/>
      <c r="AK30" s="980">
        <v>1200</v>
      </c>
      <c r="AL30" s="971"/>
      <c r="AM30" s="971"/>
      <c r="AN30" s="971"/>
      <c r="AO30" s="971"/>
      <c r="AP30" s="971" t="s">
        <v>520</v>
      </c>
      <c r="AQ30" s="971"/>
      <c r="AR30" s="971"/>
      <c r="AS30" s="971"/>
      <c r="AT30" s="971"/>
      <c r="AU30" s="971" t="s">
        <v>520</v>
      </c>
      <c r="AV30" s="971"/>
      <c r="AW30" s="971"/>
      <c r="AX30" s="971"/>
      <c r="AY30" s="971"/>
      <c r="AZ30" s="1041" t="s">
        <v>602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409</v>
      </c>
      <c r="C31" s="1031"/>
      <c r="D31" s="1031"/>
      <c r="E31" s="1031"/>
      <c r="F31" s="1031"/>
      <c r="G31" s="1031"/>
      <c r="H31" s="1031"/>
      <c r="I31" s="1031"/>
      <c r="J31" s="1031"/>
      <c r="K31" s="1031"/>
      <c r="L31" s="1031"/>
      <c r="M31" s="1031"/>
      <c r="N31" s="1031"/>
      <c r="O31" s="1031"/>
      <c r="P31" s="1032"/>
      <c r="Q31" s="1038">
        <v>1283</v>
      </c>
      <c r="R31" s="1039"/>
      <c r="S31" s="1039"/>
      <c r="T31" s="1039"/>
      <c r="U31" s="1039"/>
      <c r="V31" s="1039">
        <v>759</v>
      </c>
      <c r="W31" s="1039"/>
      <c r="X31" s="1039"/>
      <c r="Y31" s="1039"/>
      <c r="Z31" s="1039"/>
      <c r="AA31" s="1039">
        <v>524</v>
      </c>
      <c r="AB31" s="1039"/>
      <c r="AC31" s="1039"/>
      <c r="AD31" s="1039"/>
      <c r="AE31" s="1040"/>
      <c r="AF31" s="1035">
        <v>840</v>
      </c>
      <c r="AG31" s="1036"/>
      <c r="AH31" s="1036"/>
      <c r="AI31" s="1036"/>
      <c r="AJ31" s="1037"/>
      <c r="AK31" s="980">
        <v>234</v>
      </c>
      <c r="AL31" s="971"/>
      <c r="AM31" s="971"/>
      <c r="AN31" s="971"/>
      <c r="AO31" s="971"/>
      <c r="AP31" s="971">
        <v>503</v>
      </c>
      <c r="AQ31" s="971"/>
      <c r="AR31" s="971"/>
      <c r="AS31" s="971"/>
      <c r="AT31" s="971"/>
      <c r="AU31" s="971">
        <v>402</v>
      </c>
      <c r="AV31" s="971"/>
      <c r="AW31" s="971"/>
      <c r="AX31" s="971"/>
      <c r="AY31" s="971"/>
      <c r="AZ31" s="1041" t="s">
        <v>520</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2809</v>
      </c>
      <c r="R32" s="1039"/>
      <c r="S32" s="1039"/>
      <c r="T32" s="1039"/>
      <c r="U32" s="1039"/>
      <c r="V32" s="1039">
        <v>2433</v>
      </c>
      <c r="W32" s="1039"/>
      <c r="X32" s="1039"/>
      <c r="Y32" s="1039"/>
      <c r="Z32" s="1039"/>
      <c r="AA32" s="1039">
        <v>376</v>
      </c>
      <c r="AB32" s="1039"/>
      <c r="AC32" s="1039"/>
      <c r="AD32" s="1039"/>
      <c r="AE32" s="1040"/>
      <c r="AF32" s="1035">
        <v>4959</v>
      </c>
      <c r="AG32" s="1036"/>
      <c r="AH32" s="1036"/>
      <c r="AI32" s="1036"/>
      <c r="AJ32" s="1037"/>
      <c r="AK32" s="980">
        <v>160</v>
      </c>
      <c r="AL32" s="971"/>
      <c r="AM32" s="971"/>
      <c r="AN32" s="971"/>
      <c r="AO32" s="971"/>
      <c r="AP32" s="971">
        <v>6495</v>
      </c>
      <c r="AQ32" s="971"/>
      <c r="AR32" s="971"/>
      <c r="AS32" s="971"/>
      <c r="AT32" s="971"/>
      <c r="AU32" s="971">
        <v>838</v>
      </c>
      <c r="AV32" s="971"/>
      <c r="AW32" s="971"/>
      <c r="AX32" s="971"/>
      <c r="AY32" s="971"/>
      <c r="AZ32" s="1041" t="s">
        <v>520</v>
      </c>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412</v>
      </c>
      <c r="C33" s="1031"/>
      <c r="D33" s="1031"/>
      <c r="E33" s="1031"/>
      <c r="F33" s="1031"/>
      <c r="G33" s="1031"/>
      <c r="H33" s="1031"/>
      <c r="I33" s="1031"/>
      <c r="J33" s="1031"/>
      <c r="K33" s="1031"/>
      <c r="L33" s="1031"/>
      <c r="M33" s="1031"/>
      <c r="N33" s="1031"/>
      <c r="O33" s="1031"/>
      <c r="P33" s="1032"/>
      <c r="Q33" s="1038">
        <v>259</v>
      </c>
      <c r="R33" s="1039"/>
      <c r="S33" s="1039"/>
      <c r="T33" s="1039"/>
      <c r="U33" s="1039"/>
      <c r="V33" s="1039">
        <v>227</v>
      </c>
      <c r="W33" s="1039"/>
      <c r="X33" s="1039"/>
      <c r="Y33" s="1039"/>
      <c r="Z33" s="1039"/>
      <c r="AA33" s="1039">
        <v>32</v>
      </c>
      <c r="AB33" s="1039"/>
      <c r="AC33" s="1039"/>
      <c r="AD33" s="1039"/>
      <c r="AE33" s="1040"/>
      <c r="AF33" s="1035">
        <v>151</v>
      </c>
      <c r="AG33" s="1036"/>
      <c r="AH33" s="1036"/>
      <c r="AI33" s="1036"/>
      <c r="AJ33" s="1037"/>
      <c r="AK33" s="980">
        <v>73</v>
      </c>
      <c r="AL33" s="971"/>
      <c r="AM33" s="971"/>
      <c r="AN33" s="971"/>
      <c r="AO33" s="971"/>
      <c r="AP33" s="971">
        <v>113</v>
      </c>
      <c r="AQ33" s="971"/>
      <c r="AR33" s="971"/>
      <c r="AS33" s="971"/>
      <c r="AT33" s="971"/>
      <c r="AU33" s="971">
        <v>40</v>
      </c>
      <c r="AV33" s="971"/>
      <c r="AW33" s="971"/>
      <c r="AX33" s="971"/>
      <c r="AY33" s="971"/>
      <c r="AZ33" s="1041" t="s">
        <v>520</v>
      </c>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413</v>
      </c>
      <c r="C34" s="1031"/>
      <c r="D34" s="1031"/>
      <c r="E34" s="1031"/>
      <c r="F34" s="1031"/>
      <c r="G34" s="1031"/>
      <c r="H34" s="1031"/>
      <c r="I34" s="1031"/>
      <c r="J34" s="1031"/>
      <c r="K34" s="1031"/>
      <c r="L34" s="1031"/>
      <c r="M34" s="1031"/>
      <c r="N34" s="1031"/>
      <c r="O34" s="1031"/>
      <c r="P34" s="1032"/>
      <c r="Q34" s="1038">
        <v>276</v>
      </c>
      <c r="R34" s="1039"/>
      <c r="S34" s="1039"/>
      <c r="T34" s="1039"/>
      <c r="U34" s="1039"/>
      <c r="V34" s="1039">
        <v>322</v>
      </c>
      <c r="W34" s="1039"/>
      <c r="X34" s="1039"/>
      <c r="Y34" s="1039"/>
      <c r="Z34" s="1039"/>
      <c r="AA34" s="1039">
        <v>-46</v>
      </c>
      <c r="AB34" s="1039"/>
      <c r="AC34" s="1039"/>
      <c r="AD34" s="1039"/>
      <c r="AE34" s="1040"/>
      <c r="AF34" s="1035">
        <v>81</v>
      </c>
      <c r="AG34" s="1036"/>
      <c r="AH34" s="1036"/>
      <c r="AI34" s="1036"/>
      <c r="AJ34" s="1037"/>
      <c r="AK34" s="980">
        <v>129</v>
      </c>
      <c r="AL34" s="971"/>
      <c r="AM34" s="971"/>
      <c r="AN34" s="971"/>
      <c r="AO34" s="971"/>
      <c r="AP34" s="971">
        <v>303</v>
      </c>
      <c r="AQ34" s="971"/>
      <c r="AR34" s="971"/>
      <c r="AS34" s="971"/>
      <c r="AT34" s="971"/>
      <c r="AU34" s="971">
        <v>112</v>
      </c>
      <c r="AV34" s="971"/>
      <c r="AW34" s="971"/>
      <c r="AX34" s="971"/>
      <c r="AY34" s="971"/>
      <c r="AZ34" s="1041" t="s">
        <v>520</v>
      </c>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414</v>
      </c>
      <c r="C35" s="1031"/>
      <c r="D35" s="1031"/>
      <c r="E35" s="1031"/>
      <c r="F35" s="1031"/>
      <c r="G35" s="1031"/>
      <c r="H35" s="1031"/>
      <c r="I35" s="1031"/>
      <c r="J35" s="1031"/>
      <c r="K35" s="1031"/>
      <c r="L35" s="1031"/>
      <c r="M35" s="1031"/>
      <c r="N35" s="1031"/>
      <c r="O35" s="1031"/>
      <c r="P35" s="1032"/>
      <c r="Q35" s="1038">
        <v>3463</v>
      </c>
      <c r="R35" s="1039"/>
      <c r="S35" s="1039"/>
      <c r="T35" s="1039"/>
      <c r="U35" s="1039"/>
      <c r="V35" s="1039">
        <v>3393</v>
      </c>
      <c r="W35" s="1039"/>
      <c r="X35" s="1039"/>
      <c r="Y35" s="1039"/>
      <c r="Z35" s="1039"/>
      <c r="AA35" s="1039">
        <v>70</v>
      </c>
      <c r="AB35" s="1039"/>
      <c r="AC35" s="1039"/>
      <c r="AD35" s="1039"/>
      <c r="AE35" s="1040"/>
      <c r="AF35" s="1035">
        <v>620</v>
      </c>
      <c r="AG35" s="1036"/>
      <c r="AH35" s="1036"/>
      <c r="AI35" s="1036"/>
      <c r="AJ35" s="1037"/>
      <c r="AK35" s="980">
        <v>1343</v>
      </c>
      <c r="AL35" s="971"/>
      <c r="AM35" s="971"/>
      <c r="AN35" s="971"/>
      <c r="AO35" s="971"/>
      <c r="AP35" s="971">
        <v>19083</v>
      </c>
      <c r="AQ35" s="971"/>
      <c r="AR35" s="971"/>
      <c r="AS35" s="971"/>
      <c r="AT35" s="971"/>
      <c r="AU35" s="971">
        <v>9351</v>
      </c>
      <c r="AV35" s="971"/>
      <c r="AW35" s="971"/>
      <c r="AX35" s="971"/>
      <c r="AY35" s="971"/>
      <c r="AZ35" s="1041" t="s">
        <v>520</v>
      </c>
      <c r="BA35" s="1041"/>
      <c r="BB35" s="1041"/>
      <c r="BC35" s="1041"/>
      <c r="BD35" s="1041"/>
      <c r="BE35" s="972" t="s">
        <v>410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7041</v>
      </c>
      <c r="AG63" s="959"/>
      <c r="AH63" s="959"/>
      <c r="AI63" s="959"/>
      <c r="AJ63" s="1022"/>
      <c r="AK63" s="1023"/>
      <c r="AL63" s="963"/>
      <c r="AM63" s="963"/>
      <c r="AN63" s="963"/>
      <c r="AO63" s="963"/>
      <c r="AP63" s="959">
        <v>26497</v>
      </c>
      <c r="AQ63" s="959"/>
      <c r="AR63" s="959"/>
      <c r="AS63" s="959"/>
      <c r="AT63" s="959"/>
      <c r="AU63" s="959">
        <v>10743</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380</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4862</v>
      </c>
      <c r="R68" s="982"/>
      <c r="S68" s="982"/>
      <c r="T68" s="982"/>
      <c r="U68" s="982"/>
      <c r="V68" s="982">
        <v>4822</v>
      </c>
      <c r="W68" s="982"/>
      <c r="X68" s="982"/>
      <c r="Y68" s="982"/>
      <c r="Z68" s="982"/>
      <c r="AA68" s="982">
        <v>40</v>
      </c>
      <c r="AB68" s="982"/>
      <c r="AC68" s="982"/>
      <c r="AD68" s="982"/>
      <c r="AE68" s="982"/>
      <c r="AF68" s="982">
        <v>40</v>
      </c>
      <c r="AG68" s="982"/>
      <c r="AH68" s="982"/>
      <c r="AI68" s="982"/>
      <c r="AJ68" s="982"/>
      <c r="AK68" s="982" t="s">
        <v>520</v>
      </c>
      <c r="AL68" s="982"/>
      <c r="AM68" s="982"/>
      <c r="AN68" s="982"/>
      <c r="AO68" s="982"/>
      <c r="AP68" s="982">
        <v>2385</v>
      </c>
      <c r="AQ68" s="982"/>
      <c r="AR68" s="982"/>
      <c r="AS68" s="982"/>
      <c r="AT68" s="982"/>
      <c r="AU68" s="982">
        <v>1516</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1755</v>
      </c>
      <c r="R69" s="971"/>
      <c r="S69" s="971"/>
      <c r="T69" s="971"/>
      <c r="U69" s="971"/>
      <c r="V69" s="971">
        <v>1752</v>
      </c>
      <c r="W69" s="971"/>
      <c r="X69" s="971"/>
      <c r="Y69" s="971"/>
      <c r="Z69" s="971"/>
      <c r="AA69" s="971">
        <v>3</v>
      </c>
      <c r="AB69" s="971"/>
      <c r="AC69" s="971"/>
      <c r="AD69" s="971"/>
      <c r="AE69" s="971"/>
      <c r="AF69" s="971">
        <v>3</v>
      </c>
      <c r="AG69" s="971"/>
      <c r="AH69" s="971"/>
      <c r="AI69" s="971"/>
      <c r="AJ69" s="971"/>
      <c r="AK69" s="971" t="s">
        <v>520</v>
      </c>
      <c r="AL69" s="971"/>
      <c r="AM69" s="971"/>
      <c r="AN69" s="971"/>
      <c r="AO69" s="971"/>
      <c r="AP69" s="971">
        <v>7241</v>
      </c>
      <c r="AQ69" s="971"/>
      <c r="AR69" s="971"/>
      <c r="AS69" s="971"/>
      <c r="AT69" s="971"/>
      <c r="AU69" s="971">
        <v>2723</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78</v>
      </c>
      <c r="R70" s="971"/>
      <c r="S70" s="971"/>
      <c r="T70" s="971"/>
      <c r="U70" s="971"/>
      <c r="V70" s="971">
        <v>72</v>
      </c>
      <c r="W70" s="971"/>
      <c r="X70" s="971"/>
      <c r="Y70" s="971"/>
      <c r="Z70" s="971"/>
      <c r="AA70" s="971">
        <v>7</v>
      </c>
      <c r="AB70" s="971"/>
      <c r="AC70" s="971"/>
      <c r="AD70" s="971"/>
      <c r="AE70" s="971"/>
      <c r="AF70" s="971">
        <v>7</v>
      </c>
      <c r="AG70" s="971"/>
      <c r="AH70" s="971"/>
      <c r="AI70" s="971"/>
      <c r="AJ70" s="971"/>
      <c r="AK70" s="971" t="s">
        <v>520</v>
      </c>
      <c r="AL70" s="971"/>
      <c r="AM70" s="971"/>
      <c r="AN70" s="971"/>
      <c r="AO70" s="971"/>
      <c r="AP70" s="971" t="s">
        <v>520</v>
      </c>
      <c r="AQ70" s="971"/>
      <c r="AR70" s="971"/>
      <c r="AS70" s="971"/>
      <c r="AT70" s="971"/>
      <c r="AU70" s="971" t="s">
        <v>520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3454</v>
      </c>
      <c r="R71" s="971"/>
      <c r="S71" s="971"/>
      <c r="T71" s="971"/>
      <c r="U71" s="971"/>
      <c r="V71" s="971">
        <v>3112</v>
      </c>
      <c r="W71" s="971"/>
      <c r="X71" s="971"/>
      <c r="Y71" s="971"/>
      <c r="Z71" s="971"/>
      <c r="AA71" s="971">
        <v>342</v>
      </c>
      <c r="AB71" s="971"/>
      <c r="AC71" s="971"/>
      <c r="AD71" s="971"/>
      <c r="AE71" s="971"/>
      <c r="AF71" s="971">
        <v>342</v>
      </c>
      <c r="AG71" s="971"/>
      <c r="AH71" s="971"/>
      <c r="AI71" s="971"/>
      <c r="AJ71" s="971"/>
      <c r="AK71" s="971">
        <v>58</v>
      </c>
      <c r="AL71" s="971"/>
      <c r="AM71" s="971"/>
      <c r="AN71" s="971"/>
      <c r="AO71" s="971"/>
      <c r="AP71" s="971" t="s">
        <v>520</v>
      </c>
      <c r="AQ71" s="971"/>
      <c r="AR71" s="971"/>
      <c r="AS71" s="971"/>
      <c r="AT71" s="971"/>
      <c r="AU71" s="971" t="s">
        <v>520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176</v>
      </c>
      <c r="R72" s="971"/>
      <c r="S72" s="971"/>
      <c r="T72" s="971"/>
      <c r="U72" s="971"/>
      <c r="V72" s="971">
        <v>163</v>
      </c>
      <c r="W72" s="971"/>
      <c r="X72" s="971"/>
      <c r="Y72" s="971"/>
      <c r="Z72" s="971"/>
      <c r="AA72" s="971">
        <v>13</v>
      </c>
      <c r="AB72" s="971"/>
      <c r="AC72" s="971"/>
      <c r="AD72" s="971"/>
      <c r="AE72" s="971"/>
      <c r="AF72" s="971">
        <v>13</v>
      </c>
      <c r="AG72" s="971"/>
      <c r="AH72" s="971"/>
      <c r="AI72" s="971"/>
      <c r="AJ72" s="971"/>
      <c r="AK72" s="971" t="s">
        <v>520</v>
      </c>
      <c r="AL72" s="971"/>
      <c r="AM72" s="971"/>
      <c r="AN72" s="971"/>
      <c r="AO72" s="971"/>
      <c r="AP72" s="971" t="s">
        <v>520</v>
      </c>
      <c r="AQ72" s="971"/>
      <c r="AR72" s="971"/>
      <c r="AS72" s="971"/>
      <c r="AT72" s="971"/>
      <c r="AU72" s="971" t="s">
        <v>520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179905</v>
      </c>
      <c r="R73" s="971"/>
      <c r="S73" s="971"/>
      <c r="T73" s="971"/>
      <c r="U73" s="971"/>
      <c r="V73" s="971">
        <v>174862</v>
      </c>
      <c r="W73" s="971"/>
      <c r="X73" s="971"/>
      <c r="Y73" s="971"/>
      <c r="Z73" s="971"/>
      <c r="AA73" s="971">
        <v>5043</v>
      </c>
      <c r="AB73" s="971"/>
      <c r="AC73" s="971"/>
      <c r="AD73" s="971"/>
      <c r="AE73" s="971"/>
      <c r="AF73" s="971">
        <v>5043</v>
      </c>
      <c r="AG73" s="971"/>
      <c r="AH73" s="971"/>
      <c r="AI73" s="971"/>
      <c r="AJ73" s="971"/>
      <c r="AK73" s="971">
        <v>1191</v>
      </c>
      <c r="AL73" s="971"/>
      <c r="AM73" s="971"/>
      <c r="AN73" s="971"/>
      <c r="AO73" s="971"/>
      <c r="AP73" s="971" t="s">
        <v>520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33</v>
      </c>
      <c r="R74" s="971"/>
      <c r="S74" s="971"/>
      <c r="T74" s="971"/>
      <c r="U74" s="971"/>
      <c r="V74" s="971">
        <v>32</v>
      </c>
      <c r="W74" s="971"/>
      <c r="X74" s="971"/>
      <c r="Y74" s="971"/>
      <c r="Z74" s="971"/>
      <c r="AA74" s="971" t="s">
        <v>520</v>
      </c>
      <c r="AB74" s="971"/>
      <c r="AC74" s="971"/>
      <c r="AD74" s="971"/>
      <c r="AE74" s="971"/>
      <c r="AF74" s="971" t="s">
        <v>520</v>
      </c>
      <c r="AG74" s="971"/>
      <c r="AH74" s="971"/>
      <c r="AI74" s="971"/>
      <c r="AJ74" s="971"/>
      <c r="AK74" s="971">
        <v>1</v>
      </c>
      <c r="AL74" s="971"/>
      <c r="AM74" s="971"/>
      <c r="AN74" s="971"/>
      <c r="AO74" s="971"/>
      <c r="AP74" s="971" t="s">
        <v>520</v>
      </c>
      <c r="AQ74" s="971"/>
      <c r="AR74" s="971"/>
      <c r="AS74" s="971"/>
      <c r="AT74" s="971"/>
      <c r="AU74" s="971" t="s">
        <v>520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5448</v>
      </c>
      <c r="AG88" s="959"/>
      <c r="AH88" s="959"/>
      <c r="AI88" s="959"/>
      <c r="AJ88" s="959"/>
      <c r="AK88" s="963"/>
      <c r="AL88" s="963"/>
      <c r="AM88" s="963"/>
      <c r="AN88" s="963"/>
      <c r="AO88" s="963"/>
      <c r="AP88" s="959">
        <v>9626</v>
      </c>
      <c r="AQ88" s="959"/>
      <c r="AR88" s="959"/>
      <c r="AS88" s="959"/>
      <c r="AT88" s="959"/>
      <c r="AU88" s="959">
        <v>4239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4122</v>
      </c>
      <c r="CS102" s="953"/>
      <c r="CT102" s="953"/>
      <c r="CU102" s="953"/>
      <c r="CV102" s="954"/>
      <c r="CW102" s="952">
        <v>504</v>
      </c>
      <c r="CX102" s="953"/>
      <c r="CY102" s="953"/>
      <c r="CZ102" s="953"/>
      <c r="DA102" s="954"/>
      <c r="DB102" s="952" t="s">
        <v>602</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310</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310</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310</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4028839</v>
      </c>
      <c r="AB110" s="889"/>
      <c r="AC110" s="889"/>
      <c r="AD110" s="889"/>
      <c r="AE110" s="890"/>
      <c r="AF110" s="891">
        <v>4246529</v>
      </c>
      <c r="AG110" s="889"/>
      <c r="AH110" s="889"/>
      <c r="AI110" s="889"/>
      <c r="AJ110" s="890"/>
      <c r="AK110" s="891">
        <v>4488760</v>
      </c>
      <c r="AL110" s="889"/>
      <c r="AM110" s="889"/>
      <c r="AN110" s="889"/>
      <c r="AO110" s="890"/>
      <c r="AP110" s="892">
        <v>21.1</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49646406</v>
      </c>
      <c r="BR110" s="842"/>
      <c r="BS110" s="842"/>
      <c r="BT110" s="842"/>
      <c r="BU110" s="842"/>
      <c r="BV110" s="842">
        <v>48602632</v>
      </c>
      <c r="BW110" s="842"/>
      <c r="BX110" s="842"/>
      <c r="BY110" s="842"/>
      <c r="BZ110" s="842"/>
      <c r="CA110" s="842">
        <v>46546405</v>
      </c>
      <c r="CB110" s="842"/>
      <c r="CC110" s="842"/>
      <c r="CD110" s="842"/>
      <c r="CE110" s="842"/>
      <c r="CF110" s="866">
        <v>218.6</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444</v>
      </c>
      <c r="DM110" s="842"/>
      <c r="DN110" s="842"/>
      <c r="DO110" s="842"/>
      <c r="DP110" s="842"/>
      <c r="DQ110" s="842" t="s">
        <v>444</v>
      </c>
      <c r="DR110" s="842"/>
      <c r="DS110" s="842"/>
      <c r="DT110" s="842"/>
      <c r="DU110" s="842"/>
      <c r="DV110" s="843" t="s">
        <v>444</v>
      </c>
      <c r="DW110" s="843"/>
      <c r="DX110" s="843"/>
      <c r="DY110" s="843"/>
      <c r="DZ110" s="844"/>
    </row>
    <row r="111" spans="1:131" s="230" customFormat="1" ht="26.25" customHeight="1" x14ac:dyDescent="0.2">
      <c r="A111" s="774" t="s">
        <v>445</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417</v>
      </c>
      <c r="AG111" s="919"/>
      <c r="AH111" s="919"/>
      <c r="AI111" s="919"/>
      <c r="AJ111" s="920"/>
      <c r="AK111" s="921" t="s">
        <v>444</v>
      </c>
      <c r="AL111" s="919"/>
      <c r="AM111" s="919"/>
      <c r="AN111" s="919"/>
      <c r="AO111" s="920"/>
      <c r="AP111" s="922" t="s">
        <v>444</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16016</v>
      </c>
      <c r="BR111" s="817"/>
      <c r="BS111" s="817"/>
      <c r="BT111" s="817"/>
      <c r="BU111" s="817"/>
      <c r="BV111" s="817">
        <v>7280</v>
      </c>
      <c r="BW111" s="817"/>
      <c r="BX111" s="817"/>
      <c r="BY111" s="817"/>
      <c r="BZ111" s="817"/>
      <c r="CA111" s="817" t="s">
        <v>444</v>
      </c>
      <c r="CB111" s="817"/>
      <c r="CC111" s="817"/>
      <c r="CD111" s="817"/>
      <c r="CE111" s="817"/>
      <c r="CF111" s="875" t="s">
        <v>444</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444</v>
      </c>
      <c r="DH111" s="817"/>
      <c r="DI111" s="817"/>
      <c r="DJ111" s="817"/>
      <c r="DK111" s="817"/>
      <c r="DL111" s="817" t="s">
        <v>444</v>
      </c>
      <c r="DM111" s="817"/>
      <c r="DN111" s="817"/>
      <c r="DO111" s="817"/>
      <c r="DP111" s="817"/>
      <c r="DQ111" s="817" t="s">
        <v>444</v>
      </c>
      <c r="DR111" s="817"/>
      <c r="DS111" s="817"/>
      <c r="DT111" s="817"/>
      <c r="DU111" s="817"/>
      <c r="DV111" s="794" t="s">
        <v>444</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444</v>
      </c>
      <c r="AB112" s="780"/>
      <c r="AC112" s="780"/>
      <c r="AD112" s="780"/>
      <c r="AE112" s="781"/>
      <c r="AF112" s="782" t="s">
        <v>444</v>
      </c>
      <c r="AG112" s="780"/>
      <c r="AH112" s="780"/>
      <c r="AI112" s="780"/>
      <c r="AJ112" s="781"/>
      <c r="AK112" s="782" t="s">
        <v>444</v>
      </c>
      <c r="AL112" s="780"/>
      <c r="AM112" s="780"/>
      <c r="AN112" s="780"/>
      <c r="AO112" s="781"/>
      <c r="AP112" s="824" t="s">
        <v>444</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14547105</v>
      </c>
      <c r="BR112" s="817"/>
      <c r="BS112" s="817"/>
      <c r="BT112" s="817"/>
      <c r="BU112" s="817"/>
      <c r="BV112" s="817">
        <v>12908460</v>
      </c>
      <c r="BW112" s="817"/>
      <c r="BX112" s="817"/>
      <c r="BY112" s="817"/>
      <c r="BZ112" s="817"/>
      <c r="CA112" s="817">
        <v>10742684</v>
      </c>
      <c r="CB112" s="817"/>
      <c r="CC112" s="817"/>
      <c r="CD112" s="817"/>
      <c r="CE112" s="817"/>
      <c r="CF112" s="875">
        <v>50.4</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417</v>
      </c>
      <c r="DH112" s="817"/>
      <c r="DI112" s="817"/>
      <c r="DJ112" s="817"/>
      <c r="DK112" s="817"/>
      <c r="DL112" s="817" t="s">
        <v>444</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1343788</v>
      </c>
      <c r="AB113" s="919"/>
      <c r="AC113" s="919"/>
      <c r="AD113" s="919"/>
      <c r="AE113" s="920"/>
      <c r="AF113" s="921">
        <v>1279467</v>
      </c>
      <c r="AG113" s="919"/>
      <c r="AH113" s="919"/>
      <c r="AI113" s="919"/>
      <c r="AJ113" s="920"/>
      <c r="AK113" s="921">
        <v>1003761</v>
      </c>
      <c r="AL113" s="919"/>
      <c r="AM113" s="919"/>
      <c r="AN113" s="919"/>
      <c r="AO113" s="920"/>
      <c r="AP113" s="922">
        <v>4.7</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3680326</v>
      </c>
      <c r="BR113" s="817"/>
      <c r="BS113" s="817"/>
      <c r="BT113" s="817"/>
      <c r="BU113" s="817"/>
      <c r="BV113" s="817">
        <v>3928963</v>
      </c>
      <c r="BW113" s="817"/>
      <c r="BX113" s="817"/>
      <c r="BY113" s="817"/>
      <c r="BZ113" s="817"/>
      <c r="CA113" s="817">
        <v>4238590</v>
      </c>
      <c r="CB113" s="817"/>
      <c r="CC113" s="817"/>
      <c r="CD113" s="817"/>
      <c r="CE113" s="817"/>
      <c r="CF113" s="875">
        <v>19.899999999999999</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417</v>
      </c>
      <c r="DH113" s="780"/>
      <c r="DI113" s="780"/>
      <c r="DJ113" s="780"/>
      <c r="DK113" s="781"/>
      <c r="DL113" s="782" t="s">
        <v>444</v>
      </c>
      <c r="DM113" s="780"/>
      <c r="DN113" s="780"/>
      <c r="DO113" s="780"/>
      <c r="DP113" s="781"/>
      <c r="DQ113" s="782" t="s">
        <v>444</v>
      </c>
      <c r="DR113" s="780"/>
      <c r="DS113" s="780"/>
      <c r="DT113" s="780"/>
      <c r="DU113" s="781"/>
      <c r="DV113" s="824" t="s">
        <v>444</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472464</v>
      </c>
      <c r="AB114" s="780"/>
      <c r="AC114" s="780"/>
      <c r="AD114" s="780"/>
      <c r="AE114" s="781"/>
      <c r="AF114" s="782">
        <v>396820</v>
      </c>
      <c r="AG114" s="780"/>
      <c r="AH114" s="780"/>
      <c r="AI114" s="780"/>
      <c r="AJ114" s="781"/>
      <c r="AK114" s="782">
        <v>290944</v>
      </c>
      <c r="AL114" s="780"/>
      <c r="AM114" s="780"/>
      <c r="AN114" s="780"/>
      <c r="AO114" s="781"/>
      <c r="AP114" s="824">
        <v>1.4</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6227215</v>
      </c>
      <c r="BR114" s="817"/>
      <c r="BS114" s="817"/>
      <c r="BT114" s="817"/>
      <c r="BU114" s="817"/>
      <c r="BV114" s="817">
        <v>6135942</v>
      </c>
      <c r="BW114" s="817"/>
      <c r="BX114" s="817"/>
      <c r="BY114" s="817"/>
      <c r="BZ114" s="817"/>
      <c r="CA114" s="817">
        <v>6062410</v>
      </c>
      <c r="CB114" s="817"/>
      <c r="CC114" s="817"/>
      <c r="CD114" s="817"/>
      <c r="CE114" s="817"/>
      <c r="CF114" s="875">
        <v>28.5</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444</v>
      </c>
      <c r="DH114" s="780"/>
      <c r="DI114" s="780"/>
      <c r="DJ114" s="780"/>
      <c r="DK114" s="781"/>
      <c r="DL114" s="782" t="s">
        <v>444</v>
      </c>
      <c r="DM114" s="780"/>
      <c r="DN114" s="780"/>
      <c r="DO114" s="780"/>
      <c r="DP114" s="781"/>
      <c r="DQ114" s="782" t="s">
        <v>444</v>
      </c>
      <c r="DR114" s="780"/>
      <c r="DS114" s="780"/>
      <c r="DT114" s="780"/>
      <c r="DU114" s="781"/>
      <c r="DV114" s="824" t="s">
        <v>444</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8984</v>
      </c>
      <c r="AB115" s="919"/>
      <c r="AC115" s="919"/>
      <c r="AD115" s="919"/>
      <c r="AE115" s="920"/>
      <c r="AF115" s="921">
        <v>8880</v>
      </c>
      <c r="AG115" s="919"/>
      <c r="AH115" s="919"/>
      <c r="AI115" s="919"/>
      <c r="AJ115" s="920"/>
      <c r="AK115" s="921">
        <v>7320</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444</v>
      </c>
      <c r="BW115" s="817"/>
      <c r="BX115" s="817"/>
      <c r="BY115" s="817"/>
      <c r="BZ115" s="817"/>
      <c r="CA115" s="817" t="s">
        <v>444</v>
      </c>
      <c r="CB115" s="817"/>
      <c r="CC115" s="817"/>
      <c r="CD115" s="817"/>
      <c r="CE115" s="817"/>
      <c r="CF115" s="875" t="s">
        <v>444</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417</v>
      </c>
      <c r="DM115" s="780"/>
      <c r="DN115" s="780"/>
      <c r="DO115" s="780"/>
      <c r="DP115" s="781"/>
      <c r="DQ115" s="782" t="s">
        <v>417</v>
      </c>
      <c r="DR115" s="780"/>
      <c r="DS115" s="780"/>
      <c r="DT115" s="780"/>
      <c r="DU115" s="781"/>
      <c r="DV115" s="824" t="s">
        <v>417</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355</v>
      </c>
      <c r="AB116" s="780"/>
      <c r="AC116" s="780"/>
      <c r="AD116" s="780"/>
      <c r="AE116" s="781"/>
      <c r="AF116" s="782">
        <v>128</v>
      </c>
      <c r="AG116" s="780"/>
      <c r="AH116" s="780"/>
      <c r="AI116" s="780"/>
      <c r="AJ116" s="781"/>
      <c r="AK116" s="782">
        <v>85</v>
      </c>
      <c r="AL116" s="780"/>
      <c r="AM116" s="780"/>
      <c r="AN116" s="780"/>
      <c r="AO116" s="781"/>
      <c r="AP116" s="824">
        <v>0</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444</v>
      </c>
      <c r="BR116" s="817"/>
      <c r="BS116" s="817"/>
      <c r="BT116" s="817"/>
      <c r="BU116" s="817"/>
      <c r="BV116" s="817" t="s">
        <v>444</v>
      </c>
      <c r="BW116" s="817"/>
      <c r="BX116" s="817"/>
      <c r="BY116" s="817"/>
      <c r="BZ116" s="817"/>
      <c r="CA116" s="817" t="s">
        <v>444</v>
      </c>
      <c r="CB116" s="817"/>
      <c r="CC116" s="817"/>
      <c r="CD116" s="817"/>
      <c r="CE116" s="817"/>
      <c r="CF116" s="875" t="s">
        <v>444</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16016</v>
      </c>
      <c r="DH116" s="780"/>
      <c r="DI116" s="780"/>
      <c r="DJ116" s="780"/>
      <c r="DK116" s="781"/>
      <c r="DL116" s="782">
        <v>7280</v>
      </c>
      <c r="DM116" s="780"/>
      <c r="DN116" s="780"/>
      <c r="DO116" s="780"/>
      <c r="DP116" s="781"/>
      <c r="DQ116" s="782" t="s">
        <v>444</v>
      </c>
      <c r="DR116" s="780"/>
      <c r="DS116" s="780"/>
      <c r="DT116" s="780"/>
      <c r="DU116" s="781"/>
      <c r="DV116" s="824" t="s">
        <v>444</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5854430</v>
      </c>
      <c r="AB117" s="903"/>
      <c r="AC117" s="903"/>
      <c r="AD117" s="903"/>
      <c r="AE117" s="904"/>
      <c r="AF117" s="905">
        <v>5931824</v>
      </c>
      <c r="AG117" s="903"/>
      <c r="AH117" s="903"/>
      <c r="AI117" s="903"/>
      <c r="AJ117" s="904"/>
      <c r="AK117" s="905">
        <v>5790870</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466</v>
      </c>
      <c r="BW117" s="817"/>
      <c r="BX117" s="817"/>
      <c r="BY117" s="817"/>
      <c r="BZ117" s="817"/>
      <c r="CA117" s="817" t="s">
        <v>130</v>
      </c>
      <c r="CB117" s="817"/>
      <c r="CC117" s="817"/>
      <c r="CD117" s="817"/>
      <c r="CE117" s="817"/>
      <c r="CF117" s="875" t="s">
        <v>467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130</v>
      </c>
      <c r="DH117" s="780"/>
      <c r="DI117" s="780"/>
      <c r="DJ117" s="780"/>
      <c r="DK117" s="781"/>
      <c r="DL117" s="782" t="s">
        <v>130</v>
      </c>
      <c r="DM117" s="780"/>
      <c r="DN117" s="780"/>
      <c r="DO117" s="780"/>
      <c r="DP117" s="781"/>
      <c r="DQ117" s="782" t="s">
        <v>466</v>
      </c>
      <c r="DR117" s="780"/>
      <c r="DS117" s="780"/>
      <c r="DT117" s="780"/>
      <c r="DU117" s="781"/>
      <c r="DV117" s="824" t="s">
        <v>130</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310</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466</v>
      </c>
      <c r="BR118" s="845"/>
      <c r="BS118" s="845"/>
      <c r="BT118" s="845"/>
      <c r="BU118" s="845"/>
      <c r="BV118" s="845" t="s">
        <v>466</v>
      </c>
      <c r="BW118" s="845"/>
      <c r="BX118" s="845"/>
      <c r="BY118" s="845"/>
      <c r="BZ118" s="845"/>
      <c r="CA118" s="845" t="s">
        <v>467</v>
      </c>
      <c r="CB118" s="845"/>
      <c r="CC118" s="845"/>
      <c r="CD118" s="845"/>
      <c r="CE118" s="845"/>
      <c r="CF118" s="875" t="s">
        <v>130</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466</v>
      </c>
      <c r="DH118" s="780"/>
      <c r="DI118" s="780"/>
      <c r="DJ118" s="780"/>
      <c r="DK118" s="781"/>
      <c r="DL118" s="782" t="s">
        <v>466</v>
      </c>
      <c r="DM118" s="780"/>
      <c r="DN118" s="780"/>
      <c r="DO118" s="780"/>
      <c r="DP118" s="781"/>
      <c r="DQ118" s="782" t="s">
        <v>466</v>
      </c>
      <c r="DR118" s="780"/>
      <c r="DS118" s="780"/>
      <c r="DT118" s="780"/>
      <c r="DU118" s="781"/>
      <c r="DV118" s="824" t="s">
        <v>130</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466</v>
      </c>
      <c r="AG119" s="889"/>
      <c r="AH119" s="889"/>
      <c r="AI119" s="889"/>
      <c r="AJ119" s="890"/>
      <c r="AK119" s="891" t="s">
        <v>466</v>
      </c>
      <c r="AL119" s="889"/>
      <c r="AM119" s="889"/>
      <c r="AN119" s="889"/>
      <c r="AO119" s="890"/>
      <c r="AP119" s="892" t="s">
        <v>466</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471</v>
      </c>
      <c r="BP119" s="878"/>
      <c r="BQ119" s="879">
        <v>74117068</v>
      </c>
      <c r="BR119" s="845"/>
      <c r="BS119" s="845"/>
      <c r="BT119" s="845"/>
      <c r="BU119" s="845"/>
      <c r="BV119" s="845">
        <v>71583277</v>
      </c>
      <c r="BW119" s="845"/>
      <c r="BX119" s="845"/>
      <c r="BY119" s="845"/>
      <c r="BZ119" s="845"/>
      <c r="CA119" s="845">
        <v>67590089</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466</v>
      </c>
      <c r="DH119" s="764"/>
      <c r="DI119" s="764"/>
      <c r="DJ119" s="764"/>
      <c r="DK119" s="765"/>
      <c r="DL119" s="766" t="s">
        <v>466</v>
      </c>
      <c r="DM119" s="764"/>
      <c r="DN119" s="764"/>
      <c r="DO119" s="764"/>
      <c r="DP119" s="765"/>
      <c r="DQ119" s="766" t="s">
        <v>130</v>
      </c>
      <c r="DR119" s="764"/>
      <c r="DS119" s="764"/>
      <c r="DT119" s="764"/>
      <c r="DU119" s="765"/>
      <c r="DV119" s="848" t="s">
        <v>466</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466</v>
      </c>
      <c r="AG120" s="780"/>
      <c r="AH120" s="780"/>
      <c r="AI120" s="780"/>
      <c r="AJ120" s="781"/>
      <c r="AK120" s="782" t="s">
        <v>130</v>
      </c>
      <c r="AL120" s="780"/>
      <c r="AM120" s="780"/>
      <c r="AN120" s="780"/>
      <c r="AO120" s="781"/>
      <c r="AP120" s="824" t="s">
        <v>130</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7729846</v>
      </c>
      <c r="BR120" s="842"/>
      <c r="BS120" s="842"/>
      <c r="BT120" s="842"/>
      <c r="BU120" s="842"/>
      <c r="BV120" s="842">
        <v>9422284</v>
      </c>
      <c r="BW120" s="842"/>
      <c r="BX120" s="842"/>
      <c r="BY120" s="842"/>
      <c r="BZ120" s="842"/>
      <c r="CA120" s="842">
        <v>10295083</v>
      </c>
      <c r="CB120" s="842"/>
      <c r="CC120" s="842"/>
      <c r="CD120" s="842"/>
      <c r="CE120" s="842"/>
      <c r="CF120" s="866">
        <v>48.3</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12853163</v>
      </c>
      <c r="DH120" s="842"/>
      <c r="DI120" s="842"/>
      <c r="DJ120" s="842"/>
      <c r="DK120" s="842"/>
      <c r="DL120" s="842">
        <v>11237590</v>
      </c>
      <c r="DM120" s="842"/>
      <c r="DN120" s="842"/>
      <c r="DO120" s="842"/>
      <c r="DP120" s="842"/>
      <c r="DQ120" s="842">
        <v>9350633</v>
      </c>
      <c r="DR120" s="842"/>
      <c r="DS120" s="842"/>
      <c r="DT120" s="842"/>
      <c r="DU120" s="842"/>
      <c r="DV120" s="843">
        <v>43.9</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466</v>
      </c>
      <c r="AB121" s="780"/>
      <c r="AC121" s="780"/>
      <c r="AD121" s="780"/>
      <c r="AE121" s="781"/>
      <c r="AF121" s="782" t="s">
        <v>478</v>
      </c>
      <c r="AG121" s="780"/>
      <c r="AH121" s="780"/>
      <c r="AI121" s="780"/>
      <c r="AJ121" s="781"/>
      <c r="AK121" s="782" t="s">
        <v>466</v>
      </c>
      <c r="AL121" s="780"/>
      <c r="AM121" s="780"/>
      <c r="AN121" s="780"/>
      <c r="AO121" s="781"/>
      <c r="AP121" s="824" t="s">
        <v>130</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192237</v>
      </c>
      <c r="BR121" s="817"/>
      <c r="BS121" s="817"/>
      <c r="BT121" s="817"/>
      <c r="BU121" s="817"/>
      <c r="BV121" s="817">
        <v>141171</v>
      </c>
      <c r="BW121" s="817"/>
      <c r="BX121" s="817"/>
      <c r="BY121" s="817"/>
      <c r="BZ121" s="817"/>
      <c r="CA121" s="817">
        <v>99625</v>
      </c>
      <c r="CB121" s="817"/>
      <c r="CC121" s="817"/>
      <c r="CD121" s="817"/>
      <c r="CE121" s="817"/>
      <c r="CF121" s="875">
        <v>0.5</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1083294</v>
      </c>
      <c r="DH121" s="817"/>
      <c r="DI121" s="817"/>
      <c r="DJ121" s="817"/>
      <c r="DK121" s="817"/>
      <c r="DL121" s="817">
        <v>1052069</v>
      </c>
      <c r="DM121" s="817"/>
      <c r="DN121" s="817"/>
      <c r="DO121" s="817"/>
      <c r="DP121" s="817"/>
      <c r="DQ121" s="817">
        <v>837809</v>
      </c>
      <c r="DR121" s="817"/>
      <c r="DS121" s="817"/>
      <c r="DT121" s="817"/>
      <c r="DU121" s="817"/>
      <c r="DV121" s="794">
        <v>3.9</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130</v>
      </c>
      <c r="AB122" s="780"/>
      <c r="AC122" s="780"/>
      <c r="AD122" s="780"/>
      <c r="AE122" s="781"/>
      <c r="AF122" s="782" t="s">
        <v>130</v>
      </c>
      <c r="AG122" s="780"/>
      <c r="AH122" s="780"/>
      <c r="AI122" s="780"/>
      <c r="AJ122" s="781"/>
      <c r="AK122" s="782" t="s">
        <v>466</v>
      </c>
      <c r="AL122" s="780"/>
      <c r="AM122" s="780"/>
      <c r="AN122" s="780"/>
      <c r="AO122" s="781"/>
      <c r="AP122" s="824" t="s">
        <v>466</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54303208</v>
      </c>
      <c r="BR122" s="845"/>
      <c r="BS122" s="845"/>
      <c r="BT122" s="845"/>
      <c r="BU122" s="845"/>
      <c r="BV122" s="845">
        <v>53129525</v>
      </c>
      <c r="BW122" s="845"/>
      <c r="BX122" s="845"/>
      <c r="BY122" s="845"/>
      <c r="BZ122" s="845"/>
      <c r="CA122" s="845">
        <v>51030561</v>
      </c>
      <c r="CB122" s="845"/>
      <c r="CC122" s="845"/>
      <c r="CD122" s="845"/>
      <c r="CE122" s="845"/>
      <c r="CF122" s="846">
        <v>239.6</v>
      </c>
      <c r="CG122" s="847"/>
      <c r="CH122" s="847"/>
      <c r="CI122" s="847"/>
      <c r="CJ122" s="847"/>
      <c r="CK122" s="869"/>
      <c r="CL122" s="855"/>
      <c r="CM122" s="855"/>
      <c r="CN122" s="855"/>
      <c r="CO122" s="856"/>
      <c r="CP122" s="835" t="s">
        <v>409</v>
      </c>
      <c r="CQ122" s="836"/>
      <c r="CR122" s="836"/>
      <c r="CS122" s="836"/>
      <c r="CT122" s="836"/>
      <c r="CU122" s="836"/>
      <c r="CV122" s="836"/>
      <c r="CW122" s="836"/>
      <c r="CX122" s="836"/>
      <c r="CY122" s="836"/>
      <c r="CZ122" s="836"/>
      <c r="DA122" s="836"/>
      <c r="DB122" s="836"/>
      <c r="DC122" s="836"/>
      <c r="DD122" s="836"/>
      <c r="DE122" s="836"/>
      <c r="DF122" s="837"/>
      <c r="DG122" s="816">
        <v>413067</v>
      </c>
      <c r="DH122" s="817"/>
      <c r="DI122" s="817"/>
      <c r="DJ122" s="817"/>
      <c r="DK122" s="817"/>
      <c r="DL122" s="817">
        <v>451917</v>
      </c>
      <c r="DM122" s="817"/>
      <c r="DN122" s="817"/>
      <c r="DO122" s="817"/>
      <c r="DP122" s="817"/>
      <c r="DQ122" s="817">
        <v>401778</v>
      </c>
      <c r="DR122" s="817"/>
      <c r="DS122" s="817"/>
      <c r="DT122" s="817"/>
      <c r="DU122" s="817"/>
      <c r="DV122" s="794">
        <v>1.9</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8736</v>
      </c>
      <c r="AB123" s="780"/>
      <c r="AC123" s="780"/>
      <c r="AD123" s="780"/>
      <c r="AE123" s="781"/>
      <c r="AF123" s="782">
        <v>8736</v>
      </c>
      <c r="AG123" s="780"/>
      <c r="AH123" s="780"/>
      <c r="AI123" s="780"/>
      <c r="AJ123" s="781"/>
      <c r="AK123" s="782">
        <v>7280</v>
      </c>
      <c r="AL123" s="780"/>
      <c r="AM123" s="780"/>
      <c r="AN123" s="780"/>
      <c r="AO123" s="781"/>
      <c r="AP123" s="824">
        <v>0</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482</v>
      </c>
      <c r="BP123" s="878"/>
      <c r="BQ123" s="832">
        <v>62225291</v>
      </c>
      <c r="BR123" s="833"/>
      <c r="BS123" s="833"/>
      <c r="BT123" s="833"/>
      <c r="BU123" s="833"/>
      <c r="BV123" s="833">
        <v>62692980</v>
      </c>
      <c r="BW123" s="833"/>
      <c r="BX123" s="833"/>
      <c r="BY123" s="833"/>
      <c r="BZ123" s="833"/>
      <c r="CA123" s="833">
        <v>61425269</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v>145092</v>
      </c>
      <c r="DH123" s="780"/>
      <c r="DI123" s="780"/>
      <c r="DJ123" s="780"/>
      <c r="DK123" s="781"/>
      <c r="DL123" s="782">
        <v>121857</v>
      </c>
      <c r="DM123" s="780"/>
      <c r="DN123" s="780"/>
      <c r="DO123" s="780"/>
      <c r="DP123" s="781"/>
      <c r="DQ123" s="782">
        <v>112430</v>
      </c>
      <c r="DR123" s="780"/>
      <c r="DS123" s="780"/>
      <c r="DT123" s="780"/>
      <c r="DU123" s="781"/>
      <c r="DV123" s="824">
        <v>0.5</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466</v>
      </c>
      <c r="AB124" s="780"/>
      <c r="AC124" s="780"/>
      <c r="AD124" s="780"/>
      <c r="AE124" s="781"/>
      <c r="AF124" s="782" t="s">
        <v>466</v>
      </c>
      <c r="AG124" s="780"/>
      <c r="AH124" s="780"/>
      <c r="AI124" s="780"/>
      <c r="AJ124" s="781"/>
      <c r="AK124" s="782" t="s">
        <v>466</v>
      </c>
      <c r="AL124" s="780"/>
      <c r="AM124" s="780"/>
      <c r="AN124" s="780"/>
      <c r="AO124" s="781"/>
      <c r="AP124" s="824" t="s">
        <v>466</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56.1</v>
      </c>
      <c r="BR124" s="831"/>
      <c r="BS124" s="831"/>
      <c r="BT124" s="831"/>
      <c r="BU124" s="831"/>
      <c r="BV124" s="831">
        <v>40.299999999999997</v>
      </c>
      <c r="BW124" s="831"/>
      <c r="BX124" s="831"/>
      <c r="BY124" s="831"/>
      <c r="BZ124" s="831"/>
      <c r="CA124" s="831">
        <v>28.9</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v>52489</v>
      </c>
      <c r="DH124" s="764"/>
      <c r="DI124" s="764"/>
      <c r="DJ124" s="764"/>
      <c r="DK124" s="765"/>
      <c r="DL124" s="766">
        <v>45027</v>
      </c>
      <c r="DM124" s="764"/>
      <c r="DN124" s="764"/>
      <c r="DO124" s="764"/>
      <c r="DP124" s="765"/>
      <c r="DQ124" s="766">
        <v>40034</v>
      </c>
      <c r="DR124" s="764"/>
      <c r="DS124" s="764"/>
      <c r="DT124" s="764"/>
      <c r="DU124" s="765"/>
      <c r="DV124" s="848">
        <v>0.2</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466</v>
      </c>
      <c r="AB125" s="780"/>
      <c r="AC125" s="780"/>
      <c r="AD125" s="780"/>
      <c r="AE125" s="781"/>
      <c r="AF125" s="782" t="s">
        <v>466</v>
      </c>
      <c r="AG125" s="780"/>
      <c r="AH125" s="780"/>
      <c r="AI125" s="780"/>
      <c r="AJ125" s="781"/>
      <c r="AK125" s="782" t="s">
        <v>466</v>
      </c>
      <c r="AL125" s="780"/>
      <c r="AM125" s="780"/>
      <c r="AN125" s="780"/>
      <c r="AO125" s="781"/>
      <c r="AP125" s="824" t="s">
        <v>466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466</v>
      </c>
      <c r="DH125" s="842"/>
      <c r="DI125" s="842"/>
      <c r="DJ125" s="842"/>
      <c r="DK125" s="842"/>
      <c r="DL125" s="842" t="s">
        <v>466</v>
      </c>
      <c r="DM125" s="842"/>
      <c r="DN125" s="842"/>
      <c r="DO125" s="842"/>
      <c r="DP125" s="842"/>
      <c r="DQ125" s="842" t="s">
        <v>467</v>
      </c>
      <c r="DR125" s="842"/>
      <c r="DS125" s="842"/>
      <c r="DT125" s="842"/>
      <c r="DU125" s="842"/>
      <c r="DV125" s="843" t="s">
        <v>466</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466</v>
      </c>
      <c r="AB126" s="780"/>
      <c r="AC126" s="780"/>
      <c r="AD126" s="780"/>
      <c r="AE126" s="781"/>
      <c r="AF126" s="782" t="s">
        <v>466</v>
      </c>
      <c r="AG126" s="780"/>
      <c r="AH126" s="780"/>
      <c r="AI126" s="780"/>
      <c r="AJ126" s="781"/>
      <c r="AK126" s="782" t="s">
        <v>466</v>
      </c>
      <c r="AL126" s="780"/>
      <c r="AM126" s="780"/>
      <c r="AN126" s="780"/>
      <c r="AO126" s="781"/>
      <c r="AP126" s="824" t="s">
        <v>466</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466</v>
      </c>
      <c r="DH126" s="817"/>
      <c r="DI126" s="817"/>
      <c r="DJ126" s="817"/>
      <c r="DK126" s="817"/>
      <c r="DL126" s="817" t="s">
        <v>466</v>
      </c>
      <c r="DM126" s="817"/>
      <c r="DN126" s="817"/>
      <c r="DO126" s="817"/>
      <c r="DP126" s="817"/>
      <c r="DQ126" s="817" t="s">
        <v>466</v>
      </c>
      <c r="DR126" s="817"/>
      <c r="DS126" s="817"/>
      <c r="DT126" s="817"/>
      <c r="DU126" s="817"/>
      <c r="DV126" s="794" t="s">
        <v>466</v>
      </c>
      <c r="DW126" s="794"/>
      <c r="DX126" s="794"/>
      <c r="DY126" s="794"/>
      <c r="DZ126" s="795"/>
    </row>
    <row r="127" spans="1:130" s="230" customFormat="1" ht="26.25" customHeight="1" x14ac:dyDescent="0.2">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248</v>
      </c>
      <c r="AB127" s="780"/>
      <c r="AC127" s="780"/>
      <c r="AD127" s="780"/>
      <c r="AE127" s="781"/>
      <c r="AF127" s="782">
        <v>144</v>
      </c>
      <c r="AG127" s="780"/>
      <c r="AH127" s="780"/>
      <c r="AI127" s="780"/>
      <c r="AJ127" s="781"/>
      <c r="AK127" s="782">
        <v>40</v>
      </c>
      <c r="AL127" s="780"/>
      <c r="AM127" s="780"/>
      <c r="AN127" s="780"/>
      <c r="AO127" s="781"/>
      <c r="AP127" s="824">
        <v>0</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466</v>
      </c>
      <c r="DH127" s="817"/>
      <c r="DI127" s="817"/>
      <c r="DJ127" s="817"/>
      <c r="DK127" s="817"/>
      <c r="DL127" s="817" t="s">
        <v>466</v>
      </c>
      <c r="DM127" s="817"/>
      <c r="DN127" s="817"/>
      <c r="DO127" s="817"/>
      <c r="DP127" s="817"/>
      <c r="DQ127" s="817" t="s">
        <v>466</v>
      </c>
      <c r="DR127" s="817"/>
      <c r="DS127" s="817"/>
      <c r="DT127" s="817"/>
      <c r="DU127" s="817"/>
      <c r="DV127" s="794" t="s">
        <v>466</v>
      </c>
      <c r="DW127" s="794"/>
      <c r="DX127" s="794"/>
      <c r="DY127" s="794"/>
      <c r="DZ127" s="795"/>
    </row>
    <row r="128" spans="1:130" s="230" customFormat="1" ht="26.25" customHeight="1" thickBot="1" x14ac:dyDescent="0.25">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14523</v>
      </c>
      <c r="AB128" s="801"/>
      <c r="AC128" s="801"/>
      <c r="AD128" s="801"/>
      <c r="AE128" s="802"/>
      <c r="AF128" s="803">
        <v>17097</v>
      </c>
      <c r="AG128" s="801"/>
      <c r="AH128" s="801"/>
      <c r="AI128" s="801"/>
      <c r="AJ128" s="802"/>
      <c r="AK128" s="803">
        <v>14722</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466</v>
      </c>
      <c r="BG128" s="787"/>
      <c r="BH128" s="787"/>
      <c r="BI128" s="787"/>
      <c r="BJ128" s="787"/>
      <c r="BK128" s="787"/>
      <c r="BL128" s="810"/>
      <c r="BM128" s="786">
        <v>12.03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t="s">
        <v>466</v>
      </c>
      <c r="DH128" s="791"/>
      <c r="DI128" s="791"/>
      <c r="DJ128" s="791"/>
      <c r="DK128" s="791"/>
      <c r="DL128" s="791" t="s">
        <v>466</v>
      </c>
      <c r="DM128" s="791"/>
      <c r="DN128" s="791"/>
      <c r="DO128" s="791"/>
      <c r="DP128" s="791"/>
      <c r="DQ128" s="791" t="s">
        <v>466</v>
      </c>
      <c r="DR128" s="791"/>
      <c r="DS128" s="791"/>
      <c r="DT128" s="791"/>
      <c r="DU128" s="791"/>
      <c r="DV128" s="792" t="s">
        <v>467</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25594517</v>
      </c>
      <c r="AB129" s="780"/>
      <c r="AC129" s="780"/>
      <c r="AD129" s="780"/>
      <c r="AE129" s="781"/>
      <c r="AF129" s="782">
        <v>26519425</v>
      </c>
      <c r="AG129" s="780"/>
      <c r="AH129" s="780"/>
      <c r="AI129" s="780"/>
      <c r="AJ129" s="781"/>
      <c r="AK129" s="782">
        <v>25831881</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466</v>
      </c>
      <c r="BG129" s="771"/>
      <c r="BH129" s="771"/>
      <c r="BI129" s="771"/>
      <c r="BJ129" s="771"/>
      <c r="BK129" s="771"/>
      <c r="BL129" s="772"/>
      <c r="BM129" s="770">
        <v>17.03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4427079</v>
      </c>
      <c r="AB130" s="780"/>
      <c r="AC130" s="780"/>
      <c r="AD130" s="780"/>
      <c r="AE130" s="781"/>
      <c r="AF130" s="782">
        <v>4467361</v>
      </c>
      <c r="AG130" s="780"/>
      <c r="AH130" s="780"/>
      <c r="AI130" s="780"/>
      <c r="AJ130" s="781"/>
      <c r="AK130" s="782">
        <v>4536214</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6.3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21167438</v>
      </c>
      <c r="AB131" s="764"/>
      <c r="AC131" s="764"/>
      <c r="AD131" s="764"/>
      <c r="AE131" s="765"/>
      <c r="AF131" s="766">
        <v>22052064</v>
      </c>
      <c r="AG131" s="764"/>
      <c r="AH131" s="764"/>
      <c r="AI131" s="764"/>
      <c r="AJ131" s="765"/>
      <c r="AK131" s="766">
        <v>21295667</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28.9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6.6745347260000001</v>
      </c>
      <c r="AB132" s="745"/>
      <c r="AC132" s="745"/>
      <c r="AD132" s="745"/>
      <c r="AE132" s="746"/>
      <c r="AF132" s="747">
        <v>6.5634037699999999</v>
      </c>
      <c r="AG132" s="745"/>
      <c r="AH132" s="745"/>
      <c r="AI132" s="745"/>
      <c r="AJ132" s="746"/>
      <c r="AK132" s="747">
        <v>5.8224708339999998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6.9</v>
      </c>
      <c r="AB133" s="724"/>
      <c r="AC133" s="724"/>
      <c r="AD133" s="724"/>
      <c r="AE133" s="725"/>
      <c r="AF133" s="723">
        <v>6.5</v>
      </c>
      <c r="AG133" s="724"/>
      <c r="AH133" s="724"/>
      <c r="AI133" s="724"/>
      <c r="AJ133" s="725"/>
      <c r="AK133" s="723">
        <v>6.3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01Y9QZCAjlIMNCNfb3ioFKuzCBjU9EFIvnHTFGeVPowMt+kf6cAmxu7h6TD7DXEyscvX78BCM1ChI7y38c9qQ==" saltValue="phaAP4Un2IAfH7DjPMOrk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509</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VdaVENXMn3E8rXfKBAB+WggvtwdFmNwepGiBkCh+tX+VM8tFOy0B1HQQ/AT3rxWaCzCEOUd58T3BwXHJ9xKlQ==" saltValue="0KyWiFqNj6j2auEQCln39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uyKQdehBRDoPwQyBgE73XrsEsIVcV84733T6cA0F2cV1mc2SaZvRY3e5HPb89+ZkBCsCmHwFXlrJzl368NwLWA==" saltValue="xgwIru8MeQreBbbMLEi59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7388761</v>
      </c>
      <c r="AP9" s="281">
        <v>82984</v>
      </c>
      <c r="AQ9" s="282">
        <v>73449</v>
      </c>
      <c r="AR9" s="283">
        <v>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1152074</v>
      </c>
      <c r="AP10" s="284">
        <v>12939</v>
      </c>
      <c r="AQ10" s="285">
        <v>5917</v>
      </c>
      <c r="AR10" s="286">
        <v>118.7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1123</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9</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134080</v>
      </c>
      <c r="AP13" s="284">
        <v>1506</v>
      </c>
      <c r="AQ13" s="285">
        <v>2374</v>
      </c>
      <c r="AR13" s="286">
        <v>-36.6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178872</v>
      </c>
      <c r="AP14" s="284">
        <v>2009</v>
      </c>
      <c r="AQ14" s="285">
        <v>1666</v>
      </c>
      <c r="AR14" s="286">
        <v>20.6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-417199</v>
      </c>
      <c r="AP15" s="284">
        <v>-4686</v>
      </c>
      <c r="AQ15" s="285">
        <v>-4765</v>
      </c>
      <c r="AR15" s="286">
        <v>-1.7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8436588</v>
      </c>
      <c r="AP16" s="284">
        <v>94753</v>
      </c>
      <c r="AQ16" s="285">
        <v>79774</v>
      </c>
      <c r="AR16" s="286">
        <v>18.8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7.19</v>
      </c>
      <c r="AP21" s="298">
        <v>7.58</v>
      </c>
      <c r="AQ21" s="299">
        <v>-0.39</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96.8</v>
      </c>
      <c r="AP22" s="303">
        <v>98.4</v>
      </c>
      <c r="AQ22" s="304">
        <v>-1.6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4488760</v>
      </c>
      <c r="AP32" s="312">
        <v>50414</v>
      </c>
      <c r="AQ32" s="313">
        <v>42324</v>
      </c>
      <c r="AR32" s="314">
        <v>19.100000000000001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v>47</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1003761</v>
      </c>
      <c r="AP35" s="312">
        <v>11273</v>
      </c>
      <c r="AQ35" s="313">
        <v>12192</v>
      </c>
      <c r="AR35" s="314">
        <v>-7.5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290944</v>
      </c>
      <c r="AP36" s="312">
        <v>3268</v>
      </c>
      <c r="AQ36" s="313">
        <v>2056</v>
      </c>
      <c r="AR36" s="314">
        <v>58.9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7320</v>
      </c>
      <c r="AP37" s="312">
        <v>82</v>
      </c>
      <c r="AQ37" s="313">
        <v>621</v>
      </c>
      <c r="AR37" s="314">
        <v>-86.8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v>85</v>
      </c>
      <c r="AP38" s="315">
        <v>1</v>
      </c>
      <c r="AQ38" s="316">
        <v>1</v>
      </c>
      <c r="AR38" s="304">
        <v>0</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-14722</v>
      </c>
      <c r="AP39" s="312">
        <v>-165</v>
      </c>
      <c r="AQ39" s="313">
        <v>-5206</v>
      </c>
      <c r="AR39" s="314">
        <v>-96.8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-4536214</v>
      </c>
      <c r="AP40" s="312">
        <v>-50947</v>
      </c>
      <c r="AQ40" s="313">
        <v>-36761</v>
      </c>
      <c r="AR40" s="314">
        <v>38.6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302</v>
      </c>
      <c r="AL41" s="1127"/>
      <c r="AM41" s="1127"/>
      <c r="AN41" s="1128"/>
      <c r="AO41" s="312">
        <v>1239934</v>
      </c>
      <c r="AP41" s="312">
        <v>13926</v>
      </c>
      <c r="AQ41" s="313">
        <v>15273</v>
      </c>
      <c r="AR41" s="314">
        <v>-8.8000000000000007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6957119</v>
      </c>
      <c r="AN51" s="334">
        <v>76474</v>
      </c>
      <c r="AO51" s="335">
        <v>-13.4</v>
      </c>
      <c r="AP51" s="336">
        <v>54684</v>
      </c>
      <c r="AQ51" s="337">
        <v>1.1000000000000001</v>
      </c>
      <c r="AR51" s="338">
        <v>-14.5</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4877996</v>
      </c>
      <c r="AN52" s="342">
        <v>53620</v>
      </c>
      <c r="AO52" s="343">
        <v>-14.2</v>
      </c>
      <c r="AP52" s="344">
        <v>32829</v>
      </c>
      <c r="AQ52" s="345">
        <v>7.2</v>
      </c>
      <c r="AR52" s="346">
        <v>-21.4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11449067</v>
      </c>
      <c r="AN53" s="334">
        <v>126226</v>
      </c>
      <c r="AO53" s="335">
        <v>65.099999999999994</v>
      </c>
      <c r="AP53" s="336">
        <v>62383</v>
      </c>
      <c r="AQ53" s="337">
        <v>14.1</v>
      </c>
      <c r="AR53" s="338">
        <v>51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8742696</v>
      </c>
      <c r="AN54" s="342">
        <v>96388</v>
      </c>
      <c r="AO54" s="343">
        <v>79.8</v>
      </c>
      <c r="AP54" s="344">
        <v>35325</v>
      </c>
      <c r="AQ54" s="345">
        <v>7.6</v>
      </c>
      <c r="AR54" s="346">
        <v>72.2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5755347</v>
      </c>
      <c r="AN55" s="334">
        <v>63811</v>
      </c>
      <c r="AO55" s="335">
        <v>-49.4</v>
      </c>
      <c r="AP55" s="336">
        <v>63812</v>
      </c>
      <c r="AQ55" s="337">
        <v>2.2999999999999998</v>
      </c>
      <c r="AR55" s="338">
        <v>-51.7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2872758</v>
      </c>
      <c r="AN56" s="342">
        <v>31851</v>
      </c>
      <c r="AO56" s="343">
        <v>-67</v>
      </c>
      <c r="AP56" s="344">
        <v>33848</v>
      </c>
      <c r="AQ56" s="345">
        <v>-4.2</v>
      </c>
      <c r="AR56" s="346">
        <v>-62.8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4505846</v>
      </c>
      <c r="AN57" s="334">
        <v>50338</v>
      </c>
      <c r="AO57" s="335">
        <v>-21.1</v>
      </c>
      <c r="AP57" s="336">
        <v>54225</v>
      </c>
      <c r="AQ57" s="337">
        <v>-15</v>
      </c>
      <c r="AR57" s="338">
        <v>-6.1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2208629</v>
      </c>
      <c r="AN58" s="342">
        <v>24674</v>
      </c>
      <c r="AO58" s="343">
        <v>-22.5</v>
      </c>
      <c r="AP58" s="344">
        <v>27337</v>
      </c>
      <c r="AQ58" s="345">
        <v>-19.2</v>
      </c>
      <c r="AR58" s="346">
        <v>-3.3</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3986837</v>
      </c>
      <c r="AN59" s="334">
        <v>44777</v>
      </c>
      <c r="AO59" s="335">
        <v>-11</v>
      </c>
      <c r="AP59" s="336">
        <v>54016</v>
      </c>
      <c r="AQ59" s="337">
        <v>-0.4</v>
      </c>
      <c r="AR59" s="338">
        <v>-10.6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2411171</v>
      </c>
      <c r="AN60" s="342">
        <v>27080</v>
      </c>
      <c r="AO60" s="343">
        <v>9.8000000000000007</v>
      </c>
      <c r="AP60" s="344">
        <v>28078</v>
      </c>
      <c r="AQ60" s="345">
        <v>2.7</v>
      </c>
      <c r="AR60" s="346">
        <v>7.1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6530843</v>
      </c>
      <c r="AN61" s="349">
        <v>72325</v>
      </c>
      <c r="AO61" s="350">
        <v>-6</v>
      </c>
      <c r="AP61" s="351">
        <v>57824</v>
      </c>
      <c r="AQ61" s="352">
        <v>0.4</v>
      </c>
      <c r="AR61" s="338">
        <v>-6.4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4222650</v>
      </c>
      <c r="AN62" s="342">
        <v>46723</v>
      </c>
      <c r="AO62" s="343">
        <v>-2.8</v>
      </c>
      <c r="AP62" s="344">
        <v>31483</v>
      </c>
      <c r="AQ62" s="345">
        <v>-1.2</v>
      </c>
      <c r="AR62" s="346">
        <v>-1.6</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L9VyVCIqLLQGujuNWpglgx6Fhk1EFOrE+PcxoJ6qadtl5tCRR+7QJN6u+WWkN91Y7HsbrRAuG99+PYiLUDQduw==" saltValue="q9cKfodCzhmDLb3DsEh9q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1" spans="125:125" ht="13.5" hidden="1" customHeight="1" x14ac:dyDescent="0.2">
      <c r="DU121" s="259"/>
    </row>
  </sheetData>
  <sheetProtection algorithmName="SHA-512" hashValue="0HpMdWq4disOAc516iGrPaUcSUAOjHJG77VkRT73KV72hBPBzSRo5mRPOz8ibRNllebCzHfR5VA/6sGp4fHhpg==" saltValue="k3gg4ACvRuf7By7enWbX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ujJovN7s0S3ZqJu12Ec0kL7co/jrIpWDGW7uRzE1pkD6K0RtEZFD+PCBDBhRtbYPNTatBmyNsXRXdg7k4a03TA==" saltValue="H98BKHImV7nCXJbz6Bzy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9.91</v>
      </c>
      <c r="G47" s="12">
        <v>11.52</v>
      </c>
      <c r="H47" s="12">
        <v>11.24</v>
      </c>
      <c r="I47" s="12">
        <v>13.52</v>
      </c>
      <c r="J47" s="13">
        <v>14.92</v>
      </c>
    </row>
    <row r="48" spans="2:10" ht="57.75" customHeight="1" x14ac:dyDescent="0.2">
      <c r="B48" s="14"/>
      <c r="C48" s="1141" t="s">
        <v>4</v>
      </c>
      <c r="D48" s="1141"/>
      <c r="E48" s="1142"/>
      <c r="F48" s="15">
        <v>4.8099999999999996</v>
      </c>
      <c r="G48" s="16">
        <v>5.98</v>
      </c>
      <c r="H48" s="16">
        <v>6.37</v>
      </c>
      <c r="I48" s="16">
        <v>9.33</v>
      </c>
      <c r="J48" s="17">
        <v>9.3800000000000008</v>
      </c>
    </row>
    <row r="49" spans="2:10" ht="57.75" customHeight="1" thickBot="1" x14ac:dyDescent="0.25">
      <c r="B49" s="18"/>
      <c r="C49" s="1143" t="s">
        <v>5</v>
      </c>
      <c r="D49" s="1143"/>
      <c r="E49" s="1144"/>
      <c r="F49" s="19">
        <v>4.09</v>
      </c>
      <c r="G49" s="20">
        <v>2.79</v>
      </c>
      <c r="H49" s="20">
        <v>0.63</v>
      </c>
      <c r="I49" s="20">
        <v>5.86</v>
      </c>
      <c r="J49" s="21">
        <v>0.83</v>
      </c>
    </row>
    <row r="50" spans="2:10" ht="13" x14ac:dyDescent="0.2"/>
  </sheetData>
  <sheetProtection algorithmName="SHA-512" hashValue="d6x5iczNF3BbGV0UJlQAbf3WWvYydrMQ2Q6kKde26O4Ad7rSViG25hqxencFPTcXPGTPrKmC+MwDPLeVSn7uQA==" saltValue="SfAzSDnx8+9F60Jxb1Kc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2024-03-25T10:38:47Z</cp:lastPrinted>
  <dcterms:created xsi:type="dcterms:W3CDTF">2024-03-14T03:06:16Z</dcterms:created>
  <dcterms:modified xsi:type="dcterms:W3CDTF">2024-03-26T11:58:20Z</dcterms:modified>
  <cp:category/>
</cp:coreProperties>
</file>