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407C67ED-E1F4-4522-9944-E82FA66F8EB6}"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BE36" i="10"/>
  <c r="AM36" i="10"/>
  <c r="BE35" i="10"/>
  <c r="BW34" i="10"/>
  <c r="BW35" i="10" s="1"/>
  <c r="BW36" i="10" s="1"/>
  <c r="BW37" i="10" s="1"/>
  <c r="BW38" i="10" s="1"/>
  <c r="BW39" i="10" s="1"/>
  <c r="C34" i="10"/>
  <c r="CO34" i="10" l="1"/>
  <c r="CO35" i="10" s="1"/>
  <c r="CO36"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alcChain>
</file>

<file path=xl/sharedStrings.xml><?xml version="1.0" encoding="utf-8"?>
<sst xmlns="http://schemas.openxmlformats.org/spreadsheetml/2006/main" count="1100" uniqueCount="598">
  <si>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</si>
  <si>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</si>
  <si>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</si>
  <si>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</si>
  <si>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</si>
  <si>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</si>
  <si>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</si>
  <si>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</si>
  <si>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</si>
  <si>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</si>
  <si>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</si>
  <si>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</si>
  <si>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</si>
  <si>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</si>
  <si>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</si>
  <si>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</si>
  <si>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</si>
  <si>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</si>
  <si>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</si>
  <si>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</si>
  <si>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</si>
  <si>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</si>
  <si>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</si>
  <si>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</si>
  <si>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</si>
  <si>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</si>
  <si>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</si>
  <si>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</si>
  <si>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</si>
  <si>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</si>
  <si>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</si>
  <si>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</si>
  <si>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</si>
  <si>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</si>
  <si>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</si>
  <si>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</si>
  <si>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</si>
  <si>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</si>
  <si>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</si>
  <si>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</si>
  <si>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</si>
  <si>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</si>
  <si>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</si>
  <si>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</si>
  <si>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</si>
  <si>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</si>
  <si>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</si>
  <si>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</si>
  <si>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</si>
  <si>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</si>
  <si>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</si>
  <si>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</si>
  <si>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</si>
  <si>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</si>
  <si>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</si>
  <si>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</si>
  <si>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</si>
  <si>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</si>
  <si>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</si>
  <si>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</si>
  <si>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</si>
  <si>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</si>
  <si>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</si>
  <si>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</si>
  <si>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</si>
  <si>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</si>
  <si>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</si>
  <si>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</si>
  <si>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</si>
  <si>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</si>
  <si>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</si>
  <si>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</si>
  <si>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</si>
  <si>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</si>
  <si>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</si>
  <si>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</si>
  <si>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</si>
  <si>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</si>
  <si>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</si>
  <si>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</si>
  <si>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</si>
  <si>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</si>
  <si>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</si>
  <si>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</si>
  <si>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</si>
  <si>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</si>
  <si>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</si>
  <si>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</si>
  <si>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</si>
  <si>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</si>
  <si>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</si>
  <si>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</si>
  <si>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</si>
  <si>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</si>
  <si>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</si>
  <si>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</si>
  <si>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</si>
  <si>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</si>
  <si>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</si>
  <si>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</si>
  <si>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</si>
  <si>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</si>
  <si>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</si>
  <si>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</si>
  <si>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</si>
  <si>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</si>
  <si>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</si>
  <si>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</si>
  <si>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</si>
  <si>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</si>
  <si>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</si>
  <si>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</si>
  <si>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</si>
  <si>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</si>
  <si>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</si>
  <si>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</si>
  <si>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</si>
  <si>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</si>
  <si>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</si>
  <si>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</si>
  <si>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</si>
  <si>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</si>
  <si>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</si>
  <si>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</si>
  <si>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</si>
  <si>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</si>
  <si>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</si>
  <si>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</si>
  <si>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</si>
  <si>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</si>
  <si>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</si>
  <si>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</si>
  <si>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</si>
  <si>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</si>
  <si>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</si>
  <si>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</si>
  <si>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</si>
  <si>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</si>
  <si>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</si>
  <si>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</si>
  <si>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</si>
  <si>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</si>
  <si>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</si>
  <si>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</si>
  <si>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</si>
  <si>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</si>
  <si>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</si>
  <si>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</si>
  <si>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</si>
  <si>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</si>
  <si>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</si>
  <si>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</si>
  <si>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</si>
  <si>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</si>
  <si>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</si>
  <si>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</si>
  <si>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</si>
  <si>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</si>
  <si>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</si>
  <si>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</si>
  <si>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</si>
  <si>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</si>
  <si>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</si>
  <si>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</si>
  <si>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</si>
  <si>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</si>
  <si>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</si>
  <si>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</si>
  <si>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</si>
  <si>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</si>
  <si>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</si>
  <si>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</si>
  <si>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</si>
  <si>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</si>
  <si>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</si>
  <si>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</si>
  <si>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</si>
  <si>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</si>
  <si>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</si>
  <si>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</si>
  <si>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</si>
  <si>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</si>
  <si>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</si>
  <si>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</si>
  <si>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</si>
  <si>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</si>
  <si>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</si>
  <si>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</si>
  <si>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</si>
  <si>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</si>
  <si>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</si>
  <si>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</si>
  <si>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</si>
  <si>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</si>
  <si>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</si>
  <si>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</si>
  <si>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</si>
  <si>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</si>
  <si>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</si>
  <si>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</si>
  <si>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</si>
  <si>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</si>
  <si>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</si>
  <si>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</si>
  <si>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</si>
  <si>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</si>
  <si>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</si>
  <si>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</si>
  <si>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</si>
  <si>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</si>
  <si>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</si>
  <si>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</si>
  <si>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</si>
  <si>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</si>
  <si>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</si>
  <si>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</si>
  <si>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</si>
  <si>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</si>
  <si>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</si>
  <si>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</si>
  <si>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</si>
  <si>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滋賀県栗東市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</si>
  <si>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</si>
  <si>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</si>
  <si>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</si>
  <si>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</si>
  <si>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</si>
  <si>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</si>
  <si>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</si>
  <si>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</si>
  <si>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</si>
  <si>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</si>
  <si>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</si>
  <si>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</si>
  <si>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</si>
  <si>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</si>
  <si>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</si>
  <si>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</si>
  <si>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</si>
  <si>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</si>
  <si>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</si>
  <si>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</si>
  <si>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</si>
  <si>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</si>
  <si>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</si>
  <si>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</si>
  <si>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</si>
  <si>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</si>
  <si>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</si>
  <si>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</si>
  <si>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</si>
  <si>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</si>
  <si>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</si>
  <si>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</si>
  <si>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</si>
  <si>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</si>
  <si>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</si>
  <si>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</si>
  <si>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</si>
  <si>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</si>
  <si>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</si>
  <si>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</si>
  <si>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</si>
  <si>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</si>
  <si>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</si>
  <si>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</si>
  <si>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</si>
  <si>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</si>
  <si>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</si>
  <si>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</si>
  <si>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</si>
  <si>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</si>
  <si>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</si>
  <si>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</si>
  <si>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</si>
  <si>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</si>
  <si>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</si>
  <si>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</si>
  <si>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</si>
  <si>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</si>
  <si>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</si>
  <si>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</si>
  <si>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</si>
  <si>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</si>
  <si>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</si>
  <si>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</si>
  <si>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</si>
  <si>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</si>
  <si>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</si>
  <si>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</si>
  <si>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</si>
  <si>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</si>
  <si>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</si>
  <si>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</si>
  <si>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</si>
  <si>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</si>
  <si>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</si>
  <si>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</si>
  <si>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</si>
  <si>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</si>
  <si>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</si>
  <si>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</si>
  <si>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</si>
  <si>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</si>
  <si>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</si>
  <si>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</si>
  <si>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</si>
  <si>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</si>
  <si>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</si>
  <si>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</si>
  <si>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</si>
  <si>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</si>
  <si>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</si>
  <si>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</si>
  <si>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</si>
  <si>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</si>
  <si>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</si>
  <si>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</si>
  <si>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</si>
  <si>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</si>
  <si>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</si>
  <si>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</si>
  <si>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</si>
  <si>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</si>
  <si>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</si>
  <si>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</si>
  <si>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</si>
  <si>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</si>
  <si>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</si>
  <si>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</si>
  <si>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</si>
  <si>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</si>
  <si>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</si>
  <si>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</si>
  <si>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</si>
  <si>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</si>
  <si>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</si>
  <si>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</si>
  <si>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</si>
  <si>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</si>
  <si>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</si>
  <si>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</si>
  <si>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</si>
  <si>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</si>
  <si>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</si>
  <si>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</si>
  <si>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</si>
  <si>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</si>
  <si>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</si>
  <si>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</si>
  <si>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</si>
  <si>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</si>
  <si>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</si>
  <si>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</si>
  <si>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</si>
  <si>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</si>
  <si>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</si>
  <si>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</si>
  <si>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</si>
  <si>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</si>
  <si>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</si>
  <si>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</si>
  <si>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</si>
  <si>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</si>
  <si>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</si>
  <si>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</si>
  <si>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</si>
  <si>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</si>
  <si>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</si>
  <si>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</si>
  <si>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</si>
  <si>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</si>
  <si>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</si>
  <si>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</si>
  <si>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</si>
  <si>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</si>
  <si>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</si>
  <si>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</si>
  <si>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</si>
  <si>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</si>
  <si>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</si>
  <si>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</si>
  <si>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</si>
  <si>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</si>
  <si>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</si>
  <si>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</si>
  <si>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</si>
  <si>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</si>
  <si>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</si>
  <si>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</si>
  <si>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</si>
  <si>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</si>
  <si>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</si>
  <si>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</si>
  <si>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</si>
  <si>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</si>
  <si>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</si>
  <si>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</si>
  <si>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</si>
  <si>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</si>
  <si>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</si>
  <si>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</si>
  <si>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</si>
  <si>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</si>
  <si>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</si>
  <si>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</si>
  <si>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</si>
  <si>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</si>
  <si>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</si>
  <si>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</si>
  <si>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</si>
  <si>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</si>
  <si>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</si>
  <si>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</si>
  <si>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</si>
  <si>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</si>
  <si>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</si>
  <si>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</si>
  <si>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</si>
  <si>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</si>
  <si>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</si>
  <si>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</si>
  <si>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</si>
  <si>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</si>
  <si>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</si>
  <si>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</si>
  <si>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</si>
  <si>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</si>
  <si>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</si>
  <si>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</si>
  <si>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</si>
  <si>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</si>
  <si>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</si>
  <si>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</si>
  <si>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</si>
  <si>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</si>
  <si>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</si>
  <si>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</si>
  <si>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</si>
  <si>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</si>
  <si>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</si>
  <si>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</si>
  <si>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</si>
  <si>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</si>
  <si>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</si>
  <si>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</si>
  <si>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</si>
  <si>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</si>
  <si>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</si>
  <si>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</si>
  <si>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</si>
  <si>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</si>
  <si>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</si>
  <si>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</si>
  <si>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</si>
  <si>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</si>
  <si>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</si>
  <si>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</si>
  <si>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</si>
  <si>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</si>
  <si>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</si>
  <si>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</si>
  <si>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</si>
  <si>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</si>
  <si>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</si>
  <si>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</si>
  <si>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</si>
  <si>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</si>
  <si>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</si>
  <si>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</si>
  <si>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</si>
  <si>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</si>
  <si>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</si>
  <si>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</si>
  <si>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</si>
  <si>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</si>
  <si>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</si>
  <si>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</si>
  <si>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</si>
  <si>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</si>
  <si>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</si>
  <si>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</si>
  <si>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</si>
  <si>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</si>
  <si>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</si>
  <si>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</si>
  <si>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</si>
  <si>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</si>
  <si>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</si>
  <si>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</si>
  <si>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</si>
  <si>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</si>
  <si>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</si>
  <si>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</si>
  <si>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</si>
  <si>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</si>
  <si>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</si>
  <si>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</si>
  <si>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</si>
  <si>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</si>
  <si>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</si>
  <si>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</si>
  <si>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</si>
  <si>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</si>
  <si>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</si>
  <si>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</si>
  <si>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</si>
  <si>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</si>
  <si>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</si>
  <si>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</si>
  <si>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</si>
  <si>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</si>
  <si>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</si>
  <si>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</si>
  <si>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</si>
  <si>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</si>
  <si>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</si>
  <si>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</si>
  <si>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</si>
  <si>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</si>
  <si>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</si>
  <si>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</si>
  <si>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</si>
  <si>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</si>
  <si>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</si>
  <si>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</si>
  <si>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</si>
  <si>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</si>
  <si>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</si>
  <si>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</si>
  <si>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</si>
  <si>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</si>
  <si>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</si>
  <si>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</si>
  <si>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</si>
  <si>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</si>
  <si>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</si>
  <si>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</si>
  <si>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</si>
  <si>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</si>
  <si>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</si>
  <si>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</si>
  <si>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</si>
  <si>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</si>
  <si>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</si>
  <si>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</si>
  <si>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</si>
  <si>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</si>
  <si>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</si>
  <si>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</si>
  <si>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</si>
  <si>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</si>
  <si>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</si>
  <si>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</si>
  <si>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</si>
  <si>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</si>
  <si>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</si>
  <si>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</si>
  <si>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</si>
  <si>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</si>
  <si>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</si>
  <si>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</si>
  <si>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</si>
  <si>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</si>
  <si>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</si>
  <si>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0.04</t>
  </si>
  <si>
    <t>水道事業会計</t>
  </si>
  <si>
    <t>公共下水道事業会計</t>
  </si>
  <si>
    <t>一般会計</t>
  </si>
  <si>
    <t>国民健康保険特別会計</t>
  </si>
  <si>
    <t>介護保険特別会計</t>
  </si>
  <si>
    <t>後期高齢者医療特別会計</t>
  </si>
  <si>
    <t>栗東墓地公園特別会計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</si>
  <si>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</si>
  <si>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</si>
  <si>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</si>
  <si>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</si>
  <si>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</si>
  <si>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</si>
  <si>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</si>
  <si>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</si>
  <si>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</si>
  <si>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</si>
  <si>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</si>
  <si>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</si>
  <si>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草津栗東行政事務組合</t>
    <rPh sb="0" eb="2">
      <t>クサツ</t>
    </rPh>
    <rPh sb="2" eb="4">
      <t>リットウ</t>
    </rPh>
    <rPh sb="4" eb="10">
      <t>ギョウセイジムクミアイ</t>
    </rPh>
    <phoneticPr fontId="2"/>
  </si>
  <si>
    <t>栗東市スポーツ協会</t>
    <rPh sb="0" eb="3">
      <t>リットウシ</t>
    </rPh>
    <rPh sb="7" eb="9">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</si>
  <si>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</si>
  <si>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</si>
  <si>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墓地公園等整備基金</t>
  </si>
  <si>
    <t>ふるさとりっとう応援基金</t>
  </si>
  <si>
    <t>東海道新幹線（仮称）びわこ栗東駅建設等整備基金</t>
  </si>
  <si>
    <t>森林環境譲与税基金</t>
    <rPh sb="0" eb="2">
      <t>シンリン</t>
    </rPh>
    <rPh sb="2" eb="7">
      <t>カンキョウジョウヨゼイ</t>
    </rPh>
    <rPh sb="7" eb="9">
      <t>キキン</t>
    </rPh>
    <phoneticPr fontId="2"/>
  </si>
  <si>
    <t>都市基盤整備事業基金</t>
  </si>
  <si>
    <t>-</t>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</si>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</sst>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4F9-4CBB-935C-34994C6E43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65760</c:v>
                </c:pt>
                <c:pt idx="1">
                  <c:v>36542</c:v>
                </c:pt>
                <c:pt idx="2">
                  <c:v>40810</c:v>
                </c:pt>
                <c:pt idx="3">
                  <c:v>42189</c:v>
                </c:pt>
                <c:pt idx="4">
                  <c:v>35517</c:v>
                </c:pt>
              </c:numCache>
            </c:numRef>
          </c:val>
          <c:smooth val="0"/>
          <c:extLst>
            <c:ext xmlns:c16="http://schemas.microsoft.com/office/drawing/2014/chart" uri="{C3380CC4-5D6E-409C-BE32-E72D297353CC}">
              <c16:uniqueId val="{00000001-74F9-4CBB-935C-34994C6E43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3.66</c:v>
                </c:pt>
                <c:pt idx="1">
                  <c:v>4.45</c:v>
                </c:pt>
                <c:pt idx="2">
                  <c:v>3.04</c:v>
                </c:pt>
                <c:pt idx="3">
                  <c:v>5.46</c:v>
                </c:pt>
                <c:pt idx="4">
                  <c:v>4.8499999999999996</c:v>
                </c:pt>
              </c:numCache>
            </c:numRef>
          </c:val>
          <c:extLst>
            <c:ext xmlns:c16="http://schemas.microsoft.com/office/drawing/2014/chart" uri="{C3380CC4-5D6E-409C-BE32-E72D297353CC}">
              <c16:uniqueId val="{00000000-54BD-44CE-B467-7439AF7BF9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7.95</c:v>
                </c:pt>
                <c:pt idx="1">
                  <c:v>9.59</c:v>
                </c:pt>
                <c:pt idx="2">
                  <c:v>11.03</c:v>
                </c:pt>
                <c:pt idx="3">
                  <c:v>12.8</c:v>
                </c:pt>
                <c:pt idx="4">
                  <c:v>13.62</c:v>
                </c:pt>
              </c:numCache>
            </c:numRef>
          </c:val>
          <c:extLst>
            <c:ext xmlns:c16="http://schemas.microsoft.com/office/drawing/2014/chart" uri="{C3380CC4-5D6E-409C-BE32-E72D297353CC}">
              <c16:uniqueId val="{00000001-54BD-44CE-B467-7439AF7BF9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0.91</c:v>
                </c:pt>
                <c:pt idx="1">
                  <c:v>2.64</c:v>
                </c:pt>
                <c:pt idx="2">
                  <c:v>0.84</c:v>
                </c:pt>
                <c:pt idx="3">
                  <c:v>4.6399999999999997</c:v>
                </c:pt>
                <c:pt idx="4">
                  <c:v>-0.04</c:v>
                </c:pt>
              </c:numCache>
            </c:numRef>
          </c:val>
          <c:smooth val="0"/>
          <c:extLst>
            <c:ext xmlns:c16="http://schemas.microsoft.com/office/drawing/2014/chart" uri="{C3380CC4-5D6E-409C-BE32-E72D297353CC}">
              <c16:uniqueId val="{00000002-54BD-44CE-B467-7439AF7BF9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0-26B0-4999-90DE-18FBEB806B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B0-4999-90DE-18FBEB806B63}"/>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26B0-4999-90DE-18FBEB806B63}"/>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26B0-4999-90DE-18FBEB806B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4-26B0-4999-90DE-18FBEB806B6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c:v>
                </c:pt>
                <c:pt idx="2">
                  <c:v>#N/A</c:v>
                </c:pt>
                <c:pt idx="3">
                  <c:v>0.42</c:v>
                </c:pt>
                <c:pt idx="4">
                  <c:v>#N/A</c:v>
                </c:pt>
                <c:pt idx="5">
                  <c:v>0.67</c:v>
                </c:pt>
                <c:pt idx="6">
                  <c:v>#N/A</c:v>
                </c:pt>
                <c:pt idx="7">
                  <c:v>0.84</c:v>
                </c:pt>
                <c:pt idx="8">
                  <c:v>#N/A</c:v>
                </c:pt>
                <c:pt idx="9">
                  <c:v>0.92</c:v>
                </c:pt>
              </c:numCache>
            </c:numRef>
          </c:val>
          <c:extLst>
            <c:ext xmlns:c16="http://schemas.microsoft.com/office/drawing/2014/chart" uri="{C3380CC4-5D6E-409C-BE32-E72D297353CC}">
              <c16:uniqueId val="{00000005-26B0-4999-90DE-18FBEB806B6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3.56</c:v>
                </c:pt>
                <c:pt idx="2">
                  <c:v>#N/A</c:v>
                </c:pt>
                <c:pt idx="3">
                  <c:v>3.59</c:v>
                </c:pt>
                <c:pt idx="4">
                  <c:v>#N/A</c:v>
                </c:pt>
                <c:pt idx="5">
                  <c:v>3.54</c:v>
                </c:pt>
                <c:pt idx="6">
                  <c:v>#N/A</c:v>
                </c:pt>
                <c:pt idx="7">
                  <c:v>3.77</c:v>
                </c:pt>
                <c:pt idx="8">
                  <c:v>#N/A</c:v>
                </c:pt>
                <c:pt idx="9">
                  <c:v>3.73</c:v>
                </c:pt>
              </c:numCache>
            </c:numRef>
          </c:val>
          <c:extLst>
            <c:ext xmlns:c16="http://schemas.microsoft.com/office/drawing/2014/chart" uri="{C3380CC4-5D6E-409C-BE32-E72D297353CC}">
              <c16:uniqueId val="{00000006-26B0-4999-90DE-18FBEB806B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3.57</c:v>
                </c:pt>
                <c:pt idx="2">
                  <c:v>#N/A</c:v>
                </c:pt>
                <c:pt idx="3">
                  <c:v>4.3600000000000003</c:v>
                </c:pt>
                <c:pt idx="4">
                  <c:v>#N/A</c:v>
                </c:pt>
                <c:pt idx="5">
                  <c:v>2.96</c:v>
                </c:pt>
                <c:pt idx="6">
                  <c:v>#N/A</c:v>
                </c:pt>
                <c:pt idx="7">
                  <c:v>5.38</c:v>
                </c:pt>
                <c:pt idx="8">
                  <c:v>#N/A</c:v>
                </c:pt>
                <c:pt idx="9">
                  <c:v>4.78</c:v>
                </c:pt>
              </c:numCache>
            </c:numRef>
          </c:val>
          <c:extLst>
            <c:ext xmlns:c16="http://schemas.microsoft.com/office/drawing/2014/chart" uri="{C3380CC4-5D6E-409C-BE32-E72D297353CC}">
              <c16:uniqueId val="{00000007-26B0-4999-90DE-18FBEB806B6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6.09</c:v>
                </c:pt>
                <c:pt idx="2">
                  <c:v>#N/A</c:v>
                </c:pt>
                <c:pt idx="3">
                  <c:v>6.02</c:v>
                </c:pt>
                <c:pt idx="4">
                  <c:v>#N/A</c:v>
                </c:pt>
                <c:pt idx="5">
                  <c:v>5.9</c:v>
                </c:pt>
                <c:pt idx="6">
                  <c:v>#N/A</c:v>
                </c:pt>
                <c:pt idx="7">
                  <c:v>5.85</c:v>
                </c:pt>
                <c:pt idx="8">
                  <c:v>#N/A</c:v>
                </c:pt>
                <c:pt idx="9">
                  <c:v>5.59</c:v>
                </c:pt>
              </c:numCache>
            </c:numRef>
          </c:val>
          <c:extLst>
            <c:ext xmlns:c16="http://schemas.microsoft.com/office/drawing/2014/chart" uri="{C3380CC4-5D6E-409C-BE32-E72D297353CC}">
              <c16:uniqueId val="{00000008-26B0-4999-90DE-18FBEB806B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12.18</c:v>
                </c:pt>
                <c:pt idx="2">
                  <c:v>#N/A</c:v>
                </c:pt>
                <c:pt idx="3">
                  <c:v>9.49</c:v>
                </c:pt>
                <c:pt idx="4">
                  <c:v>#N/A</c:v>
                </c:pt>
                <c:pt idx="5">
                  <c:v>7.92</c:v>
                </c:pt>
                <c:pt idx="6">
                  <c:v>#N/A</c:v>
                </c:pt>
                <c:pt idx="7">
                  <c:v>7.81</c:v>
                </c:pt>
                <c:pt idx="8">
                  <c:v>#N/A</c:v>
                </c:pt>
                <c:pt idx="9">
                  <c:v>6.98</c:v>
                </c:pt>
              </c:numCache>
            </c:numRef>
          </c:val>
          <c:extLst>
            <c:ext xmlns:c16="http://schemas.microsoft.com/office/drawing/2014/chart" uri="{C3380CC4-5D6E-409C-BE32-E72D297353CC}">
              <c16:uniqueId val="{00000009-26B0-4999-90DE-18FBEB806B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2646</c:v>
                </c:pt>
                <c:pt idx="5">
                  <c:v>2689</c:v>
                </c:pt>
                <c:pt idx="8">
                  <c:v>2536</c:v>
                </c:pt>
                <c:pt idx="11">
                  <c:v>2197</c:v>
                </c:pt>
                <c:pt idx="14">
                  <c:v>2150</c:v>
                </c:pt>
              </c:numCache>
            </c:numRef>
          </c:val>
          <c:extLst>
            <c:ext xmlns:c16="http://schemas.microsoft.com/office/drawing/2014/chart" uri="{C3380CC4-5D6E-409C-BE32-E72D297353CC}">
              <c16:uniqueId val="{00000000-95C5-4E33-81D2-74AFEB58AD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C5-4E33-81D2-74AFEB58AD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121</c:v>
                </c:pt>
                <c:pt idx="3">
                  <c:v>124</c:v>
                </c:pt>
                <c:pt idx="6">
                  <c:v>69</c:v>
                </c:pt>
                <c:pt idx="9">
                  <c:v>72</c:v>
                </c:pt>
                <c:pt idx="12">
                  <c:v>30</c:v>
                </c:pt>
              </c:numCache>
            </c:numRef>
          </c:val>
          <c:extLst>
            <c:ext xmlns:c16="http://schemas.microsoft.com/office/drawing/2014/chart" uri="{C3380CC4-5D6E-409C-BE32-E72D297353CC}">
              <c16:uniqueId val="{00000002-95C5-4E33-81D2-74AFEB58AD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73</c:v>
                </c:pt>
                <c:pt idx="6">
                  <c:v>72</c:v>
                </c:pt>
                <c:pt idx="9">
                  <c:v>70</c:v>
                </c:pt>
                <c:pt idx="12">
                  <c:v>77</c:v>
                </c:pt>
              </c:numCache>
            </c:numRef>
          </c:val>
          <c:extLst>
            <c:ext xmlns:c16="http://schemas.microsoft.com/office/drawing/2014/chart" uri="{C3380CC4-5D6E-409C-BE32-E72D297353CC}">
              <c16:uniqueId val="{00000003-95C5-4E33-81D2-74AFEB58AD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275</c:v>
                </c:pt>
                <c:pt idx="3">
                  <c:v>248</c:v>
                </c:pt>
                <c:pt idx="6">
                  <c:v>271</c:v>
                </c:pt>
                <c:pt idx="9">
                  <c:v>213</c:v>
                </c:pt>
                <c:pt idx="12">
                  <c:v>259</c:v>
                </c:pt>
              </c:numCache>
            </c:numRef>
          </c:val>
          <c:extLst>
            <c:ext xmlns:c16="http://schemas.microsoft.com/office/drawing/2014/chart" uri="{C3380CC4-5D6E-409C-BE32-E72D297353CC}">
              <c16:uniqueId val="{00000004-95C5-4E33-81D2-74AFEB58AD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C5-4E33-81D2-74AFEB58AD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C5-4E33-81D2-74AFEB58AD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3993</c:v>
                </c:pt>
                <c:pt idx="3">
                  <c:v>3971</c:v>
                </c:pt>
                <c:pt idx="6">
                  <c:v>3744</c:v>
                </c:pt>
                <c:pt idx="9">
                  <c:v>3489</c:v>
                </c:pt>
                <c:pt idx="12">
                  <c:v>3480</c:v>
                </c:pt>
              </c:numCache>
            </c:numRef>
          </c:val>
          <c:extLst>
            <c:ext xmlns:c16="http://schemas.microsoft.com/office/drawing/2014/chart" uri="{C3380CC4-5D6E-409C-BE32-E72D297353CC}">
              <c16:uniqueId val="{00000007-95C5-4E33-81D2-74AFEB58AD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1820</c:v>
                </c:pt>
                <c:pt idx="2">
                  <c:v>#N/A</c:v>
                </c:pt>
                <c:pt idx="3">
                  <c:v>#N/A</c:v>
                </c:pt>
                <c:pt idx="4">
                  <c:v>1727</c:v>
                </c:pt>
                <c:pt idx="5">
                  <c:v>#N/A</c:v>
                </c:pt>
                <c:pt idx="6">
                  <c:v>#N/A</c:v>
                </c:pt>
                <c:pt idx="7">
                  <c:v>1620</c:v>
                </c:pt>
                <c:pt idx="8">
                  <c:v>#N/A</c:v>
                </c:pt>
                <c:pt idx="9">
                  <c:v>#N/A</c:v>
                </c:pt>
                <c:pt idx="10">
                  <c:v>1647</c:v>
                </c:pt>
                <c:pt idx="11">
                  <c:v>#N/A</c:v>
                </c:pt>
                <c:pt idx="12">
                  <c:v>#N/A</c:v>
                </c:pt>
                <c:pt idx="13">
                  <c:v>1696</c:v>
                </c:pt>
                <c:pt idx="14">
                  <c:v>#N/A</c:v>
                </c:pt>
              </c:numCache>
            </c:numRef>
          </c:val>
          <c:smooth val="0"/>
          <c:extLst>
            <c:ext xmlns:c16="http://schemas.microsoft.com/office/drawing/2014/chart" uri="{C3380CC4-5D6E-409C-BE32-E72D297353CC}">
              <c16:uniqueId val="{00000008-95C5-4E33-81D2-74AFEB58AD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18738</c:v>
                </c:pt>
                <c:pt idx="5">
                  <c:v>17809</c:v>
                </c:pt>
                <c:pt idx="8">
                  <c:v>17055</c:v>
                </c:pt>
                <c:pt idx="11">
                  <c:v>16612</c:v>
                </c:pt>
                <c:pt idx="14">
                  <c:v>15706</c:v>
                </c:pt>
              </c:numCache>
            </c:numRef>
          </c:val>
          <c:extLst>
            <c:ext xmlns:c16="http://schemas.microsoft.com/office/drawing/2014/chart" uri="{C3380CC4-5D6E-409C-BE32-E72D297353CC}">
              <c16:uniqueId val="{00000000-DFF1-47BC-8039-DEB27B14DF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8162</c:v>
                </c:pt>
                <c:pt idx="5">
                  <c:v>7732</c:v>
                </c:pt>
                <c:pt idx="8">
                  <c:v>7350</c:v>
                </c:pt>
                <c:pt idx="11">
                  <c:v>7145</c:v>
                </c:pt>
                <c:pt idx="14">
                  <c:v>6539</c:v>
                </c:pt>
              </c:numCache>
            </c:numRef>
          </c:val>
          <c:extLst>
            <c:ext xmlns:c16="http://schemas.microsoft.com/office/drawing/2014/chart" uri="{C3380CC4-5D6E-409C-BE32-E72D297353CC}">
              <c16:uniqueId val="{00000001-DFF1-47BC-8039-DEB27B14DF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4703</c:v>
                </c:pt>
                <c:pt idx="5">
                  <c:v>5072</c:v>
                </c:pt>
                <c:pt idx="8">
                  <c:v>5573</c:v>
                </c:pt>
                <c:pt idx="11">
                  <c:v>6430</c:v>
                </c:pt>
                <c:pt idx="14">
                  <c:v>6861</c:v>
                </c:pt>
              </c:numCache>
            </c:numRef>
          </c:val>
          <c:extLst>
            <c:ext xmlns:c16="http://schemas.microsoft.com/office/drawing/2014/chart" uri="{C3380CC4-5D6E-409C-BE32-E72D297353CC}">
              <c16:uniqueId val="{00000002-DFF1-47BC-8039-DEB27B14DF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1-47BC-8039-DEB27B14DF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F1-47BC-8039-DEB27B14DF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1-47BC-8039-DEB27B14DF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c:v>
                </c:pt>
                <c:pt idx="3">
                  <c:v>2</c:v>
                </c:pt>
                <c:pt idx="6">
                  <c:v>0</c:v>
                </c:pt>
                <c:pt idx="9">
                  <c:v>0</c:v>
                </c:pt>
                <c:pt idx="12">
                  <c:v>63</c:v>
                </c:pt>
              </c:numCache>
            </c:numRef>
          </c:val>
          <c:extLst>
            <c:ext xmlns:c16="http://schemas.microsoft.com/office/drawing/2014/chart" uri="{C3380CC4-5D6E-409C-BE32-E72D297353CC}">
              <c16:uniqueId val="{00000006-DFF1-47BC-8039-DEB27B14DF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628</c:v>
                </c:pt>
                <c:pt idx="3">
                  <c:v>584</c:v>
                </c:pt>
                <c:pt idx="6">
                  <c:v>561</c:v>
                </c:pt>
                <c:pt idx="9">
                  <c:v>557</c:v>
                </c:pt>
                <c:pt idx="12">
                  <c:v>539</c:v>
                </c:pt>
              </c:numCache>
            </c:numRef>
          </c:val>
          <c:extLst>
            <c:ext xmlns:c16="http://schemas.microsoft.com/office/drawing/2014/chart" uri="{C3380CC4-5D6E-409C-BE32-E72D297353CC}">
              <c16:uniqueId val="{00000007-DFF1-47BC-8039-DEB27B14DF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4534</c:v>
                </c:pt>
                <c:pt idx="3">
                  <c:v>4200</c:v>
                </c:pt>
                <c:pt idx="6">
                  <c:v>3750</c:v>
                </c:pt>
                <c:pt idx="9">
                  <c:v>3220</c:v>
                </c:pt>
                <c:pt idx="12">
                  <c:v>3141</c:v>
                </c:pt>
              </c:numCache>
            </c:numRef>
          </c:val>
          <c:extLst>
            <c:ext xmlns:c16="http://schemas.microsoft.com/office/drawing/2014/chart" uri="{C3380CC4-5D6E-409C-BE32-E72D297353CC}">
              <c16:uniqueId val="{00000008-DFF1-47BC-8039-DEB27B14DF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967</c:v>
                </c:pt>
                <c:pt idx="3">
                  <c:v>843</c:v>
                </c:pt>
                <c:pt idx="6">
                  <c:v>719</c:v>
                </c:pt>
                <c:pt idx="9">
                  <c:v>610</c:v>
                </c:pt>
                <c:pt idx="12">
                  <c:v>502</c:v>
                </c:pt>
              </c:numCache>
            </c:numRef>
          </c:val>
          <c:extLst>
            <c:ext xmlns:c16="http://schemas.microsoft.com/office/drawing/2014/chart" uri="{C3380CC4-5D6E-409C-BE32-E72D297353CC}">
              <c16:uniqueId val="{00000009-DFF1-47BC-8039-DEB27B14DF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44013</c:v>
                </c:pt>
                <c:pt idx="3">
                  <c:v>41776</c:v>
                </c:pt>
                <c:pt idx="6">
                  <c:v>39997</c:v>
                </c:pt>
                <c:pt idx="9">
                  <c:v>38770</c:v>
                </c:pt>
                <c:pt idx="12">
                  <c:v>36978</c:v>
                </c:pt>
              </c:numCache>
            </c:numRef>
          </c:val>
          <c:extLst>
            <c:ext xmlns:c16="http://schemas.microsoft.com/office/drawing/2014/chart" uri="{C3380CC4-5D6E-409C-BE32-E72D297353CC}">
              <c16:uniqueId val="{0000000A-DFF1-47BC-8039-DEB27B14DF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18673</c:v>
                </c:pt>
                <c:pt idx="2">
                  <c:v>#N/A</c:v>
                </c:pt>
                <c:pt idx="3">
                  <c:v>#N/A</c:v>
                </c:pt>
                <c:pt idx="4">
                  <c:v>16792</c:v>
                </c:pt>
                <c:pt idx="5">
                  <c:v>#N/A</c:v>
                </c:pt>
                <c:pt idx="6">
                  <c:v>#N/A</c:v>
                </c:pt>
                <c:pt idx="7">
                  <c:v>15049</c:v>
                </c:pt>
                <c:pt idx="8">
                  <c:v>#N/A</c:v>
                </c:pt>
                <c:pt idx="9">
                  <c:v>#N/A</c:v>
                </c:pt>
                <c:pt idx="10">
                  <c:v>12971</c:v>
                </c:pt>
                <c:pt idx="11">
                  <c:v>#N/A</c:v>
                </c:pt>
                <c:pt idx="12">
                  <c:v>#N/A</c:v>
                </c:pt>
                <c:pt idx="13">
                  <c:v>12117</c:v>
                </c:pt>
                <c:pt idx="14">
                  <c:v>#N/A</c:v>
                </c:pt>
              </c:numCache>
            </c:numRef>
          </c:val>
          <c:smooth val="0"/>
          <c:extLst>
            <c:ext xmlns:c16="http://schemas.microsoft.com/office/drawing/2014/chart" uri="{C3380CC4-5D6E-409C-BE32-E72D297353CC}">
              <c16:uniqueId val="{0000000B-DFF1-47BC-8039-DEB27B14DF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1673</c:v>
                </c:pt>
                <c:pt idx="1">
                  <c:v>2007</c:v>
                </c:pt>
                <c:pt idx="2">
                  <c:v>2107</c:v>
                </c:pt>
              </c:numCache>
            </c:numRef>
          </c:val>
          <c:extLst>
            <c:ext xmlns:c16="http://schemas.microsoft.com/office/drawing/2014/chart" uri="{C3380CC4-5D6E-409C-BE32-E72D297353CC}">
              <c16:uniqueId val="{00000000-5D99-4E1C-A51D-370B34562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2865</c:v>
                </c:pt>
                <c:pt idx="1">
                  <c:v>3354</c:v>
                </c:pt>
                <c:pt idx="2">
                  <c:v>3689</c:v>
                </c:pt>
              </c:numCache>
            </c:numRef>
          </c:val>
          <c:extLst>
            <c:ext xmlns:c16="http://schemas.microsoft.com/office/drawing/2014/chart" uri="{C3380CC4-5D6E-409C-BE32-E72D297353CC}">
              <c16:uniqueId val="{00000001-5D99-4E1C-A51D-370B34562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630</c:v>
                </c:pt>
                <c:pt idx="1">
                  <c:v>663</c:v>
                </c:pt>
                <c:pt idx="2">
                  <c:v>637</c:v>
                </c:pt>
              </c:numCache>
            </c:numRef>
          </c:val>
          <c:extLst>
            <c:ext xmlns:c16="http://schemas.microsoft.com/office/drawing/2014/chart" uri="{C3380CC4-5D6E-409C-BE32-E72D297353CC}">
              <c16:uniqueId val="{00000002-5D99-4E1C-A51D-370B34562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新）集中改革プランなどにより普通建設事業を平準化させ、地方債の発行額を抑制しプライマリーバランスの黒字化に努めてきたことで近年は横ばい・減少傾向であるが、今年度は、（新）給食センターの元金の償還が開始したことや算入公債費の減などにより、昨年度から微増となった。</a:t>
          </a:r>
        </a:p>
        <a:p>
          <a:r>
            <a:rPr kumimoji="1" lang="ja-JP" altLang="en-US" sz="1400">
              <a:latin typeface="ＭＳ ゴシック" pitchFamily="49" charset="-128"/>
              <a:ea typeface="ＭＳ ゴシック" pitchFamily="49" charset="-128"/>
            </a:rPr>
            <a:t>　今後も引き続きプライマリーバランスの黒字を維持することで数値の低減に努める。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残高の増加）、また、新幹線新駅建設に伴う区画整理用地の土地開発公社による先行取得が主な要因である。</a:t>
          </a:r>
        </a:p>
        <a:p>
          <a:r>
            <a:rPr kumimoji="1" lang="ja-JP" altLang="en-US" sz="1400">
              <a:latin typeface="ＭＳ ゴシック" pitchFamily="49" charset="-128"/>
              <a:ea typeface="ＭＳ ゴシック" pitchFamily="49" charset="-128"/>
            </a:rPr>
            <a:t>　現在では（新）集中改革プランなどにより、普通建設事業を平準化させ、地方債発行額の抑制に努めており、表中最下段にある将来負担比率の分子は減少を続けている。</a:t>
          </a: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百万円増加し、減債基金にも積み立てをして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百万円増加、その他特定目的基金については、墓地公園等整備基金から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（新）集中改革プランの改革効果を持続し財政健全化に努めることで、長期的には財政調整基金及び減債基金の残高の標準財政規模比が県内市町平均以上を維持することを目指す。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・墓地公園等整備基金：墓地公園用地取得及び火葬場建設を促進するために要する経費。</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・東海道新幹線（仮称）びわこ栗東駅建設等整備基金：新幹線新駅中止後の「まちづくり基本構想（後継プラン）」の実施に係る経費等の財源として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・ふるさとりっとう応援基金：使途に応じて対象事業費充当分を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百万円取り崩した一方、ふるさとりっとう応援寄附金など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・墓地公園等整備基金：墓地公園使用榮地の返還による永代使用料の還付及び火葬場の整備かかる経費として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百万円取り崩した一方、永代使用料等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百万円を積み立てたことにより、今年度の残高は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・東海道新幹線（仮称）びわこ栗東駅建設等整備基金：「まちづくり基本構想（後継プラン）」に基づく整備が進み、今後は減少していく見通しである。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するグッズ・体験型返礼品の充実などにより、更なる寄附の推進につなげることで基金を確保しつつ、元気なまちづくりに資することを目的とした事業を実施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・墓地公園等整備基金：火葬場の整備が進み、今後は減少する見通しである。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不測の事態により必要となる経費に充てる財源として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百万円を積み立てたことにより、今年度の残高は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（新）集中改革プランの改革効果を持続し財政健全化に努めることで、減債基金を合算した残高が短期的には標準財政規模比の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減債基金へ今後の第三セクター等改革推進債をはじめとした地方債の償還に充てるための財源として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（新）集中改革プランの改革効果を持続し財政健全化に努めることで、財政調整基金を合算した残高が短期的には標準財政規模比の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70,578
69,105
52.69
28,222,618
27,394,005
750,315
15,473,490
36,969,621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数値であるが、昨年度に引き続き交付団体となっている。コロナ禍から経済活動の正常化が見られる中で市税が全体的に増加したことなどにより基準財政収入額が増加したことを主な要因として単年度では増加となったが、３か年平均では微減となった。</a:t>
          </a:r>
        </a:p>
        <a:p>
          <a:r>
            <a:rPr kumimoji="1" lang="ja-JP" altLang="en-US" sz="1300">
              <a:latin typeface="ＭＳ Ｐゴシック" panose="020B0600070205080204" pitchFamily="50" charset="-128"/>
              <a:ea typeface="ＭＳ Ｐゴシック" panose="020B0600070205080204" pitchFamily="50" charset="-128"/>
            </a:rPr>
            <a:t>　類似団体平均・全国平均・滋賀県平均を上回っているが、依然として厳しい財政状況にあるため、「（新）集中改革プラン」の改革効果を持続し、安定した歳入の確保と歳出の抑制に引き続き努める。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近年はほぼ横ばいの数値であるが、今年度は昨年度と比べると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った。これは普通交付税・臨時財政対策債が減少したことによる経常一般財源の減少が主な要因である。全国平均・類似団体平均・滋賀県平均を上回っており、引き続き財政構造が硬直している状況である。</a:t>
          </a:r>
        </a:p>
        <a:p>
          <a:r>
            <a:rPr kumimoji="1" lang="ja-JP" altLang="en-US" sz="1300">
              <a:latin typeface="ＭＳ Ｐゴシック" panose="020B0600070205080204" pitchFamily="50" charset="-128"/>
              <a:ea typeface="ＭＳ Ｐゴシック" panose="020B0600070205080204" pitchFamily="50" charset="-128"/>
            </a:rPr>
            <a:t>　歳出面では、公債費を主な要因として類似団体を上回る数値となっている。公債費については、普通建設事業の平準化による市債発行の抑制などにより比率の低減に努める。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64</xdr:row>
      <xdr:rowOff>33338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50220"/>
          <a:ext cx="8382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150495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5022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129857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5184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129857</xdr:rowOff>
    </xdr:from>
    <xdr:to>
      <xdr:col>11</xdr:col>
      <xdr:colOff>31750</xdr:colOff>
      <xdr:row>64</xdr:row>
      <xdr:rowOff>129857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0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79057</xdr:rowOff>
    </xdr:from>
    <xdr:to>
      <xdr:col>11</xdr:col>
      <xdr:colOff>82550</xdr:colOff>
      <xdr:row>65</xdr:row>
      <xdr:rowOff>9207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165434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年度に全国平均・滋賀県平均を下回り、近年は横ばいで推移している。令和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年度も類似団体平均・全国平均・滋賀県平均を下回っており、これは、諸改革による経費の削減による効果であり、今後も引き続き改革効果を持続し、経費削減に努める。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164571</xdr:rowOff>
    </xdr:from>
    <xdr:to>
      <xdr:col>23</xdr:col>
      <xdr:colOff>133350</xdr:colOff>
      <xdr:row>82</xdr:row>
      <xdr:rowOff>16011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2021"/>
          <a:ext cx="8382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140666</xdr:rowOff>
    </xdr:from>
    <xdr:to>
      <xdr:col>19</xdr:col>
      <xdr:colOff>133350</xdr:colOff>
      <xdr:row>81</xdr:row>
      <xdr:rowOff>164571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8116"/>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53637</xdr:rowOff>
    </xdr:from>
    <xdr:to>
      <xdr:col>15</xdr:col>
      <xdr:colOff>82550</xdr:colOff>
      <xdr:row>81</xdr:row>
      <xdr:rowOff>140666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1087"/>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8835</xdr:rowOff>
    </xdr:from>
    <xdr:to>
      <xdr:col>11</xdr:col>
      <xdr:colOff>31750</xdr:colOff>
      <xdr:row>81</xdr:row>
      <xdr:rowOff>53637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96285"/>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136661</xdr:rowOff>
    </xdr:from>
    <xdr:to>
      <xdr:col>23</xdr:col>
      <xdr:colOff>184150</xdr:colOff>
      <xdr:row>82</xdr:row>
      <xdr:rowOff>66811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153188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6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113771</xdr:rowOff>
    </xdr:from>
    <xdr:to>
      <xdr:col>19</xdr:col>
      <xdr:colOff>184150</xdr:colOff>
      <xdr:row>82</xdr:row>
      <xdr:rowOff>43921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54098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89866</xdr:rowOff>
    </xdr:from>
    <xdr:to>
      <xdr:col>15</xdr:col>
      <xdr:colOff>133350</xdr:colOff>
      <xdr:row>82</xdr:row>
      <xdr:rowOff>20016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30193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2837</xdr:rowOff>
    </xdr:from>
    <xdr:to>
      <xdr:col>11</xdr:col>
      <xdr:colOff>82550</xdr:colOff>
      <xdr:row>81</xdr:row>
      <xdr:rowOff>104437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114614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129485</xdr:rowOff>
    </xdr:from>
    <xdr:to>
      <xdr:col>7</xdr:col>
      <xdr:colOff>31750</xdr:colOff>
      <xdr:row>81</xdr:row>
      <xdr:rowOff>59635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と類似団体・全国市平均と同程度である。今後も事務事業の見直しなどにより、職員数の適正化に努める。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290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人と類似団体平均・全国平均・滋賀県平均を下回っている。今後も事務事業の見直しなどにより、職員数の適正化に努める。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156104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495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127953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9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127953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49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131974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105304</xdr:rowOff>
    </xdr:from>
    <xdr:to>
      <xdr:col>81</xdr:col>
      <xdr:colOff>95250</xdr:colOff>
      <xdr:row>61</xdr:row>
      <xdr:rowOff>35454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121831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21501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小学校、総合福祉保健センターなどの建設やインフラ整備を比較的短期間に実施したことによる市債発行を主な要因として実質公債費比率の数値は類似団体平均を大きく上回っている。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近年は改善傾向にあり、今年度は、普通交付税・臨時財政対策債が減少したことによる標準財政規模の減少などにより単年度は増加したものの３か年平均では前年度から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今後もプライマリーバランスの黒字を維持することで、引き続き地方債現在高の低減に努める。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75946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4000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44</xdr:row>
      <xdr:rowOff>1016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482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448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80518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70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29718</xdr:rowOff>
    </xdr:from>
    <xdr:to>
      <xdr:col>64</xdr:col>
      <xdr:colOff>152400</xdr:colOff>
      <xdr:row>45</xdr:row>
      <xdr:rowOff>131318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116095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小学校、総合福祉保健センターなどの建設やインフラ設備を比較的短期間に実施したことによる市債発行を主な要因として将来負担比率の数値は類似団体平均を大きく上回っている。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ポイント減少したが、これは、プライマリーバランスの黒字を維持することで地方債の現在高を低減し、将来負担額を減少させてきた結果である。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今後も引き続き地方債現在高の低減に努める。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48442</xdr:rowOff>
    </xdr:from>
    <xdr:to>
      <xdr:col>81</xdr:col>
      <xdr:colOff>44450</xdr:colOff>
      <xdr:row>19</xdr:row>
      <xdr:rowOff>105894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0599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105894</xdr:rowOff>
    </xdr:from>
    <xdr:to>
      <xdr:col>77</xdr:col>
      <xdr:colOff>44450</xdr:colOff>
      <xdr:row>20</xdr:row>
      <xdr:rowOff>151614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36344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151614</xdr:rowOff>
    </xdr:from>
    <xdr:to>
      <xdr:col>72</xdr:col>
      <xdr:colOff>203200</xdr:colOff>
      <xdr:row>22</xdr:row>
      <xdr:rowOff>51163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80614"/>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51163</xdr:rowOff>
    </xdr:from>
    <xdr:to>
      <xdr:col>68</xdr:col>
      <xdr:colOff>152400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823063"/>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169092</xdr:rowOff>
    </xdr:from>
    <xdr:to>
      <xdr:col>81</xdr:col>
      <xdr:colOff>95250</xdr:colOff>
      <xdr:row>19</xdr:row>
      <xdr:rowOff>99242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141169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55094</xdr:rowOff>
    </xdr:from>
    <xdr:to>
      <xdr:col>77</xdr:col>
      <xdr:colOff>95250</xdr:colOff>
      <xdr:row>19</xdr:row>
      <xdr:rowOff>156694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141471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100814</xdr:rowOff>
    </xdr:from>
    <xdr:to>
      <xdr:col>73</xdr:col>
      <xdr:colOff>44450</xdr:colOff>
      <xdr:row>21</xdr:row>
      <xdr:rowOff>30964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5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6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363</xdr:rowOff>
    </xdr:from>
    <xdr:to>
      <xdr:col>68</xdr:col>
      <xdr:colOff>203200</xdr:colOff>
      <xdr:row>22</xdr:row>
      <xdr:rowOff>101963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86740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8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32294</xdr:rowOff>
    </xdr:from>
    <xdr:to>
      <xdr:col>64</xdr:col>
      <xdr:colOff>152400</xdr:colOff>
      <xdr:row>23</xdr:row>
      <xdr:rowOff>133894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9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118671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40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70,578
69,105
52.69
28,222,618
27,394,005
750,315
15,473,490
36,969,621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ポイント増加した。これは、普通交付税・臨時財政対策債の減などによる経常一般財源の減少が主な要因である。</a:t>
          </a:r>
        </a:p>
        <a:p>
          <a:r>
            <a:rPr kumimoji="1" lang="ja-JP" altLang="en-US" sz="1300">
              <a:latin typeface="ＭＳ Ｐゴシック" panose="020B0600070205080204" pitchFamily="50" charset="-128"/>
              <a:ea typeface="ＭＳ Ｐゴシック" panose="020B0600070205080204" pitchFamily="50" charset="-128"/>
            </a:rPr>
            <a:t>　昨年度から増加し、類似団体平均より高い水準となっていることから、今後も事務事業の見直しなどにより、職員数の適正化に努める。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ポイント増加しているが、これは、普通交付税・臨時財政対策債の減などによる経常一般財源の減少が主な要因である。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依然として、類似団体平均・全国平均・滋賀県平均を上回っており、今後も「（新）集中改革プラン」の改革効果を持続させることにより、比率の適正化に努める。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3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53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445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4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市単独事業の見直しを行ったことにより、近年は類似団体平均と同程度であるものの、今年度は類似団体平均・滋賀県平均を上回っている。</a:t>
          </a:r>
        </a:p>
        <a:p>
          <a:r>
            <a:rPr kumimoji="1" lang="ja-JP" altLang="en-US" sz="1300">
              <a:latin typeface="ＭＳ Ｐゴシック" panose="020B0600070205080204" pitchFamily="50" charset="-128"/>
              <a:ea typeface="ＭＳ Ｐゴシック" panose="020B0600070205080204" pitchFamily="50" charset="-128"/>
            </a:rPr>
            <a:t>　今年度は前年度から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％となったが、これは自立支援給付費の増などが主な要因である。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608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56</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58</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45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近年は横ばいの数値であるが、今年度は前年度と比較して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ポイント増加した。これは、普通交付税・臨時財政対策債の減などによる経常一般財源の減少が主な要因である。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56243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4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23585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低下傾向にあった比率は、平成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年度に類似団体の平均値を下回った。今年度は前年度と比較すると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20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急激な人口増に対応するため、公共施設やインフラの整備を比較的短期間に進めてきたことで、地方債の元利償還金が増加したことなどにより類似団体平均を大きく上回っている。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今年度は（新）給食センターの元金の償還が開始したことなどにより、前年度と比較して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ポイント増加した。今後も、普通建設事業を平準化させ、地方債の発行を抑制し、引き続き比率の低減に努める。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138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915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79</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92202</xdr:rowOff>
    </xdr:from>
    <xdr:to>
      <xdr:col>6</xdr:col>
      <xdr:colOff>171450</xdr:colOff>
      <xdr:row>80</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比率は類似団体を下回っており、今年度は</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％で全国平均・滋賀県平均も下回っている。これは、これまでの諸改革の効果によるものである。</a:t>
          </a:r>
        </a:p>
        <a:p>
          <a:r>
            <a:rPr kumimoji="1" lang="ja-JP" altLang="en-US" sz="1300">
              <a:latin typeface="ＭＳ Ｐゴシック" panose="020B0600070205080204" pitchFamily="50" charset="-128"/>
              <a:ea typeface="ＭＳ Ｐゴシック" panose="020B0600070205080204" pitchFamily="50" charset="-128"/>
            </a:rPr>
            <a:t>　公債費については、地方債の発行を抑制し比率の低減に努め、公債費以外の経費についても「（新）集中改革プラン」の改革効果を持続させることにより、比率の適正化に努める。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945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194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94996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87643</xdr:rowOff>
    </xdr:from>
    <xdr:to>
      <xdr:col>29</xdr:col>
      <xdr:colOff>127000</xdr:colOff>
      <xdr:row>16</xdr:row>
      <xdr:rowOff>96368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78468"/>
          <a:ext cx="6477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87643</xdr:rowOff>
    </xdr:from>
    <xdr:to>
      <xdr:col>26</xdr:col>
      <xdr:colOff>50800</xdr:colOff>
      <xdr:row>16</xdr:row>
      <xdr:rowOff>169405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8468"/>
          <a:ext cx="698500" cy="8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169405</xdr:rowOff>
    </xdr:from>
    <xdr:to>
      <xdr:col>22</xdr:col>
      <xdr:colOff>114300</xdr:colOff>
      <xdr:row>17</xdr:row>
      <xdr:rowOff>19215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0230"/>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19215</xdr:rowOff>
    </xdr:from>
    <xdr:to>
      <xdr:col>18</xdr:col>
      <xdr:colOff>177800</xdr:colOff>
      <xdr:row>17</xdr:row>
      <xdr:rowOff>31998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1490"/>
          <a:ext cx="698500" cy="1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45568</xdr:rowOff>
    </xdr:from>
    <xdr:to>
      <xdr:col>29</xdr:col>
      <xdr:colOff>177800</xdr:colOff>
      <xdr:row>16</xdr:row>
      <xdr:rowOff>147168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17645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36843</xdr:rowOff>
    </xdr:from>
    <xdr:to>
      <xdr:col>26</xdr:col>
      <xdr:colOff>101600</xdr:colOff>
      <xdr:row>16</xdr:row>
      <xdr:rowOff>138443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123220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118605</xdr:rowOff>
    </xdr:from>
    <xdr:to>
      <xdr:col>22</xdr:col>
      <xdr:colOff>165100</xdr:colOff>
      <xdr:row>17</xdr:row>
      <xdr:rowOff>48755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33532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139865</xdr:rowOff>
    </xdr:from>
    <xdr:to>
      <xdr:col>19</xdr:col>
      <xdr:colOff>38100</xdr:colOff>
      <xdr:row>17</xdr:row>
      <xdr:rowOff>70015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54792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152648</xdr:rowOff>
    </xdr:from>
    <xdr:to>
      <xdr:col>15</xdr:col>
      <xdr:colOff>101600</xdr:colOff>
      <xdr:row>17</xdr:row>
      <xdr:rowOff>82798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67575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31064</xdr:rowOff>
    </xdr:from>
    <xdr:to>
      <xdr:col>29</xdr:col>
      <xdr:colOff>127000</xdr:colOff>
      <xdr:row>35</xdr:row>
      <xdr:rowOff>54077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41414"/>
          <a:ext cx="6477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54077</xdr:rowOff>
    </xdr:from>
    <xdr:to>
      <xdr:col>26</xdr:col>
      <xdr:colOff>50800</xdr:colOff>
      <xdr:row>35</xdr:row>
      <xdr:rowOff>69012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64427"/>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7709</xdr:rowOff>
    </xdr:from>
    <xdr:to>
      <xdr:col>22</xdr:col>
      <xdr:colOff>114300</xdr:colOff>
      <xdr:row>35</xdr:row>
      <xdr:rowOff>69012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18059"/>
          <a:ext cx="698500" cy="6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292240</xdr:rowOff>
    </xdr:from>
    <xdr:to>
      <xdr:col>18</xdr:col>
      <xdr:colOff>177800</xdr:colOff>
      <xdr:row>35</xdr:row>
      <xdr:rowOff>7709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9690"/>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323164</xdr:rowOff>
    </xdr:from>
    <xdr:to>
      <xdr:col>29</xdr:col>
      <xdr:colOff>177800</xdr:colOff>
      <xdr:row>35</xdr:row>
      <xdr:rowOff>81864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9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168241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3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3277</xdr:rowOff>
    </xdr:from>
    <xdr:to>
      <xdr:col>26</xdr:col>
      <xdr:colOff>101600</xdr:colOff>
      <xdr:row>35</xdr:row>
      <xdr:rowOff>104877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115054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18212</xdr:rowOff>
    </xdr:from>
    <xdr:to>
      <xdr:col>22</xdr:col>
      <xdr:colOff>165100</xdr:colOff>
      <xdr:row>35</xdr:row>
      <xdr:rowOff>119812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2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129989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299809</xdr:rowOff>
    </xdr:from>
    <xdr:to>
      <xdr:col>19</xdr:col>
      <xdr:colOff>38100</xdr:colOff>
      <xdr:row>35</xdr:row>
      <xdr:rowOff>58509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68686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241440</xdr:rowOff>
    </xdr:from>
    <xdr:to>
      <xdr:col>15</xdr:col>
      <xdr:colOff>101600</xdr:colOff>
      <xdr:row>35</xdr:row>
      <xdr:rowOff>140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70,578
69,105
52.69
28,222,618
27,394,005
750,315
15,473,490
36,969,621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69901</xdr:rowOff>
    </xdr:from>
    <xdr:to>
      <xdr:col>24</xdr:col>
      <xdr:colOff>63500</xdr:colOff>
      <xdr:row>36</xdr:row>
      <xdr:rowOff>71272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4210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69901</xdr:rowOff>
    </xdr:from>
    <xdr:to>
      <xdr:col>19</xdr:col>
      <xdr:colOff>177800</xdr:colOff>
      <xdr:row>36</xdr:row>
      <xdr:rowOff>148501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2101"/>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148501</xdr:rowOff>
    </xdr:from>
    <xdr:to>
      <xdr:col>15</xdr:col>
      <xdr:colOff>50800</xdr:colOff>
      <xdr:row>38</xdr:row>
      <xdr:rowOff>32677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0701"/>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32677</xdr:rowOff>
    </xdr:from>
    <xdr:to>
      <xdr:col>10</xdr:col>
      <xdr:colOff>114300</xdr:colOff>
      <xdr:row>38</xdr:row>
      <xdr:rowOff>49574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7777"/>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20472</xdr:rowOff>
    </xdr:from>
    <xdr:to>
      <xdr:col>24</xdr:col>
      <xdr:colOff>114300</xdr:colOff>
      <xdr:row>36</xdr:row>
      <xdr:rowOff>122072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19101</xdr:rowOff>
    </xdr:from>
    <xdr:to>
      <xdr:col>20</xdr:col>
      <xdr:colOff>38100</xdr:colOff>
      <xdr:row>36</xdr:row>
      <xdr:rowOff>120701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111828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97701</xdr:rowOff>
    </xdr:from>
    <xdr:to>
      <xdr:col>15</xdr:col>
      <xdr:colOff>101600</xdr:colOff>
      <xdr:row>37</xdr:row>
      <xdr:rowOff>27851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18978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153327</xdr:rowOff>
    </xdr:from>
    <xdr:to>
      <xdr:col>10</xdr:col>
      <xdr:colOff>165100</xdr:colOff>
      <xdr:row>38</xdr:row>
      <xdr:rowOff>83477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74604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170224</xdr:rowOff>
    </xdr:from>
    <xdr:to>
      <xdr:col>6</xdr:col>
      <xdr:colOff>38100</xdr:colOff>
      <xdr:row>38</xdr:row>
      <xdr:rowOff>100374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91501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33053</xdr:rowOff>
    </xdr:from>
    <xdr:to>
      <xdr:col>24</xdr:col>
      <xdr:colOff>63500</xdr:colOff>
      <xdr:row>57</xdr:row>
      <xdr:rowOff>71620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5703"/>
          <a:ext cx="838200" cy="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48870</xdr:rowOff>
    </xdr:from>
    <xdr:to>
      <xdr:col>19</xdr:col>
      <xdr:colOff>177800</xdr:colOff>
      <xdr:row>57</xdr:row>
      <xdr:rowOff>71620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21520"/>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34468</xdr:rowOff>
    </xdr:from>
    <xdr:to>
      <xdr:col>15</xdr:col>
      <xdr:colOff>50800</xdr:colOff>
      <xdr:row>57</xdr:row>
      <xdr:rowOff>48870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711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34468</xdr:rowOff>
    </xdr:from>
    <xdr:to>
      <xdr:col>10</xdr:col>
      <xdr:colOff>114300</xdr:colOff>
      <xdr:row>57</xdr:row>
      <xdr:rowOff>93392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7118"/>
          <a:ext cx="8890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153703</xdr:rowOff>
    </xdr:from>
    <xdr:to>
      <xdr:col>24</xdr:col>
      <xdr:colOff>114300</xdr:colOff>
      <xdr:row>57</xdr:row>
      <xdr:rowOff>83853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132130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20820</xdr:rowOff>
    </xdr:from>
    <xdr:to>
      <xdr:col>20</xdr:col>
      <xdr:colOff>38100</xdr:colOff>
      <xdr:row>57</xdr:row>
      <xdr:rowOff>122420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113547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169520</xdr:rowOff>
    </xdr:from>
    <xdr:to>
      <xdr:col>15</xdr:col>
      <xdr:colOff>101600</xdr:colOff>
      <xdr:row>57</xdr:row>
      <xdr:rowOff>99670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155118</xdr:rowOff>
    </xdr:from>
    <xdr:to>
      <xdr:col>10</xdr:col>
      <xdr:colOff>165100</xdr:colOff>
      <xdr:row>57</xdr:row>
      <xdr:rowOff>85268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101795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42592</xdr:rowOff>
    </xdr:from>
    <xdr:to>
      <xdr:col>6</xdr:col>
      <xdr:colOff>38100</xdr:colOff>
      <xdr:row>57</xdr:row>
      <xdr:rowOff>144192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160719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128499</xdr:rowOff>
    </xdr:from>
    <xdr:to>
      <xdr:col>24</xdr:col>
      <xdr:colOff>63500</xdr:colOff>
      <xdr:row>78</xdr:row>
      <xdr:rowOff>135243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1599"/>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128499</xdr:rowOff>
    </xdr:from>
    <xdr:to>
      <xdr:col>19</xdr:col>
      <xdr:colOff>177800</xdr:colOff>
      <xdr:row>78</xdr:row>
      <xdr:rowOff>149340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1599"/>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149340</xdr:rowOff>
    </xdr:from>
    <xdr:to>
      <xdr:col>15</xdr:col>
      <xdr:colOff>50800</xdr:colOff>
      <xdr:row>78</xdr:row>
      <xdr:rowOff>159550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244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153836</xdr:rowOff>
    </xdr:from>
    <xdr:to>
      <xdr:col>10</xdr:col>
      <xdr:colOff>114300</xdr:colOff>
      <xdr:row>78</xdr:row>
      <xdr:rowOff>159550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6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84443</xdr:rowOff>
    </xdr:from>
    <xdr:to>
      <xdr:col>24</xdr:col>
      <xdr:colOff>114300</xdr:colOff>
      <xdr:row>79</xdr:row>
      <xdr:rowOff>14593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170820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77699</xdr:rowOff>
    </xdr:from>
    <xdr:to>
      <xdr:col>20</xdr:col>
      <xdr:colOff>38100</xdr:colOff>
      <xdr:row>79</xdr:row>
      <xdr:rowOff>7849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170426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98540</xdr:rowOff>
    </xdr:from>
    <xdr:to>
      <xdr:col>15</xdr:col>
      <xdr:colOff>101600</xdr:colOff>
      <xdr:row>79</xdr:row>
      <xdr:rowOff>28690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19817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108750</xdr:rowOff>
    </xdr:from>
    <xdr:to>
      <xdr:col>10</xdr:col>
      <xdr:colOff>165100</xdr:colOff>
      <xdr:row>79</xdr:row>
      <xdr:rowOff>38900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30027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103036</xdr:rowOff>
    </xdr:from>
    <xdr:to>
      <xdr:col>6</xdr:col>
      <xdr:colOff>38100</xdr:colOff>
      <xdr:row>79</xdr:row>
      <xdr:rowOff>33186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24313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148289</xdr:rowOff>
    </xdr:from>
    <xdr:to>
      <xdr:col>24</xdr:col>
      <xdr:colOff>63500</xdr:colOff>
      <xdr:row>96</xdr:row>
      <xdr:rowOff>18231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64589"/>
          <a:ext cx="8382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148289</xdr:rowOff>
    </xdr:from>
    <xdr:to>
      <xdr:col>19</xdr:col>
      <xdr:colOff>177800</xdr:colOff>
      <xdr:row>97</xdr:row>
      <xdr:rowOff>46121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64589"/>
          <a:ext cx="889000" cy="4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46121</xdr:rowOff>
    </xdr:from>
    <xdr:to>
      <xdr:col>15</xdr:col>
      <xdr:colOff>50800</xdr:colOff>
      <xdr:row>97</xdr:row>
      <xdr:rowOff>88624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76771"/>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88624</xdr:rowOff>
    </xdr:from>
    <xdr:to>
      <xdr:col>10</xdr:col>
      <xdr:colOff>114300</xdr:colOff>
      <xdr:row>98</xdr:row>
      <xdr:rowOff>3144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19274"/>
          <a:ext cx="889000" cy="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138881</xdr:rowOff>
    </xdr:from>
    <xdr:to>
      <xdr:col>24</xdr:col>
      <xdr:colOff>114300</xdr:colOff>
      <xdr:row>96</xdr:row>
      <xdr:rowOff>69031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117308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97489</xdr:rowOff>
    </xdr:from>
    <xdr:to>
      <xdr:col>20</xdr:col>
      <xdr:colOff>38100</xdr:colOff>
      <xdr:row>95</xdr:row>
      <xdr:rowOff>27639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18766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0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166771</xdr:rowOff>
    </xdr:from>
    <xdr:to>
      <xdr:col>15</xdr:col>
      <xdr:colOff>101600</xdr:colOff>
      <xdr:row>97</xdr:row>
      <xdr:rowOff>96921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88048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37824</xdr:rowOff>
    </xdr:from>
    <xdr:to>
      <xdr:col>10</xdr:col>
      <xdr:colOff>165100</xdr:colOff>
      <xdr:row>97</xdr:row>
      <xdr:rowOff>139424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130551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123794</xdr:rowOff>
    </xdr:from>
    <xdr:to>
      <xdr:col>6</xdr:col>
      <xdr:colOff>38100</xdr:colOff>
      <xdr:row>98</xdr:row>
      <xdr:rowOff>53944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45071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12087</xdr:rowOff>
    </xdr:from>
    <xdr:to>
      <xdr:col>55</xdr:col>
      <xdr:colOff>0</xdr:colOff>
      <xdr:row>39</xdr:row>
      <xdr:rowOff>44450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98637"/>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158924</xdr:rowOff>
    </xdr:from>
    <xdr:to>
      <xdr:col>50</xdr:col>
      <xdr:colOff>114300</xdr:colOff>
      <xdr:row>39</xdr:row>
      <xdr:rowOff>44450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645324"/>
          <a:ext cx="889000" cy="108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158924</xdr:rowOff>
    </xdr:from>
    <xdr:to>
      <xdr:col>45</xdr:col>
      <xdr:colOff>177800</xdr:colOff>
      <xdr:row>39</xdr:row>
      <xdr:rowOff>96603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645324"/>
          <a:ext cx="889000" cy="11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96603</xdr:rowOff>
    </xdr:from>
    <xdr:to>
      <xdr:col>41</xdr:col>
      <xdr:colOff>50800</xdr:colOff>
      <xdr:row>39</xdr:row>
      <xdr:rowOff>120389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83153"/>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132737</xdr:rowOff>
    </xdr:from>
    <xdr:to>
      <xdr:col>55</xdr:col>
      <xdr:colOff>50800</xdr:colOff>
      <xdr:row>39</xdr:row>
      <xdr:rowOff>62887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111164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6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86377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108124</xdr:rowOff>
    </xdr:from>
    <xdr:to>
      <xdr:col>46</xdr:col>
      <xdr:colOff>38100</xdr:colOff>
      <xdr:row>33</xdr:row>
      <xdr:rowOff>38274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29401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8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45803</xdr:rowOff>
    </xdr:from>
    <xdr:to>
      <xdr:col>41</xdr:col>
      <xdr:colOff>101600</xdr:colOff>
      <xdr:row>39</xdr:row>
      <xdr:rowOff>147403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138530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69589</xdr:rowOff>
    </xdr:from>
    <xdr:to>
      <xdr:col>36</xdr:col>
      <xdr:colOff>165100</xdr:colOff>
      <xdr:row>39</xdr:row>
      <xdr:rowOff>171189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162316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153971</xdr:rowOff>
    </xdr:from>
    <xdr:to>
      <xdr:col>55</xdr:col>
      <xdr:colOff>0</xdr:colOff>
      <xdr:row>57</xdr:row>
      <xdr:rowOff>55151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755171"/>
          <a:ext cx="8382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153971</xdr:rowOff>
    </xdr:from>
    <xdr:to>
      <xdr:col>50</xdr:col>
      <xdr:colOff>114300</xdr:colOff>
      <xdr:row>56</xdr:row>
      <xdr:rowOff>168983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75517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168983</xdr:rowOff>
    </xdr:from>
    <xdr:to>
      <xdr:col>45</xdr:col>
      <xdr:colOff>177800</xdr:colOff>
      <xdr:row>57</xdr:row>
      <xdr:rowOff>43993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770183"/>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68834</xdr:rowOff>
    </xdr:from>
    <xdr:to>
      <xdr:col>41</xdr:col>
      <xdr:colOff>50800</xdr:colOff>
      <xdr:row>57</xdr:row>
      <xdr:rowOff>43993</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498584"/>
          <a:ext cx="889000" cy="3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4351</xdr:rowOff>
    </xdr:from>
    <xdr:to>
      <xdr:col>55</xdr:col>
      <xdr:colOff>50800</xdr:colOff>
      <xdr:row>57</xdr:row>
      <xdr:rowOff>105951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7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154228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103171</xdr:rowOff>
    </xdr:from>
    <xdr:to>
      <xdr:col>50</xdr:col>
      <xdr:colOff>165100</xdr:colOff>
      <xdr:row>57</xdr:row>
      <xdr:rowOff>33321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24448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118183</xdr:rowOff>
    </xdr:from>
    <xdr:to>
      <xdr:col>46</xdr:col>
      <xdr:colOff>38100</xdr:colOff>
      <xdr:row>57</xdr:row>
      <xdr:rowOff>48333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7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39460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164643</xdr:rowOff>
    </xdr:from>
    <xdr:to>
      <xdr:col>41</xdr:col>
      <xdr:colOff>101600</xdr:colOff>
      <xdr:row>57</xdr:row>
      <xdr:rowOff>94793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7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85920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8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18034</xdr:rowOff>
    </xdr:from>
    <xdr:to>
      <xdr:col>36</xdr:col>
      <xdr:colOff>165100</xdr:colOff>
      <xdr:row>55</xdr:row>
      <xdr:rowOff>119634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136161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109936</xdr:rowOff>
    </xdr:from>
    <xdr:to>
      <xdr:col>55</xdr:col>
      <xdr:colOff>0</xdr:colOff>
      <xdr:row>78</xdr:row>
      <xdr:rowOff>77498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11586"/>
          <a:ext cx="838200" cy="1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88356</xdr:rowOff>
    </xdr:from>
    <xdr:to>
      <xdr:col>50</xdr:col>
      <xdr:colOff>114300</xdr:colOff>
      <xdr:row>77</xdr:row>
      <xdr:rowOff>109936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9000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88356</xdr:rowOff>
    </xdr:from>
    <xdr:to>
      <xdr:col>45</xdr:col>
      <xdr:colOff>177800</xdr:colOff>
      <xdr:row>78</xdr:row>
      <xdr:rowOff>18931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90006"/>
          <a:ext cx="889000" cy="10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11272</xdr:rowOff>
    </xdr:from>
    <xdr:to>
      <xdr:col>41</xdr:col>
      <xdr:colOff>50800</xdr:colOff>
      <xdr:row>78</xdr:row>
      <xdr:rowOff>18931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870022"/>
          <a:ext cx="889000" cy="5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26698</xdr:rowOff>
    </xdr:from>
    <xdr:to>
      <xdr:col>55</xdr:col>
      <xdr:colOff>50800</xdr:colOff>
      <xdr:row>78</xdr:row>
      <xdr:rowOff>128298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113075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59136</xdr:rowOff>
    </xdr:from>
    <xdr:to>
      <xdr:col>50</xdr:col>
      <xdr:colOff>165100</xdr:colOff>
      <xdr:row>77</xdr:row>
      <xdr:rowOff>160736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151863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37556</xdr:rowOff>
    </xdr:from>
    <xdr:to>
      <xdr:col>46</xdr:col>
      <xdr:colOff>38100</xdr:colOff>
      <xdr:row>77</xdr:row>
      <xdr:rowOff>139156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130283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139581</xdr:rowOff>
    </xdr:from>
    <xdr:to>
      <xdr:col>41</xdr:col>
      <xdr:colOff>101600</xdr:colOff>
      <xdr:row>78</xdr:row>
      <xdr:rowOff>69731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60858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3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131922</xdr:rowOff>
    </xdr:from>
    <xdr:to>
      <xdr:col>36</xdr:col>
      <xdr:colOff>165100</xdr:colOff>
      <xdr:row>75</xdr:row>
      <xdr:rowOff>62072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78599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5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46056</xdr:rowOff>
    </xdr:from>
    <xdr:to>
      <xdr:col>55</xdr:col>
      <xdr:colOff>0</xdr:colOff>
      <xdr:row>97</xdr:row>
      <xdr:rowOff>51053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76706"/>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48489</xdr:rowOff>
    </xdr:from>
    <xdr:to>
      <xdr:col>50</xdr:col>
      <xdr:colOff>114300</xdr:colOff>
      <xdr:row>97</xdr:row>
      <xdr:rowOff>51053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79139"/>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48489</xdr:rowOff>
    </xdr:from>
    <xdr:to>
      <xdr:col>45</xdr:col>
      <xdr:colOff>177800</xdr:colOff>
      <xdr:row>97</xdr:row>
      <xdr:rowOff>100707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79139"/>
          <a:ext cx="8890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160536</xdr:rowOff>
    </xdr:from>
    <xdr:to>
      <xdr:col>41</xdr:col>
      <xdr:colOff>50800</xdr:colOff>
      <xdr:row>97</xdr:row>
      <xdr:rowOff>100707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19736"/>
          <a:ext cx="889000" cy="1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166706</xdr:rowOff>
    </xdr:from>
    <xdr:to>
      <xdr:col>55</xdr:col>
      <xdr:colOff>50800</xdr:colOff>
      <xdr:row>97</xdr:row>
      <xdr:rowOff>96856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145133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xdr:rowOff>
    </xdr:from>
    <xdr:to>
      <xdr:col>50</xdr:col>
      <xdr:colOff>165100</xdr:colOff>
      <xdr:row>97</xdr:row>
      <xdr:rowOff>101853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92980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169139</xdr:rowOff>
    </xdr:from>
    <xdr:to>
      <xdr:col>46</xdr:col>
      <xdr:colOff>38100</xdr:colOff>
      <xdr:row>97</xdr:row>
      <xdr:rowOff>99289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90416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49907</xdr:rowOff>
    </xdr:from>
    <xdr:to>
      <xdr:col>41</xdr:col>
      <xdr:colOff>101600</xdr:colOff>
      <xdr:row>97</xdr:row>
      <xdr:rowOff>151507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142634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109736</xdr:rowOff>
    </xdr:from>
    <xdr:to>
      <xdr:col>36</xdr:col>
      <xdr:colOff>165100</xdr:colOff>
      <xdr:row>97</xdr:row>
      <xdr:rowOff>39886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31013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148827</xdr:rowOff>
    </xdr:from>
    <xdr:to>
      <xdr:col>85</xdr:col>
      <xdr:colOff>127000</xdr:colOff>
      <xdr:row>74</xdr:row>
      <xdr:rowOff>152110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36127"/>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89685</xdr:rowOff>
    </xdr:from>
    <xdr:to>
      <xdr:col>81</xdr:col>
      <xdr:colOff>50800</xdr:colOff>
      <xdr:row>74</xdr:row>
      <xdr:rowOff>148827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776985"/>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33466</xdr:rowOff>
    </xdr:from>
    <xdr:to>
      <xdr:col>76</xdr:col>
      <xdr:colOff>114300</xdr:colOff>
      <xdr:row>74</xdr:row>
      <xdr:rowOff>89685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720766"/>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155947</xdr:rowOff>
    </xdr:from>
    <xdr:to>
      <xdr:col>71</xdr:col>
      <xdr:colOff>177800</xdr:colOff>
      <xdr:row>74</xdr:row>
      <xdr:rowOff>33466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500347"/>
          <a:ext cx="8890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101310</xdr:rowOff>
    </xdr:from>
    <xdr:to>
      <xdr:col>85</xdr:col>
      <xdr:colOff>177800</xdr:colOff>
      <xdr:row>75</xdr:row>
      <xdr:rowOff>31460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124187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98027</xdr:rowOff>
    </xdr:from>
    <xdr:to>
      <xdr:col>81</xdr:col>
      <xdr:colOff>101600</xdr:colOff>
      <xdr:row>75</xdr:row>
      <xdr:rowOff>28177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44704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38885</xdr:rowOff>
    </xdr:from>
    <xdr:to>
      <xdr:col>76</xdr:col>
      <xdr:colOff>165100</xdr:colOff>
      <xdr:row>74</xdr:row>
      <xdr:rowOff>140485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157012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154116</xdr:rowOff>
    </xdr:from>
    <xdr:to>
      <xdr:col>72</xdr:col>
      <xdr:colOff>38100</xdr:colOff>
      <xdr:row>74</xdr:row>
      <xdr:rowOff>84266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100793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4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105147</xdr:rowOff>
    </xdr:from>
    <xdr:to>
      <xdr:col>67</xdr:col>
      <xdr:colOff>101600</xdr:colOff>
      <xdr:row>73</xdr:row>
      <xdr:rowOff>35297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4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51824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2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48755</xdr:rowOff>
    </xdr:from>
    <xdr:to>
      <xdr:col>85</xdr:col>
      <xdr:colOff>127000</xdr:colOff>
      <xdr:row>98</xdr:row>
      <xdr:rowOff>112815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50855"/>
          <a:ext cx="8382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48755</xdr:rowOff>
    </xdr:from>
    <xdr:to>
      <xdr:col>81</xdr:col>
      <xdr:colOff>50800</xdr:colOff>
      <xdr:row>98</xdr:row>
      <xdr:rowOff>54000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5085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54000</xdr:rowOff>
    </xdr:from>
    <xdr:to>
      <xdr:col>76</xdr:col>
      <xdr:colOff>114300</xdr:colOff>
      <xdr:row>98</xdr:row>
      <xdr:rowOff>77064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56100"/>
          <a:ext cx="8890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77064</xdr:rowOff>
    </xdr:from>
    <xdr:to>
      <xdr:col>71</xdr:col>
      <xdr:colOff>177800</xdr:colOff>
      <xdr:row>98</xdr:row>
      <xdr:rowOff>113995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79164"/>
          <a:ext cx="8890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62015</xdr:rowOff>
    </xdr:from>
    <xdr:to>
      <xdr:col>85</xdr:col>
      <xdr:colOff>177800</xdr:colOff>
      <xdr:row>98</xdr:row>
      <xdr:rowOff>163615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148392</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169405</xdr:rowOff>
    </xdr:from>
    <xdr:to>
      <xdr:col>81</xdr:col>
      <xdr:colOff>101600</xdr:colOff>
      <xdr:row>98</xdr:row>
      <xdr:rowOff>99555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90682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3200</xdr:rowOff>
    </xdr:from>
    <xdr:to>
      <xdr:col>76</xdr:col>
      <xdr:colOff>165100</xdr:colOff>
      <xdr:row>98</xdr:row>
      <xdr:rowOff>104800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26264</xdr:rowOff>
    </xdr:from>
    <xdr:to>
      <xdr:col>72</xdr:col>
      <xdr:colOff>38100</xdr:colOff>
      <xdr:row>98</xdr:row>
      <xdr:rowOff>127864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118991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63195</xdr:rowOff>
    </xdr:from>
    <xdr:to>
      <xdr:col>67</xdr:col>
      <xdr:colOff>101600</xdr:colOff>
      <xdr:row>98</xdr:row>
      <xdr:rowOff>164795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155922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39253</xdr:rowOff>
    </xdr:from>
    <xdr:to>
      <xdr:col>116</xdr:col>
      <xdr:colOff>63500</xdr:colOff>
      <xdr:row>38</xdr:row>
      <xdr:rowOff>42773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54353"/>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39253</xdr:rowOff>
    </xdr:from>
    <xdr:to>
      <xdr:col>111</xdr:col>
      <xdr:colOff>177800</xdr:colOff>
      <xdr:row>38</xdr:row>
      <xdr:rowOff>54432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5435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54432</xdr:rowOff>
    </xdr:from>
    <xdr:to>
      <xdr:col>107</xdr:col>
      <xdr:colOff>50800</xdr:colOff>
      <xdr:row>38</xdr:row>
      <xdr:rowOff>59782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69532"/>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59782</xdr:rowOff>
    </xdr:from>
    <xdr:to>
      <xdr:col>102</xdr:col>
      <xdr:colOff>114300</xdr:colOff>
      <xdr:row>38</xdr:row>
      <xdr:rowOff>65405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74882"/>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163423</xdr:rowOff>
    </xdr:from>
    <xdr:to>
      <xdr:col>116</xdr:col>
      <xdr:colOff>114300</xdr:colOff>
      <xdr:row>38</xdr:row>
      <xdr:rowOff>93573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159903</xdr:rowOff>
    </xdr:from>
    <xdr:to>
      <xdr:col>112</xdr:col>
      <xdr:colOff>38100</xdr:colOff>
      <xdr:row>38</xdr:row>
      <xdr:rowOff>90053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81180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3632</xdr:rowOff>
    </xdr:from>
    <xdr:to>
      <xdr:col>107</xdr:col>
      <xdr:colOff>101600</xdr:colOff>
      <xdr:row>38</xdr:row>
      <xdr:rowOff>105232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96359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1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8982</xdr:rowOff>
    </xdr:from>
    <xdr:to>
      <xdr:col>102</xdr:col>
      <xdr:colOff>165100</xdr:colOff>
      <xdr:row>38</xdr:row>
      <xdr:rowOff>110582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101709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xdr:rowOff>
    </xdr:from>
    <xdr:to>
      <xdr:col>98</xdr:col>
      <xdr:colOff>38100</xdr:colOff>
      <xdr:row>38</xdr:row>
      <xdr:rowOff>116205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107332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43650</xdr:rowOff>
    </xdr:from>
    <xdr:to>
      <xdr:col>116</xdr:col>
      <xdr:colOff>63500</xdr:colOff>
      <xdr:row>59</xdr:row>
      <xdr:rowOff>43802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920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42240</xdr:rowOff>
    </xdr:from>
    <xdr:to>
      <xdr:col>111</xdr:col>
      <xdr:colOff>177800</xdr:colOff>
      <xdr:row>59</xdr:row>
      <xdr:rowOff>43802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7790"/>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40525</xdr:rowOff>
    </xdr:from>
    <xdr:to>
      <xdr:col>107</xdr:col>
      <xdr:colOff>50800</xdr:colOff>
      <xdr:row>59</xdr:row>
      <xdr:rowOff>42240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607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40525</xdr:rowOff>
    </xdr:from>
    <xdr:to>
      <xdr:col>102</xdr:col>
      <xdr:colOff>114300</xdr:colOff>
      <xdr:row>59</xdr:row>
      <xdr:rowOff>43612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607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164300</xdr:rowOff>
    </xdr:from>
    <xdr:to>
      <xdr:col>116</xdr:col>
      <xdr:colOff>114300</xdr:colOff>
      <xdr:row>59</xdr:row>
      <xdr:rowOff>94450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79227</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164452</xdr:rowOff>
    </xdr:from>
    <xdr:to>
      <xdr:col>112</xdr:col>
      <xdr:colOff>38100</xdr:colOff>
      <xdr:row>59</xdr:row>
      <xdr:rowOff>94602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85729</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162890</xdr:rowOff>
    </xdr:from>
    <xdr:to>
      <xdr:col>107</xdr:col>
      <xdr:colOff>101600</xdr:colOff>
      <xdr:row>59</xdr:row>
      <xdr:rowOff>93040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84167</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161175</xdr:rowOff>
    </xdr:from>
    <xdr:to>
      <xdr:col>102</xdr:col>
      <xdr:colOff>165100</xdr:colOff>
      <xdr:row>59</xdr:row>
      <xdr:rowOff>91325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82452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164262</xdr:rowOff>
    </xdr:from>
    <xdr:to>
      <xdr:col>98</xdr:col>
      <xdr:colOff>38100</xdr:colOff>
      <xdr:row>59</xdr:row>
      <xdr:rowOff>94412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85539</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51575</xdr:rowOff>
    </xdr:from>
    <xdr:to>
      <xdr:col>116</xdr:col>
      <xdr:colOff>63500</xdr:colOff>
      <xdr:row>78</xdr:row>
      <xdr:rowOff>60719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42467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51575</xdr:rowOff>
    </xdr:from>
    <xdr:to>
      <xdr:col>111</xdr:col>
      <xdr:colOff>177800</xdr:colOff>
      <xdr:row>78</xdr:row>
      <xdr:rowOff>94117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24675"/>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84082</xdr:rowOff>
    </xdr:from>
    <xdr:to>
      <xdr:col>107</xdr:col>
      <xdr:colOff>50800</xdr:colOff>
      <xdr:row>78</xdr:row>
      <xdr:rowOff>94117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5718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84082</xdr:rowOff>
    </xdr:from>
    <xdr:to>
      <xdr:col>102</xdr:col>
      <xdr:colOff>114300</xdr:colOff>
      <xdr:row>78</xdr:row>
      <xdr:rowOff>107034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57182"/>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9919</xdr:rowOff>
    </xdr:from>
    <xdr:to>
      <xdr:col>116</xdr:col>
      <xdr:colOff>114300</xdr:colOff>
      <xdr:row>78</xdr:row>
      <xdr:rowOff>111519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159796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775</xdr:rowOff>
    </xdr:from>
    <xdr:to>
      <xdr:col>112</xdr:col>
      <xdr:colOff>38100</xdr:colOff>
      <xdr:row>78</xdr:row>
      <xdr:rowOff>102375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93502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43317</xdr:rowOff>
    </xdr:from>
    <xdr:to>
      <xdr:col>107</xdr:col>
      <xdr:colOff>101600</xdr:colOff>
      <xdr:row>78</xdr:row>
      <xdr:rowOff>144917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136044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33282</xdr:rowOff>
    </xdr:from>
    <xdr:to>
      <xdr:col>102</xdr:col>
      <xdr:colOff>165100</xdr:colOff>
      <xdr:row>78</xdr:row>
      <xdr:rowOff>134882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126009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9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56234</xdr:rowOff>
    </xdr:from>
    <xdr:to>
      <xdr:col>98</xdr:col>
      <xdr:colOff>38100</xdr:colOff>
      <xdr:row>78</xdr:row>
      <xdr:rowOff>157834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148961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（新）集中改革プランの諸改革により、経常経費の削減と普通建設事業の平準化を行ってきた結果、特に人件費（住民一人当たり</a:t>
          </a:r>
          <a:r>
            <a:rPr kumimoji="1" lang="en-US" altLang="ja-JP" sz="1300">
              <a:latin typeface="ＭＳ Ｐゴシック" panose="020B0600070205080204" pitchFamily="50" charset="-128"/>
              <a:ea typeface="ＭＳ Ｐゴシック" panose="020B0600070205080204" pitchFamily="50" charset="-128"/>
            </a:rPr>
            <a:t>65,592</a:t>
          </a:r>
          <a:r>
            <a:rPr kumimoji="1" lang="ja-JP" altLang="en-US" sz="1300">
              <a:latin typeface="ＭＳ Ｐゴシック" panose="020B0600070205080204" pitchFamily="50" charset="-128"/>
              <a:ea typeface="ＭＳ Ｐゴシック" panose="020B0600070205080204" pitchFamily="50" charset="-128"/>
            </a:rPr>
            <a:t>円、以下同じ）・補助費等（</a:t>
          </a:r>
          <a:r>
            <a:rPr kumimoji="1" lang="en-US" altLang="ja-JP" sz="1300">
              <a:latin typeface="ＭＳ Ｐゴシック" panose="020B0600070205080204" pitchFamily="50" charset="-128"/>
              <a:ea typeface="ＭＳ Ｐゴシック" panose="020B0600070205080204" pitchFamily="50" charset="-128"/>
            </a:rPr>
            <a:t>37,973</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2,117</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23,455</a:t>
          </a:r>
          <a:r>
            <a:rPr kumimoji="1" lang="ja-JP" altLang="en-US" sz="1300">
              <a:latin typeface="ＭＳ Ｐゴシック" panose="020B0600070205080204" pitchFamily="50" charset="-128"/>
              <a:ea typeface="ＭＳ Ｐゴシック" panose="020B0600070205080204" pitchFamily="50" charset="-128"/>
            </a:rPr>
            <a:t>円）などにおいて類似団体や滋賀県平均を下回っている。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49,240</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年度以降は減少傾向である。これは、人口急増対策で比較的短期間に小学校、総合福祉保健センター等の整備のため発行した市債の償還が平成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70,578
69,105
52.69
28,222,618
27,394,005
750,315
15,473,490
36,969,621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29058</xdr:rowOff>
    </xdr:from>
    <xdr:to>
      <xdr:col>24</xdr:col>
      <xdr:colOff>63500</xdr:colOff>
      <xdr:row>38</xdr:row>
      <xdr:rowOff>130556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44158"/>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60604</xdr:rowOff>
    </xdr:from>
    <xdr:to>
      <xdr:col>19</xdr:col>
      <xdr:colOff>177800</xdr:colOff>
      <xdr:row>38</xdr:row>
      <xdr:rowOff>130556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7570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31801</xdr:rowOff>
    </xdr:from>
    <xdr:to>
      <xdr:col>15</xdr:col>
      <xdr:colOff>50800</xdr:colOff>
      <xdr:row>38</xdr:row>
      <xdr:rowOff>60604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4690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31801</xdr:rowOff>
    </xdr:from>
    <xdr:to>
      <xdr:col>10</xdr:col>
      <xdr:colOff>114300</xdr:colOff>
      <xdr:row>38</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54690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149708</xdr:rowOff>
    </xdr:from>
    <xdr:to>
      <xdr:col>24</xdr:col>
      <xdr:colOff>114300</xdr:colOff>
      <xdr:row>38</xdr:row>
      <xdr:rowOff>79857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64635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79756</xdr:rowOff>
    </xdr:from>
    <xdr:to>
      <xdr:col>20</xdr:col>
      <xdr:colOff>38100</xdr:colOff>
      <xdr:row>39</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9804</xdr:rowOff>
    </xdr:from>
    <xdr:to>
      <xdr:col>15</xdr:col>
      <xdr:colOff>101600</xdr:colOff>
      <xdr:row>38</xdr:row>
      <xdr:rowOff>111404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102531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152451</xdr:rowOff>
    </xdr:from>
    <xdr:to>
      <xdr:col>10</xdr:col>
      <xdr:colOff>165100</xdr:colOff>
      <xdr:row>38</xdr:row>
      <xdr:rowOff>82601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73728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13919</xdr:rowOff>
    </xdr:from>
    <xdr:to>
      <xdr:col>6</xdr:col>
      <xdr:colOff>38100</xdr:colOff>
      <xdr:row>38</xdr:row>
      <xdr:rowOff>115519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106646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119899</xdr:rowOff>
    </xdr:from>
    <xdr:to>
      <xdr:col>24</xdr:col>
      <xdr:colOff>63500</xdr:colOff>
      <xdr:row>59</xdr:row>
      <xdr:rowOff>6013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63999"/>
          <a:ext cx="8382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24562</xdr:rowOff>
    </xdr:from>
    <xdr:to>
      <xdr:col>19</xdr:col>
      <xdr:colOff>177800</xdr:colOff>
      <xdr:row>58</xdr:row>
      <xdr:rowOff>119899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39962"/>
          <a:ext cx="889000" cy="11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24562</xdr:rowOff>
    </xdr:from>
    <xdr:to>
      <xdr:col>15</xdr:col>
      <xdr:colOff>50800</xdr:colOff>
      <xdr:row>58</xdr:row>
      <xdr:rowOff>152458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39962"/>
          <a:ext cx="889000" cy="11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152458</xdr:rowOff>
    </xdr:from>
    <xdr:to>
      <xdr:col>10</xdr:col>
      <xdr:colOff>114300</xdr:colOff>
      <xdr:row>59</xdr:row>
      <xdr:rowOff>23299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9655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126663</xdr:rowOff>
    </xdr:from>
    <xdr:to>
      <xdr:col>24</xdr:col>
      <xdr:colOff>114300</xdr:colOff>
      <xdr:row>59</xdr:row>
      <xdr:rowOff>56813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41590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69099</xdr:rowOff>
    </xdr:from>
    <xdr:to>
      <xdr:col>20</xdr:col>
      <xdr:colOff>38100</xdr:colOff>
      <xdr:row>58</xdr:row>
      <xdr:rowOff>170699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161826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0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145212</xdr:rowOff>
    </xdr:from>
    <xdr:to>
      <xdr:col>15</xdr:col>
      <xdr:colOff>101600</xdr:colOff>
      <xdr:row>52</xdr:row>
      <xdr:rowOff>75362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66489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101658</xdr:rowOff>
    </xdr:from>
    <xdr:to>
      <xdr:col>10</xdr:col>
      <xdr:colOff>165100</xdr:colOff>
      <xdr:row>59</xdr:row>
      <xdr:rowOff>31808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22935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143949</xdr:rowOff>
    </xdr:from>
    <xdr:to>
      <xdr:col>6</xdr:col>
      <xdr:colOff>38100</xdr:colOff>
      <xdr:row>59</xdr:row>
      <xdr:rowOff>74099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65226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130010</xdr:rowOff>
    </xdr:from>
    <xdr:to>
      <xdr:col>24</xdr:col>
      <xdr:colOff>63500</xdr:colOff>
      <xdr:row>76</xdr:row>
      <xdr:rowOff>164681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88760"/>
          <a:ext cx="8382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130010</xdr:rowOff>
    </xdr:from>
    <xdr:to>
      <xdr:col>19</xdr:col>
      <xdr:colOff>177800</xdr:colOff>
      <xdr:row>77</xdr:row>
      <xdr:rowOff>170421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88760"/>
          <a:ext cx="889000" cy="3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170421</xdr:rowOff>
    </xdr:from>
    <xdr:to>
      <xdr:col>15</xdr:col>
      <xdr:colOff>50800</xdr:colOff>
      <xdr:row>78</xdr:row>
      <xdr:rowOff>29147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207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29147</xdr:rowOff>
    </xdr:from>
    <xdr:to>
      <xdr:col>10</xdr:col>
      <xdr:colOff>114300</xdr:colOff>
      <xdr:row>78</xdr:row>
      <xdr:rowOff>157556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2247"/>
          <a:ext cx="889000" cy="1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113881</xdr:rowOff>
    </xdr:from>
    <xdr:to>
      <xdr:col>24</xdr:col>
      <xdr:colOff>114300</xdr:colOff>
      <xdr:row>77</xdr:row>
      <xdr:rowOff>44031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92308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79210</xdr:rowOff>
    </xdr:from>
    <xdr:to>
      <xdr:col>20</xdr:col>
      <xdr:colOff>38100</xdr:colOff>
      <xdr:row>76</xdr:row>
      <xdr:rowOff>9361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119621</xdr:rowOff>
    </xdr:from>
    <xdr:to>
      <xdr:col>15</xdr:col>
      <xdr:colOff>101600</xdr:colOff>
      <xdr:row>78</xdr:row>
      <xdr:rowOff>49771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40898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149797</xdr:rowOff>
    </xdr:from>
    <xdr:to>
      <xdr:col>10</xdr:col>
      <xdr:colOff>165100</xdr:colOff>
      <xdr:row>78</xdr:row>
      <xdr:rowOff>79947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71074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106756</xdr:rowOff>
    </xdr:from>
    <xdr:to>
      <xdr:col>6</xdr:col>
      <xdr:colOff>38100</xdr:colOff>
      <xdr:row>79</xdr:row>
      <xdr:rowOff>36906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28033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164542</xdr:rowOff>
    </xdr:from>
    <xdr:to>
      <xdr:col>24</xdr:col>
      <xdr:colOff>63500</xdr:colOff>
      <xdr:row>97</xdr:row>
      <xdr:rowOff>90570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3742"/>
          <a:ext cx="8382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90570</xdr:rowOff>
    </xdr:from>
    <xdr:to>
      <xdr:col>19</xdr:col>
      <xdr:colOff>177800</xdr:colOff>
      <xdr:row>98</xdr:row>
      <xdr:rowOff>41306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1220"/>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41306</xdr:rowOff>
    </xdr:from>
    <xdr:to>
      <xdr:col>15</xdr:col>
      <xdr:colOff>50800</xdr:colOff>
      <xdr:row>98</xdr:row>
      <xdr:rowOff>74777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43406"/>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74777</xdr:rowOff>
    </xdr:from>
    <xdr:to>
      <xdr:col>10</xdr:col>
      <xdr:colOff>114300</xdr:colOff>
      <xdr:row>98</xdr:row>
      <xdr:rowOff>89560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687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113742</xdr:rowOff>
    </xdr:from>
    <xdr:to>
      <xdr:col>24</xdr:col>
      <xdr:colOff>114300</xdr:colOff>
      <xdr:row>97</xdr:row>
      <xdr:rowOff>43892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39770</xdr:rowOff>
    </xdr:from>
    <xdr:to>
      <xdr:col>20</xdr:col>
      <xdr:colOff>38100</xdr:colOff>
      <xdr:row>97</xdr:row>
      <xdr:rowOff>141370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132497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161956</xdr:rowOff>
    </xdr:from>
    <xdr:to>
      <xdr:col>15</xdr:col>
      <xdr:colOff>101600</xdr:colOff>
      <xdr:row>98</xdr:row>
      <xdr:rowOff>92106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83233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23977</xdr:rowOff>
    </xdr:from>
    <xdr:to>
      <xdr:col>10</xdr:col>
      <xdr:colOff>165100</xdr:colOff>
      <xdr:row>98</xdr:row>
      <xdr:rowOff>125577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116704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38760</xdr:rowOff>
    </xdr:from>
    <xdr:to>
      <xdr:col>6</xdr:col>
      <xdr:colOff>38100</xdr:colOff>
      <xdr:row>98</xdr:row>
      <xdr:rowOff>140360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165074</xdr:rowOff>
    </xdr:from>
    <xdr:to>
      <xdr:col>55</xdr:col>
      <xdr:colOff>0</xdr:colOff>
      <xdr:row>39</xdr:row>
      <xdr:rowOff>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0174"/>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165074</xdr:rowOff>
    </xdr:from>
    <xdr:to>
      <xdr:col>50</xdr:col>
      <xdr:colOff>114300</xdr:colOff>
      <xdr:row>38</xdr:row>
      <xdr:rowOff>170866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017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153721</xdr:rowOff>
    </xdr:from>
    <xdr:to>
      <xdr:col>45</xdr:col>
      <xdr:colOff>177800</xdr:colOff>
      <xdr:row>38</xdr:row>
      <xdr:rowOff>170866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88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153721</xdr:rowOff>
    </xdr:from>
    <xdr:to>
      <xdr:col>41</xdr:col>
      <xdr:colOff>50800</xdr:colOff>
      <xdr:row>38</xdr:row>
      <xdr:rowOff>159893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882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120676</xdr:rowOff>
    </xdr:from>
    <xdr:to>
      <xdr:col>55</xdr:col>
      <xdr:colOff>50800</xdr:colOff>
      <xdr:row>39</xdr:row>
      <xdr:rowOff>50826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114274</xdr:rowOff>
    </xdr:from>
    <xdr:to>
      <xdr:col>50</xdr:col>
      <xdr:colOff>165100</xdr:colOff>
      <xdr:row>39</xdr:row>
      <xdr:rowOff>44424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35551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120066</xdr:rowOff>
    </xdr:from>
    <xdr:to>
      <xdr:col>46</xdr:col>
      <xdr:colOff>38100</xdr:colOff>
      <xdr:row>39</xdr:row>
      <xdr:rowOff>50216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41343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102921</xdr:rowOff>
    </xdr:from>
    <xdr:to>
      <xdr:col>41</xdr:col>
      <xdr:colOff>101600</xdr:colOff>
      <xdr:row>39</xdr:row>
      <xdr:rowOff>33071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24198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109093</xdr:rowOff>
    </xdr:from>
    <xdr:to>
      <xdr:col>36</xdr:col>
      <xdr:colOff>165100</xdr:colOff>
      <xdr:row>39</xdr:row>
      <xdr:rowOff>39243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30370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14215</xdr:rowOff>
    </xdr:from>
    <xdr:to>
      <xdr:col>55</xdr:col>
      <xdr:colOff>0</xdr:colOff>
      <xdr:row>59</xdr:row>
      <xdr:rowOff>22837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9765"/>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22837</xdr:rowOff>
    </xdr:from>
    <xdr:to>
      <xdr:col>50</xdr:col>
      <xdr:colOff>114300</xdr:colOff>
      <xdr:row>59</xdr:row>
      <xdr:rowOff>24780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3838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16680</xdr:rowOff>
    </xdr:from>
    <xdr:to>
      <xdr:col>45</xdr:col>
      <xdr:colOff>177800</xdr:colOff>
      <xdr:row>59</xdr:row>
      <xdr:rowOff>24780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32230"/>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15407</xdr:rowOff>
    </xdr:from>
    <xdr:to>
      <xdr:col>41</xdr:col>
      <xdr:colOff>50800</xdr:colOff>
      <xdr:row>59</xdr:row>
      <xdr:rowOff>16680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3095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134865</xdr:rowOff>
    </xdr:from>
    <xdr:to>
      <xdr:col>55</xdr:col>
      <xdr:colOff>50800</xdr:colOff>
      <xdr:row>59</xdr:row>
      <xdr:rowOff>65015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49792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143487</xdr:rowOff>
    </xdr:from>
    <xdr:to>
      <xdr:col>50</xdr:col>
      <xdr:colOff>165100</xdr:colOff>
      <xdr:row>59</xdr:row>
      <xdr:rowOff>73637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64764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8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145430</xdr:rowOff>
    </xdr:from>
    <xdr:to>
      <xdr:col>46</xdr:col>
      <xdr:colOff>38100</xdr:colOff>
      <xdr:row>59</xdr:row>
      <xdr:rowOff>75580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66707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137330</xdr:rowOff>
    </xdr:from>
    <xdr:to>
      <xdr:col>41</xdr:col>
      <xdr:colOff>101600</xdr:colOff>
      <xdr:row>59</xdr:row>
      <xdr:rowOff>67480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58607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136057</xdr:rowOff>
    </xdr:from>
    <xdr:to>
      <xdr:col>36</xdr:col>
      <xdr:colOff>165100</xdr:colOff>
      <xdr:row>59</xdr:row>
      <xdr:rowOff>66207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57334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52451</xdr:rowOff>
    </xdr:from>
    <xdr:to>
      <xdr:col>55</xdr:col>
      <xdr:colOff>0</xdr:colOff>
      <xdr:row>78</xdr:row>
      <xdr:rowOff>62109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25551"/>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52451</xdr:rowOff>
    </xdr:from>
    <xdr:to>
      <xdr:col>50</xdr:col>
      <xdr:colOff>114300</xdr:colOff>
      <xdr:row>78</xdr:row>
      <xdr:rowOff>62852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2555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62852</xdr:rowOff>
    </xdr:from>
    <xdr:to>
      <xdr:col>45</xdr:col>
      <xdr:colOff>177800</xdr:colOff>
      <xdr:row>78</xdr:row>
      <xdr:rowOff>105448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595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105448</xdr:rowOff>
    </xdr:from>
    <xdr:to>
      <xdr:col>41</xdr:col>
      <xdr:colOff>50800</xdr:colOff>
      <xdr:row>78</xdr:row>
      <xdr:rowOff>151264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8548"/>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11309</xdr:rowOff>
    </xdr:from>
    <xdr:to>
      <xdr:col>55</xdr:col>
      <xdr:colOff>50800</xdr:colOff>
      <xdr:row>78</xdr:row>
      <xdr:rowOff>112909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97686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xdr:rowOff>
    </xdr:from>
    <xdr:to>
      <xdr:col>50</xdr:col>
      <xdr:colOff>165100</xdr:colOff>
      <xdr:row>78</xdr:row>
      <xdr:rowOff>103251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94378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6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12052</xdr:rowOff>
    </xdr:from>
    <xdr:to>
      <xdr:col>46</xdr:col>
      <xdr:colOff>38100</xdr:colOff>
      <xdr:row>78</xdr:row>
      <xdr:rowOff>113652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104779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54648</xdr:rowOff>
    </xdr:from>
    <xdr:to>
      <xdr:col>41</xdr:col>
      <xdr:colOff>101600</xdr:colOff>
      <xdr:row>78</xdr:row>
      <xdr:rowOff>156248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147375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100464</xdr:rowOff>
    </xdr:from>
    <xdr:to>
      <xdr:col>36</xdr:col>
      <xdr:colOff>165100</xdr:colOff>
      <xdr:row>79</xdr:row>
      <xdr:rowOff>30614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21741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129203</xdr:rowOff>
    </xdr:from>
    <xdr:to>
      <xdr:col>55</xdr:col>
      <xdr:colOff>0</xdr:colOff>
      <xdr:row>98</xdr:row>
      <xdr:rowOff>41193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59853"/>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41193</xdr:rowOff>
    </xdr:from>
    <xdr:to>
      <xdr:col>50</xdr:col>
      <xdr:colOff>114300</xdr:colOff>
      <xdr:row>98</xdr:row>
      <xdr:rowOff>76149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43293"/>
          <a:ext cx="8890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76149</xdr:rowOff>
    </xdr:from>
    <xdr:to>
      <xdr:col>45</xdr:col>
      <xdr:colOff>177800</xdr:colOff>
      <xdr:row>98</xdr:row>
      <xdr:rowOff>94895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7824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45517</xdr:rowOff>
    </xdr:from>
    <xdr:to>
      <xdr:col>41</xdr:col>
      <xdr:colOff>50800</xdr:colOff>
      <xdr:row>98</xdr:row>
      <xdr:rowOff>94895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47617"/>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78403</xdr:rowOff>
    </xdr:from>
    <xdr:to>
      <xdr:col>55</xdr:col>
      <xdr:colOff>50800</xdr:colOff>
      <xdr:row>98</xdr:row>
      <xdr:rowOff>8553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56830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161843</xdr:rowOff>
    </xdr:from>
    <xdr:to>
      <xdr:col>50</xdr:col>
      <xdr:colOff>165100</xdr:colOff>
      <xdr:row>98</xdr:row>
      <xdr:rowOff>91993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83120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25349</xdr:rowOff>
    </xdr:from>
    <xdr:to>
      <xdr:col>46</xdr:col>
      <xdr:colOff>38100</xdr:colOff>
      <xdr:row>98</xdr:row>
      <xdr:rowOff>126949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118076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44095</xdr:rowOff>
    </xdr:from>
    <xdr:to>
      <xdr:col>41</xdr:col>
      <xdr:colOff>101600</xdr:colOff>
      <xdr:row>98</xdr:row>
      <xdr:rowOff>145695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166167</xdr:rowOff>
    </xdr:from>
    <xdr:to>
      <xdr:col>36</xdr:col>
      <xdr:colOff>165100</xdr:colOff>
      <xdr:row>98</xdr:row>
      <xdr:rowOff>96317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128727</xdr:rowOff>
    </xdr:from>
    <xdr:to>
      <xdr:col>85</xdr:col>
      <xdr:colOff>127000</xdr:colOff>
      <xdr:row>37</xdr:row>
      <xdr:rowOff>112554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29477"/>
          <a:ext cx="838200" cy="3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128727</xdr:rowOff>
    </xdr:from>
    <xdr:to>
      <xdr:col>81</xdr:col>
      <xdr:colOff>50800</xdr:colOff>
      <xdr:row>36</xdr:row>
      <xdr:rowOff>87122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29477"/>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87122</xdr:rowOff>
    </xdr:from>
    <xdr:to>
      <xdr:col>76</xdr:col>
      <xdr:colOff>114300</xdr:colOff>
      <xdr:row>36</xdr:row>
      <xdr:rowOff>170332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59322"/>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170332</xdr:rowOff>
    </xdr:from>
    <xdr:to>
      <xdr:col>71</xdr:col>
      <xdr:colOff>177800</xdr:colOff>
      <xdr:row>37</xdr:row>
      <xdr:rowOff>133014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42532"/>
          <a:ext cx="889000" cy="1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61754</xdr:rowOff>
    </xdr:from>
    <xdr:to>
      <xdr:col>85</xdr:col>
      <xdr:colOff>177800</xdr:colOff>
      <xdr:row>37</xdr:row>
      <xdr:rowOff>163354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148131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77927</xdr:rowOff>
    </xdr:from>
    <xdr:to>
      <xdr:col>81</xdr:col>
      <xdr:colOff>101600</xdr:colOff>
      <xdr:row>36</xdr:row>
      <xdr:rowOff>8077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24604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36322</xdr:rowOff>
    </xdr:from>
    <xdr:to>
      <xdr:col>76</xdr:col>
      <xdr:colOff>165100</xdr:colOff>
      <xdr:row>36</xdr:row>
      <xdr:rowOff>137922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129049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119532</xdr:rowOff>
    </xdr:from>
    <xdr:to>
      <xdr:col>72</xdr:col>
      <xdr:colOff>38100</xdr:colOff>
      <xdr:row>37</xdr:row>
      <xdr:rowOff>49682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40809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82214</xdr:rowOff>
    </xdr:from>
    <xdr:to>
      <xdr:col>67</xdr:col>
      <xdr:colOff>101600</xdr:colOff>
      <xdr:row>38</xdr:row>
      <xdr:rowOff>12364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147206</xdr:rowOff>
    </xdr:from>
    <xdr:to>
      <xdr:col>85</xdr:col>
      <xdr:colOff>127000</xdr:colOff>
      <xdr:row>57</xdr:row>
      <xdr:rowOff>164744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9856"/>
          <a:ext cx="8382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71056</xdr:rowOff>
    </xdr:from>
    <xdr:to>
      <xdr:col>81</xdr:col>
      <xdr:colOff>50800</xdr:colOff>
      <xdr:row>57</xdr:row>
      <xdr:rowOff>147206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43706"/>
          <a:ext cx="889000" cy="7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71056</xdr:rowOff>
    </xdr:from>
    <xdr:to>
      <xdr:col>76</xdr:col>
      <xdr:colOff>114300</xdr:colOff>
      <xdr:row>58</xdr:row>
      <xdr:rowOff>19469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43706"/>
          <a:ext cx="889000" cy="1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318</xdr:rowOff>
    </xdr:from>
    <xdr:to>
      <xdr:col>71</xdr:col>
      <xdr:colOff>177800</xdr:colOff>
      <xdr:row>58</xdr:row>
      <xdr:rowOff>19469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01518"/>
          <a:ext cx="889000" cy="3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113944</xdr:rowOff>
    </xdr:from>
    <xdr:to>
      <xdr:col>85</xdr:col>
      <xdr:colOff>177800</xdr:colOff>
      <xdr:row>58</xdr:row>
      <xdr:rowOff>44094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92371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96406</xdr:rowOff>
    </xdr:from>
    <xdr:to>
      <xdr:col>81</xdr:col>
      <xdr:colOff>101600</xdr:colOff>
      <xdr:row>58</xdr:row>
      <xdr:rowOff>26556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17683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6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20256</xdr:rowOff>
    </xdr:from>
    <xdr:to>
      <xdr:col>76</xdr:col>
      <xdr:colOff>165100</xdr:colOff>
      <xdr:row>57</xdr:row>
      <xdr:rowOff>121856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112983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140119</xdr:rowOff>
    </xdr:from>
    <xdr:to>
      <xdr:col>72</xdr:col>
      <xdr:colOff>38100</xdr:colOff>
      <xdr:row>58</xdr:row>
      <xdr:rowOff>70269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61396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120968</xdr:rowOff>
    </xdr:from>
    <xdr:to>
      <xdr:col>67</xdr:col>
      <xdr:colOff>101600</xdr:colOff>
      <xdr:row>56</xdr:row>
      <xdr:rowOff>51118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67645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2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148828</xdr:rowOff>
    </xdr:from>
    <xdr:to>
      <xdr:col>85</xdr:col>
      <xdr:colOff>127000</xdr:colOff>
      <xdr:row>94</xdr:row>
      <xdr:rowOff>152110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65128"/>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89686</xdr:rowOff>
    </xdr:from>
    <xdr:to>
      <xdr:col>81</xdr:col>
      <xdr:colOff>50800</xdr:colOff>
      <xdr:row>94</xdr:row>
      <xdr:rowOff>148828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05986"/>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33466</xdr:rowOff>
    </xdr:from>
    <xdr:to>
      <xdr:col>76</xdr:col>
      <xdr:colOff>114300</xdr:colOff>
      <xdr:row>94</xdr:row>
      <xdr:rowOff>89686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149766"/>
          <a:ext cx="8890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155947</xdr:rowOff>
    </xdr:from>
    <xdr:to>
      <xdr:col>71</xdr:col>
      <xdr:colOff>177800</xdr:colOff>
      <xdr:row>94</xdr:row>
      <xdr:rowOff>33466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929347"/>
          <a:ext cx="8890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101310</xdr:rowOff>
    </xdr:from>
    <xdr:to>
      <xdr:col>85</xdr:col>
      <xdr:colOff>177800</xdr:colOff>
      <xdr:row>95</xdr:row>
      <xdr:rowOff>31460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124187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6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98028</xdr:rowOff>
    </xdr:from>
    <xdr:to>
      <xdr:col>81</xdr:col>
      <xdr:colOff>101600</xdr:colOff>
      <xdr:row>95</xdr:row>
      <xdr:rowOff>28178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44705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38886</xdr:rowOff>
    </xdr:from>
    <xdr:to>
      <xdr:col>76</xdr:col>
      <xdr:colOff>165100</xdr:colOff>
      <xdr:row>94</xdr:row>
      <xdr:rowOff>140486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157013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154116</xdr:rowOff>
    </xdr:from>
    <xdr:to>
      <xdr:col>72</xdr:col>
      <xdr:colOff>38100</xdr:colOff>
      <xdr:row>94</xdr:row>
      <xdr:rowOff>84266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100793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105147</xdr:rowOff>
    </xdr:from>
    <xdr:to>
      <xdr:col>67</xdr:col>
      <xdr:colOff>101600</xdr:colOff>
      <xdr:row>93</xdr:row>
      <xdr:rowOff>35297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8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51824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6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（新）集中改革プラン等の諸改革により、経常経費の削減と普通建設事業の平準化を行ってきた結果、多くの目的別歳出において類似団体や滋賀県平均を下回っている。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49,240</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年度以降は減少傾向である。これは、人口急増対策で比較的短期間に小学校、総合福祉保健センター等の整備のため発行した市債の償還が平成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実質単年度収支は、昨年度と比較して</a:t>
          </a:r>
          <a:r>
            <a:rPr kumimoji="1" lang="en-US" altLang="ja-JP" sz="1400">
              <a:latin typeface="ＭＳ ゴシック" pitchFamily="49" charset="-128"/>
              <a:ea typeface="ＭＳ ゴシック" pitchFamily="49" charset="-128"/>
            </a:rPr>
            <a:t>4.68</a:t>
          </a:r>
          <a:r>
            <a:rPr kumimoji="1" lang="ja-JP" altLang="en-US" sz="1400">
              <a:latin typeface="ＭＳ ゴシック" pitchFamily="49" charset="-128"/>
              <a:ea typeface="ＭＳ ゴシック" pitchFamily="49" charset="-128"/>
            </a:rPr>
            <a:t>ポイント減少し、赤字となっている。これは、歳入において普通交付税・臨時財政対策債が大幅に減少したことなどによるものである。</a:t>
          </a:r>
        </a:p>
        <a:p>
          <a:r>
            <a:rPr kumimoji="1" lang="ja-JP" altLang="en-US" sz="1400">
              <a:latin typeface="ＭＳ ゴシック" pitchFamily="49" charset="-128"/>
              <a:ea typeface="ＭＳ ゴシック" pitchFamily="49" charset="-128"/>
            </a:rPr>
            <a:t>　今後も（新）集中改革プランの改革効果を持続させ、健全な財政運営に努めていく。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平成１９年度以来赤字決算を続けてきた国民健康保険特別会計は、段階的な国保税率の見直しを主な要因として平成２２年度に黒字に転換し、以降、全会計合計ベースでは連結実質赤字は生じていない。</a:t>
          </a: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また、一般会計についても、（新）集中改革プランの改革効果を持続させ、歳入確保・歳出削減を確実に実行し、収支均衡・基金の確保・弾力性のある財政運営といった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28222618</v>
      </c>
      <c r="BO4" s="449"/>
      <c r="BP4" s="449"/>
      <c r="BQ4" s="449"/>
      <c r="BR4" s="449"/>
      <c r="BS4" s="449"/>
      <c r="BT4" s="449"/>
      <c r="BU4" s="450"/>
      <c r="BV4" s="448">
        <v>29592296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5.5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27394005</v>
      </c>
      <c r="BO5" s="420"/>
      <c r="BP5" s="420"/>
      <c r="BQ5" s="420"/>
      <c r="BR5" s="420"/>
      <c r="BS5" s="420"/>
      <c r="BT5" s="420"/>
      <c r="BU5" s="421"/>
      <c r="BV5" s="419">
        <v>28659042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93.5</v>
      </c>
      <c r="CU5" s="417"/>
      <c r="CV5" s="417"/>
      <c r="CW5" s="417"/>
      <c r="CX5" s="417"/>
      <c r="CY5" s="417"/>
      <c r="CZ5" s="417"/>
      <c r="DA5" s="418"/>
      <c r="DB5" s="416">
        <v>87.6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828613</v>
      </c>
      <c r="BO6" s="420"/>
      <c r="BP6" s="420"/>
      <c r="BQ6" s="420"/>
      <c r="BR6" s="420"/>
      <c r="BS6" s="420"/>
      <c r="BT6" s="420"/>
      <c r="BU6" s="421"/>
      <c r="BV6" s="419">
        <v>933254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92.3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78298</v>
      </c>
      <c r="BO7" s="420"/>
      <c r="BP7" s="420"/>
      <c r="BQ7" s="420"/>
      <c r="BR7" s="420"/>
      <c r="BS7" s="420"/>
      <c r="BT7" s="420"/>
      <c r="BU7" s="421"/>
      <c r="BV7" s="419">
        <v>77325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15473490</v>
      </c>
      <c r="CU7" s="420"/>
      <c r="CV7" s="420"/>
      <c r="CW7" s="420"/>
      <c r="CX7" s="420"/>
      <c r="CY7" s="420"/>
      <c r="CZ7" s="420"/>
      <c r="DA7" s="421"/>
      <c r="DB7" s="419">
        <v>15679817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750315</v>
      </c>
      <c r="BO8" s="420"/>
      <c r="BP8" s="420"/>
      <c r="BQ8" s="420"/>
      <c r="BR8" s="420"/>
      <c r="BS8" s="420"/>
      <c r="BT8" s="420"/>
      <c r="BU8" s="421"/>
      <c r="BV8" s="419">
        <v>855929</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0.97</v>
      </c>
      <c r="CU8" s="523"/>
      <c r="CV8" s="523"/>
      <c r="CW8" s="523"/>
      <c r="CX8" s="523"/>
      <c r="CY8" s="523"/>
      <c r="CZ8" s="523"/>
      <c r="DA8" s="524"/>
      <c r="DB8" s="522">
        <v>0.98</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68820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-105614</v>
      </c>
      <c r="BO9" s="420"/>
      <c r="BP9" s="420"/>
      <c r="BQ9" s="420"/>
      <c r="BR9" s="420"/>
      <c r="BS9" s="420"/>
      <c r="BT9" s="420"/>
      <c r="BU9" s="421"/>
      <c r="BV9" s="419">
        <v>394353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18.2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66749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100142</v>
      </c>
      <c r="BO10" s="420"/>
      <c r="BP10" s="420"/>
      <c r="BQ10" s="420"/>
      <c r="BR10" s="420"/>
      <c r="BS10" s="420"/>
      <c r="BT10" s="420"/>
      <c r="BU10" s="421"/>
      <c r="BV10" s="419">
        <v>333825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70578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69105</v>
      </c>
      <c r="S13" s="507"/>
      <c r="T13" s="507"/>
      <c r="U13" s="507"/>
      <c r="V13" s="508"/>
      <c r="W13" s="509" t="s">
        <v>143</v>
      </c>
      <c r="X13" s="405"/>
      <c r="Y13" s="405"/>
      <c r="Z13" s="405"/>
      <c r="AA13" s="405"/>
      <c r="AB13" s="406"/>
      <c r="AC13" s="372">
        <v>492</v>
      </c>
      <c r="AD13" s="373"/>
      <c r="AE13" s="373"/>
      <c r="AF13" s="373"/>
      <c r="AG13" s="374"/>
      <c r="AH13" s="372">
        <v>575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-5472</v>
      </c>
      <c r="BO13" s="420"/>
      <c r="BP13" s="420"/>
      <c r="BQ13" s="420"/>
      <c r="BR13" s="420"/>
      <c r="BS13" s="420"/>
      <c r="BT13" s="420"/>
      <c r="BU13" s="421"/>
      <c r="BV13" s="419">
        <v>728178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11.8</v>
      </c>
      <c r="CU13" s="417"/>
      <c r="CV13" s="417"/>
      <c r="CW13" s="417"/>
      <c r="CX13" s="417"/>
      <c r="CY13" s="417"/>
      <c r="CZ13" s="417"/>
      <c r="DA13" s="418"/>
      <c r="DB13" s="416">
        <v>12.3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70364</v>
      </c>
      <c r="S14" s="507"/>
      <c r="T14" s="507"/>
      <c r="U14" s="507"/>
      <c r="V14" s="508"/>
      <c r="W14" s="510"/>
      <c r="X14" s="408"/>
      <c r="Y14" s="408"/>
      <c r="Z14" s="408"/>
      <c r="AA14" s="408"/>
      <c r="AB14" s="409"/>
      <c r="AC14" s="499">
        <v>1.5</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86.4</v>
      </c>
      <c r="CU14" s="517"/>
      <c r="CV14" s="517"/>
      <c r="CW14" s="517"/>
      <c r="CX14" s="517"/>
      <c r="CY14" s="517"/>
      <c r="CZ14" s="517"/>
      <c r="DA14" s="518"/>
      <c r="DB14" s="516">
        <v>91.4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68972</v>
      </c>
      <c r="S15" s="507"/>
      <c r="T15" s="507"/>
      <c r="U15" s="507"/>
      <c r="V15" s="508"/>
      <c r="W15" s="509" t="s">
        <v>150</v>
      </c>
      <c r="X15" s="405"/>
      <c r="Y15" s="405"/>
      <c r="Z15" s="405"/>
      <c r="AA15" s="405"/>
      <c r="AB15" s="406"/>
      <c r="AC15" s="372">
        <v>10570</v>
      </c>
      <c r="AD15" s="373"/>
      <c r="AE15" s="373"/>
      <c r="AF15" s="373"/>
      <c r="AG15" s="374"/>
      <c r="AH15" s="372">
        <v>10580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11636070</v>
      </c>
      <c r="BO15" s="449"/>
      <c r="BP15" s="449"/>
      <c r="BQ15" s="449"/>
      <c r="BR15" s="449"/>
      <c r="BS15" s="449"/>
      <c r="BT15" s="449"/>
      <c r="BU15" s="450"/>
      <c r="BV15" s="448">
        <v>11066532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32.799999999999997</v>
      </c>
      <c r="AD16" s="500"/>
      <c r="AE16" s="500"/>
      <c r="AF16" s="500"/>
      <c r="AG16" s="501"/>
      <c r="AH16" s="499">
        <v>33.4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12049030</v>
      </c>
      <c r="BO16" s="420"/>
      <c r="BP16" s="420"/>
      <c r="BQ16" s="420"/>
      <c r="BR16" s="420"/>
      <c r="BS16" s="420"/>
      <c r="BT16" s="420"/>
      <c r="BU16" s="421"/>
      <c r="BV16" s="419">
        <v>11676011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21141</v>
      </c>
      <c r="AD17" s="373"/>
      <c r="AE17" s="373"/>
      <c r="AF17" s="373"/>
      <c r="AG17" s="374"/>
      <c r="AH17" s="372">
        <v>20528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14953337</v>
      </c>
      <c r="BO17" s="420"/>
      <c r="BP17" s="420"/>
      <c r="BQ17" s="420"/>
      <c r="BR17" s="420"/>
      <c r="BS17" s="420"/>
      <c r="BT17" s="420"/>
      <c r="BU17" s="421"/>
      <c r="BV17" s="419">
        <v>14225754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52.69</v>
      </c>
      <c r="M18" s="472"/>
      <c r="N18" s="472"/>
      <c r="O18" s="472"/>
      <c r="P18" s="472"/>
      <c r="Q18" s="472"/>
      <c r="R18" s="473"/>
      <c r="S18" s="473"/>
      <c r="T18" s="473"/>
      <c r="U18" s="473"/>
      <c r="V18" s="474"/>
      <c r="W18" s="490"/>
      <c r="X18" s="491"/>
      <c r="Y18" s="491"/>
      <c r="Z18" s="491"/>
      <c r="AA18" s="491"/>
      <c r="AB18" s="515"/>
      <c r="AC18" s="389">
        <v>65.599999999999994</v>
      </c>
      <c r="AD18" s="390"/>
      <c r="AE18" s="390"/>
      <c r="AF18" s="390"/>
      <c r="AG18" s="475"/>
      <c r="AH18" s="389">
        <v>64.8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15020490</v>
      </c>
      <c r="BO18" s="420"/>
      <c r="BP18" s="420"/>
      <c r="BQ18" s="420"/>
      <c r="BR18" s="420"/>
      <c r="BS18" s="420"/>
      <c r="BT18" s="420"/>
      <c r="BU18" s="421"/>
      <c r="BV18" s="419">
        <v>14709589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1306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18576517</v>
      </c>
      <c r="BO19" s="420"/>
      <c r="BP19" s="420"/>
      <c r="BQ19" s="420"/>
      <c r="BR19" s="420"/>
      <c r="BS19" s="420"/>
      <c r="BT19" s="420"/>
      <c r="BU19" s="421"/>
      <c r="BV19" s="419">
        <v>18706007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26688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36969621</v>
      </c>
      <c r="BO22" s="449"/>
      <c r="BP22" s="449"/>
      <c r="BQ22" s="449"/>
      <c r="BR22" s="449"/>
      <c r="BS22" s="449"/>
      <c r="BT22" s="449"/>
      <c r="BU22" s="450"/>
      <c r="BV22" s="448">
        <v>38757350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11445201</v>
      </c>
      <c r="BO23" s="420"/>
      <c r="BP23" s="420"/>
      <c r="BQ23" s="420"/>
      <c r="BR23" s="420"/>
      <c r="BS23" s="420"/>
      <c r="BT23" s="420"/>
      <c r="BU23" s="421"/>
      <c r="BV23" s="419">
        <v>12161223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8000</v>
      </c>
      <c r="R24" s="373"/>
      <c r="S24" s="373"/>
      <c r="T24" s="373"/>
      <c r="U24" s="373"/>
      <c r="V24" s="374"/>
      <c r="W24" s="462"/>
      <c r="X24" s="399"/>
      <c r="Y24" s="400"/>
      <c r="Z24" s="375" t="s">
        <v>175</v>
      </c>
      <c r="AA24" s="376"/>
      <c r="AB24" s="376"/>
      <c r="AC24" s="376"/>
      <c r="AD24" s="376"/>
      <c r="AE24" s="376"/>
      <c r="AF24" s="376"/>
      <c r="AG24" s="377"/>
      <c r="AH24" s="372">
        <v>368</v>
      </c>
      <c r="AI24" s="373"/>
      <c r="AJ24" s="373"/>
      <c r="AK24" s="373"/>
      <c r="AL24" s="374"/>
      <c r="AM24" s="372">
        <v>1105472</v>
      </c>
      <c r="AN24" s="373"/>
      <c r="AO24" s="373"/>
      <c r="AP24" s="373"/>
      <c r="AQ24" s="373"/>
      <c r="AR24" s="374"/>
      <c r="AS24" s="372">
        <v>3004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31932160</v>
      </c>
      <c r="BO24" s="420"/>
      <c r="BP24" s="420"/>
      <c r="BQ24" s="420"/>
      <c r="BR24" s="420"/>
      <c r="BS24" s="420"/>
      <c r="BT24" s="420"/>
      <c r="BU24" s="421"/>
      <c r="BV24" s="419">
        <v>33264961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6900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140</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4838128</v>
      </c>
      <c r="BO25" s="449"/>
      <c r="BP25" s="449"/>
      <c r="BQ25" s="449"/>
      <c r="BR25" s="449"/>
      <c r="BS25" s="449"/>
      <c r="BT25" s="449"/>
      <c r="BU25" s="450"/>
      <c r="BV25" s="448">
        <v>4684859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6680</v>
      </c>
      <c r="R26" s="373"/>
      <c r="S26" s="373"/>
      <c r="T26" s="373"/>
      <c r="U26" s="373"/>
      <c r="V26" s="374"/>
      <c r="W26" s="462"/>
      <c r="X26" s="399"/>
      <c r="Y26" s="400"/>
      <c r="Z26" s="375" t="s">
        <v>182</v>
      </c>
      <c r="AA26" s="430"/>
      <c r="AB26" s="430"/>
      <c r="AC26" s="430"/>
      <c r="AD26" s="430"/>
      <c r="AE26" s="430"/>
      <c r="AF26" s="430"/>
      <c r="AG26" s="431"/>
      <c r="AH26" s="372">
        <v>1</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4200</v>
      </c>
      <c r="R27" s="373"/>
      <c r="S27" s="373"/>
      <c r="T27" s="373"/>
      <c r="U27" s="373"/>
      <c r="V27" s="374"/>
      <c r="W27" s="462"/>
      <c r="X27" s="399"/>
      <c r="Y27" s="400"/>
      <c r="Z27" s="375" t="s">
        <v>186</v>
      </c>
      <c r="AA27" s="376"/>
      <c r="AB27" s="376"/>
      <c r="AC27" s="376"/>
      <c r="AD27" s="376"/>
      <c r="AE27" s="376"/>
      <c r="AF27" s="376"/>
      <c r="AG27" s="377"/>
      <c r="AH27" s="372">
        <v>73</v>
      </c>
      <c r="AI27" s="373"/>
      <c r="AJ27" s="373"/>
      <c r="AK27" s="373"/>
      <c r="AL27" s="374"/>
      <c r="AM27" s="372">
        <v>233849</v>
      </c>
      <c r="AN27" s="373"/>
      <c r="AO27" s="373"/>
      <c r="AP27" s="373"/>
      <c r="AQ27" s="373"/>
      <c r="AR27" s="374"/>
      <c r="AS27" s="372">
        <v>3203</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601388</v>
      </c>
      <c r="BO27" s="454"/>
      <c r="BP27" s="454"/>
      <c r="BQ27" s="454"/>
      <c r="BR27" s="454"/>
      <c r="BS27" s="454"/>
      <c r="BT27" s="454"/>
      <c r="BU27" s="455"/>
      <c r="BV27" s="453">
        <v>601376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3570</v>
      </c>
      <c r="R28" s="373"/>
      <c r="S28" s="373"/>
      <c r="T28" s="373"/>
      <c r="U28" s="373"/>
      <c r="V28" s="374"/>
      <c r="W28" s="462"/>
      <c r="X28" s="399"/>
      <c r="Y28" s="400"/>
      <c r="Z28" s="375" t="s">
        <v>189</v>
      </c>
      <c r="AA28" s="376"/>
      <c r="AB28" s="376"/>
      <c r="AC28" s="376"/>
      <c r="AD28" s="376"/>
      <c r="AE28" s="376"/>
      <c r="AF28" s="376"/>
      <c r="AG28" s="377"/>
      <c r="AH28" s="372" t="s">
        <v>190</v>
      </c>
      <c r="AI28" s="373"/>
      <c r="AJ28" s="373"/>
      <c r="AK28" s="373"/>
      <c r="AL28" s="374"/>
      <c r="AM28" s="372" t="s">
        <v>179</v>
      </c>
      <c r="AN28" s="373"/>
      <c r="AO28" s="373"/>
      <c r="AP28" s="373"/>
      <c r="AQ28" s="373"/>
      <c r="AR28" s="374"/>
      <c r="AS28" s="372" t="s">
        <v>141</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2107158</v>
      </c>
      <c r="BO28" s="449"/>
      <c r="BP28" s="449"/>
      <c r="BQ28" s="449"/>
      <c r="BR28" s="449"/>
      <c r="BS28" s="449"/>
      <c r="BT28" s="449"/>
      <c r="BU28" s="450"/>
      <c r="BV28" s="448">
        <v>2007016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16</v>
      </c>
      <c r="M29" s="373"/>
      <c r="N29" s="373"/>
      <c r="O29" s="373"/>
      <c r="P29" s="374"/>
      <c r="Q29" s="372">
        <v>3255</v>
      </c>
      <c r="R29" s="373"/>
      <c r="S29" s="373"/>
      <c r="T29" s="373"/>
      <c r="U29" s="373"/>
      <c r="V29" s="374"/>
      <c r="W29" s="463"/>
      <c r="X29" s="464"/>
      <c r="Y29" s="465"/>
      <c r="Z29" s="375" t="s">
        <v>193</v>
      </c>
      <c r="AA29" s="376"/>
      <c r="AB29" s="376"/>
      <c r="AC29" s="376"/>
      <c r="AD29" s="376"/>
      <c r="AE29" s="376"/>
      <c r="AF29" s="376"/>
      <c r="AG29" s="377"/>
      <c r="AH29" s="372">
        <v>441</v>
      </c>
      <c r="AI29" s="373"/>
      <c r="AJ29" s="373"/>
      <c r="AK29" s="373"/>
      <c r="AL29" s="374"/>
      <c r="AM29" s="372">
        <v>1339321</v>
      </c>
      <c r="AN29" s="373"/>
      <c r="AO29" s="373"/>
      <c r="AP29" s="373"/>
      <c r="AQ29" s="373"/>
      <c r="AR29" s="374"/>
      <c r="AS29" s="372">
        <v>3037</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3688861</v>
      </c>
      <c r="BO29" s="420"/>
      <c r="BP29" s="420"/>
      <c r="BQ29" s="420"/>
      <c r="BR29" s="420"/>
      <c r="BS29" s="420"/>
      <c r="BT29" s="420"/>
      <c r="BU29" s="421"/>
      <c r="BV29" s="419">
        <v>3353846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637418</v>
      </c>
      <c r="BO30" s="454"/>
      <c r="BP30" s="454"/>
      <c r="BQ30" s="454"/>
      <c r="BR30" s="454"/>
      <c r="BS30" s="454"/>
      <c r="BT30" s="454"/>
      <c r="BU30" s="455"/>
      <c r="BV30" s="453">
        <v>663022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滋賀県市町村職員退職手当組合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栗東市スポーツ協会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湖南広域行政組合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栗東都市整備</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栗東墓地公園特別会計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滋賀県市町村職員研修センター</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アグリの郷栗東</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大津湖南都市計画事業栗東新都心土地区画整理事業特別会計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滋賀県後期高齢者医療広域連合（一般会計）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滋賀県後期高齢者医療広域連合（後期高齢者医療特別会計）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草津栗東行政事務組合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CEAFzWT0nFt7VdMOaOFtwzdZbtPe0P37m2hIo4wIxwkBq4q039tDJ2A0XeGWPqWgWU9pUMLn+wljFaKfWfylA==" saltValue="CMJqVZq5tog/ViL4et5n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566</v>
      </c>
      <c r="D34" s="1151"/>
      <c r="E34" s="1152"/>
      <c r="F34" s="32">
        <v>12.18</v>
      </c>
      <c r="G34" s="33">
        <v>9.49</v>
      </c>
      <c r="H34" s="33">
        <v>7.92</v>
      </c>
      <c r="I34" s="33">
        <v>7.81</v>
      </c>
      <c r="J34" s="34">
        <v>6.98</v>
      </c>
      <c r="K34" s="22"/>
      <c r="L34" s="22"/>
      <c r="M34" s="22"/>
      <c r="N34" s="22"/>
      <c r="O34" s="22"/>
      <c r="P34" s="22"/>
    </row>
    <row r="35" spans="1:16" ht="39" customHeight="1" x14ac:dyDescent="0.2">
      <c r="A35" s="22"/>
      <c r="B35" s="35"/>
      <c r="C35" s="1145" t="s">
        <v>567</v>
      </c>
      <c r="D35" s="1146"/>
      <c r="E35" s="1147"/>
      <c r="F35" s="36">
        <v>6.09</v>
      </c>
      <c r="G35" s="37">
        <v>6.02</v>
      </c>
      <c r="H35" s="37">
        <v>5.9</v>
      </c>
      <c r="I35" s="37">
        <v>5.85</v>
      </c>
      <c r="J35" s="38">
        <v>5.59</v>
      </c>
      <c r="K35" s="22"/>
      <c r="L35" s="22"/>
      <c r="M35" s="22"/>
      <c r="N35" s="22"/>
      <c r="O35" s="22"/>
      <c r="P35" s="22"/>
    </row>
    <row r="36" spans="1:16" ht="39" customHeight="1" x14ac:dyDescent="0.2">
      <c r="A36" s="22"/>
      <c r="B36" s="35"/>
      <c r="C36" s="1145" t="s">
        <v>568</v>
      </c>
      <c r="D36" s="1146"/>
      <c r="E36" s="1147"/>
      <c r="F36" s="36">
        <v>3.57</v>
      </c>
      <c r="G36" s="37">
        <v>4.3600000000000003</v>
      </c>
      <c r="H36" s="37">
        <v>2.96</v>
      </c>
      <c r="I36" s="37">
        <v>5.38</v>
      </c>
      <c r="J36" s="38">
        <v>4.78</v>
      </c>
      <c r="K36" s="22"/>
      <c r="L36" s="22"/>
      <c r="M36" s="22"/>
      <c r="N36" s="22"/>
      <c r="O36" s="22"/>
      <c r="P36" s="22"/>
    </row>
    <row r="37" spans="1:16" ht="39" customHeight="1" x14ac:dyDescent="0.2">
      <c r="A37" s="22"/>
      <c r="B37" s="35"/>
      <c r="C37" s="1145" t="s">
        <v>569</v>
      </c>
      <c r="D37" s="1146"/>
      <c r="E37" s="1147"/>
      <c r="F37" s="36">
        <v>3.56</v>
      </c>
      <c r="G37" s="37">
        <v>3.59</v>
      </c>
      <c r="H37" s="37">
        <v>3.54</v>
      </c>
      <c r="I37" s="37">
        <v>3.77</v>
      </c>
      <c r="J37" s="38">
        <v>3.73</v>
      </c>
      <c r="K37" s="22"/>
      <c r="L37" s="22"/>
      <c r="M37" s="22"/>
      <c r="N37" s="22"/>
      <c r="O37" s="22"/>
      <c r="P37" s="22"/>
    </row>
    <row r="38" spans="1:16" ht="39" customHeight="1" x14ac:dyDescent="0.2">
      <c r="A38" s="22"/>
      <c r="B38" s="35"/>
      <c r="C38" s="1145" t="s">
        <v>570</v>
      </c>
      <c r="D38" s="1146"/>
      <c r="E38" s="1147"/>
      <c r="F38" s="36">
        <v>0.6</v>
      </c>
      <c r="G38" s="37">
        <v>0.42</v>
      </c>
      <c r="H38" s="37">
        <v>0.67</v>
      </c>
      <c r="I38" s="37">
        <v>0.84</v>
      </c>
      <c r="J38" s="38">
        <v>0.92</v>
      </c>
      <c r="K38" s="22"/>
      <c r="L38" s="22"/>
      <c r="M38" s="22"/>
      <c r="N38" s="22"/>
      <c r="O38" s="22"/>
      <c r="P38" s="22"/>
    </row>
    <row r="39" spans="1:16" ht="39" customHeight="1" x14ac:dyDescent="0.2">
      <c r="A39" s="22"/>
      <c r="B39" s="35"/>
      <c r="C39" s="1145" t="s">
        <v>571</v>
      </c>
      <c r="D39" s="1146"/>
      <c r="E39" s="1147"/>
      <c r="F39" s="36">
        <v>0.13</v>
      </c>
      <c r="G39" s="37">
        <v>0.11</v>
      </c>
      <c r="H39" s="37">
        <v>0.12</v>
      </c>
      <c r="I39" s="37">
        <v>0.13</v>
      </c>
      <c r="J39" s="38">
        <v>0.13</v>
      </c>
      <c r="K39" s="22"/>
      <c r="L39" s="22"/>
      <c r="M39" s="22"/>
      <c r="N39" s="22"/>
      <c r="O39" s="22"/>
      <c r="P39" s="22"/>
    </row>
    <row r="40" spans="1:16" ht="39" customHeight="1" x14ac:dyDescent="0.2">
      <c r="A40" s="22"/>
      <c r="B40" s="35"/>
      <c r="C40" s="1145" t="s">
        <v>572</v>
      </c>
      <c r="D40" s="1146"/>
      <c r="E40" s="1147"/>
      <c r="F40" s="36">
        <v>0.04</v>
      </c>
      <c r="G40" s="37">
        <v>0.04</v>
      </c>
      <c r="H40" s="37">
        <v>0.04</v>
      </c>
      <c r="I40" s="37">
        <v>0.04</v>
      </c>
      <c r="J40" s="38">
        <v>0.03</v>
      </c>
      <c r="K40" s="22"/>
      <c r="L40" s="22"/>
      <c r="M40" s="22"/>
      <c r="N40" s="22"/>
      <c r="O40" s="22"/>
      <c r="P40" s="22"/>
    </row>
    <row r="41" spans="1:16" ht="39" customHeight="1" x14ac:dyDescent="0.2">
      <c r="A41" s="22"/>
      <c r="B41" s="35"/>
      <c r="C41" s="1145" t="s">
        <v>573</v>
      </c>
      <c r="D41" s="1146"/>
      <c r="E41" s="1147"/>
      <c r="F41" s="36">
        <v>0.02</v>
      </c>
      <c r="G41" s="37">
        <v>0.02</v>
      </c>
      <c r="H41" s="37">
        <v>0.02</v>
      </c>
      <c r="I41" s="37">
        <v>0.01</v>
      </c>
      <c r="J41" s="38">
        <v>0.01</v>
      </c>
      <c r="K41" s="22"/>
      <c r="L41" s="22"/>
      <c r="M41" s="22"/>
      <c r="N41" s="22"/>
      <c r="O41" s="22"/>
      <c r="P41" s="22"/>
    </row>
    <row r="42" spans="1:16" ht="39" customHeight="1" x14ac:dyDescent="0.2">
      <c r="A42" s="22"/>
      <c r="B42" s="39"/>
      <c r="C42" s="1145" t="s">
        <v>574</v>
      </c>
      <c r="D42" s="1146"/>
      <c r="E42" s="1147"/>
      <c r="F42" s="36" t="s">
        <v>533</v>
      </c>
      <c r="G42" s="37" t="s">
        <v>533</v>
      </c>
      <c r="H42" s="37" t="s">
        <v>533</v>
      </c>
      <c r="I42" s="37" t="s">
        <v>533</v>
      </c>
      <c r="J42" s="38" t="s">
        <v>533</v>
      </c>
      <c r="K42" s="22"/>
      <c r="L42" s="22"/>
      <c r="M42" s="22"/>
      <c r="N42" s="22"/>
      <c r="O42" s="22"/>
      <c r="P42" s="22"/>
    </row>
    <row r="43" spans="1:16" ht="39" customHeight="1" thickBot="1" x14ac:dyDescent="0.25">
      <c r="A43" s="22"/>
      <c r="B43" s="40"/>
      <c r="C43" s="1148" t="s">
        <v>575</v>
      </c>
      <c r="D43" s="1149"/>
      <c r="E43" s="1150"/>
      <c r="F43" s="41">
        <v>0.02</v>
      </c>
      <c r="G43" s="42">
        <v>0.03</v>
      </c>
      <c r="H43" s="42">
        <v>0.04</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0KP2tzjnpWBx2cmfID6AB2FiuYwekXusSdvxjvOiRpenKNWb7tJSkySiKIdncfiaBBma+wa5GZWK2Ya2Ts7IiQ==" saltValue="lveTWOcARfZl4RKwRdT1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3993</v>
      </c>
      <c r="L45" s="60">
        <v>3971</v>
      </c>
      <c r="M45" s="60">
        <v>3744</v>
      </c>
      <c r="N45" s="60">
        <v>3489</v>
      </c>
      <c r="O45" s="61">
        <v>3480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2">
      <c r="A48" s="48"/>
      <c r="B48" s="1178"/>
      <c r="C48" s="1179"/>
      <c r="D48" s="62"/>
      <c r="E48" s="1155" t="s">
        <v>15</v>
      </c>
      <c r="F48" s="1155"/>
      <c r="G48" s="1155"/>
      <c r="H48" s="1155"/>
      <c r="I48" s="1155"/>
      <c r="J48" s="1156"/>
      <c r="K48" s="63">
        <v>275</v>
      </c>
      <c r="L48" s="64">
        <v>248</v>
      </c>
      <c r="M48" s="64">
        <v>271</v>
      </c>
      <c r="N48" s="64">
        <v>213</v>
      </c>
      <c r="O48" s="65">
        <v>259</v>
      </c>
      <c r="P48" s="48"/>
      <c r="Q48" s="48"/>
      <c r="R48" s="48"/>
      <c r="S48" s="48"/>
      <c r="T48" s="48"/>
      <c r="U48" s="48"/>
    </row>
    <row r="49" spans="1:21" ht="30.75" customHeight="1" x14ac:dyDescent="0.2">
      <c r="A49" s="48"/>
      <c r="B49" s="1178"/>
      <c r="C49" s="1179"/>
      <c r="D49" s="62"/>
      <c r="E49" s="1155" t="s">
        <v>16</v>
      </c>
      <c r="F49" s="1155"/>
      <c r="G49" s="1155"/>
      <c r="H49" s="1155"/>
      <c r="I49" s="1155"/>
      <c r="J49" s="1156"/>
      <c r="K49" s="63">
        <v>77</v>
      </c>
      <c r="L49" s="64">
        <v>73</v>
      </c>
      <c r="M49" s="64">
        <v>72</v>
      </c>
      <c r="N49" s="64">
        <v>70</v>
      </c>
      <c r="O49" s="65">
        <v>77</v>
      </c>
      <c r="P49" s="48"/>
      <c r="Q49" s="48"/>
      <c r="R49" s="48"/>
      <c r="S49" s="48"/>
      <c r="T49" s="48"/>
      <c r="U49" s="48"/>
    </row>
    <row r="50" spans="1:21" ht="30.75" customHeight="1" x14ac:dyDescent="0.2">
      <c r="A50" s="48"/>
      <c r="B50" s="1178"/>
      <c r="C50" s="1179"/>
      <c r="D50" s="62"/>
      <c r="E50" s="1155" t="s">
        <v>17</v>
      </c>
      <c r="F50" s="1155"/>
      <c r="G50" s="1155"/>
      <c r="H50" s="1155"/>
      <c r="I50" s="1155"/>
      <c r="J50" s="1156"/>
      <c r="K50" s="63">
        <v>121</v>
      </c>
      <c r="L50" s="64">
        <v>124</v>
      </c>
      <c r="M50" s="64">
        <v>69</v>
      </c>
      <c r="N50" s="64">
        <v>72</v>
      </c>
      <c r="O50" s="65">
        <v>30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533</v>
      </c>
      <c r="L51" s="64" t="s">
        <v>533</v>
      </c>
      <c r="M51" s="64" t="s">
        <v>533</v>
      </c>
      <c r="N51" s="64" t="s">
        <v>533</v>
      </c>
      <c r="O51" s="65" t="s">
        <v>533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2646</v>
      </c>
      <c r="L52" s="64">
        <v>2689</v>
      </c>
      <c r="M52" s="64">
        <v>2536</v>
      </c>
      <c r="N52" s="64">
        <v>2197</v>
      </c>
      <c r="O52" s="65">
        <v>2150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1820</v>
      </c>
      <c r="L53" s="69">
        <v>1727</v>
      </c>
      <c r="M53" s="69">
        <v>1620</v>
      </c>
      <c r="N53" s="69">
        <v>1647</v>
      </c>
      <c r="O53" s="70">
        <v>1696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597</v>
      </c>
      <c r="L58" s="84" t="s">
        <v>597</v>
      </c>
      <c r="M58" s="84" t="s">
        <v>597</v>
      </c>
      <c r="N58" s="84" t="s">
        <v>597</v>
      </c>
      <c r="O58" s="85" t="s">
        <v>597</v>
      </c>
    </row>
    <row r="59" spans="1:21" ht="31.5" customHeight="1" x14ac:dyDescent="0.2">
      <c r="B59" s="1163"/>
      <c r="C59" s="1164"/>
      <c r="D59" s="1170" t="s">
        <v>28</v>
      </c>
      <c r="E59" s="1171"/>
      <c r="F59" s="1171"/>
      <c r="G59" s="1171"/>
      <c r="H59" s="1171"/>
      <c r="I59" s="1171"/>
      <c r="J59" s="1172"/>
      <c r="K59" s="86" t="s">
        <v>597</v>
      </c>
      <c r="L59" s="87" t="s">
        <v>597</v>
      </c>
      <c r="M59" s="87" t="s">
        <v>597</v>
      </c>
      <c r="N59" s="87" t="s">
        <v>597</v>
      </c>
      <c r="O59" s="88" t="s">
        <v>597</v>
      </c>
    </row>
    <row r="60" spans="1:21" ht="31.5" customHeight="1" thickBot="1" x14ac:dyDescent="0.25">
      <c r="B60" s="1165"/>
      <c r="C60" s="1166"/>
      <c r="D60" s="1173" t="s">
        <v>29</v>
      </c>
      <c r="E60" s="1174"/>
      <c r="F60" s="1174"/>
      <c r="G60" s="1174"/>
      <c r="H60" s="1174"/>
      <c r="I60" s="1174"/>
      <c r="J60" s="1175"/>
      <c r="K60" s="89" t="s">
        <v>597</v>
      </c>
      <c r="L60" s="90" t="s">
        <v>597</v>
      </c>
      <c r="M60" s="90" t="s">
        <v>597</v>
      </c>
      <c r="N60" s="90" t="s">
        <v>597</v>
      </c>
      <c r="O60" s="91" t="s">
        <v>597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JCnb/sHTgVbbLa1xj8GOe134csxVN9c7zdK+Sxahx6QJ1M7Nhqg65sY/CVTAyh/yPSIiQoyd46dS1rzqCwfqg==" saltValue="KZCDgFgkHHVfYqg0FbT0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44013</v>
      </c>
      <c r="J41" s="356">
        <v>41776</v>
      </c>
      <c r="K41" s="356">
        <v>39997</v>
      </c>
      <c r="L41" s="356">
        <v>38770</v>
      </c>
      <c r="M41" s="357">
        <v>36978</v>
      </c>
    </row>
    <row r="42" spans="2:13" ht="27.75" customHeight="1" x14ac:dyDescent="0.2">
      <c r="B42" s="1186"/>
      <c r="C42" s="1187"/>
      <c r="D42" s="106"/>
      <c r="E42" s="1190" t="s">
        <v>34</v>
      </c>
      <c r="F42" s="1190"/>
      <c r="G42" s="1190"/>
      <c r="H42" s="1191"/>
      <c r="I42" s="358">
        <v>967</v>
      </c>
      <c r="J42" s="359">
        <v>843</v>
      </c>
      <c r="K42" s="359">
        <v>719</v>
      </c>
      <c r="L42" s="359">
        <v>610</v>
      </c>
      <c r="M42" s="360">
        <v>502</v>
      </c>
    </row>
    <row r="43" spans="2:13" ht="27.75" customHeight="1" x14ac:dyDescent="0.2">
      <c r="B43" s="1186"/>
      <c r="C43" s="1187"/>
      <c r="D43" s="106"/>
      <c r="E43" s="1190" t="s">
        <v>35</v>
      </c>
      <c r="F43" s="1190"/>
      <c r="G43" s="1190"/>
      <c r="H43" s="1191"/>
      <c r="I43" s="358">
        <v>4534</v>
      </c>
      <c r="J43" s="359">
        <v>4200</v>
      </c>
      <c r="K43" s="359">
        <v>3750</v>
      </c>
      <c r="L43" s="359">
        <v>3220</v>
      </c>
      <c r="M43" s="360">
        <v>3141</v>
      </c>
    </row>
    <row r="44" spans="2:13" ht="27.75" customHeight="1" x14ac:dyDescent="0.2">
      <c r="B44" s="1186"/>
      <c r="C44" s="1187"/>
      <c r="D44" s="106"/>
      <c r="E44" s="1190" t="s">
        <v>36</v>
      </c>
      <c r="F44" s="1190"/>
      <c r="G44" s="1190"/>
      <c r="H44" s="1191"/>
      <c r="I44" s="358">
        <v>628</v>
      </c>
      <c r="J44" s="359">
        <v>584</v>
      </c>
      <c r="K44" s="359">
        <v>561</v>
      </c>
      <c r="L44" s="359">
        <v>557</v>
      </c>
      <c r="M44" s="360">
        <v>539</v>
      </c>
    </row>
    <row r="45" spans="2:13" ht="27.75" customHeight="1" x14ac:dyDescent="0.2">
      <c r="B45" s="1186"/>
      <c r="C45" s="1187"/>
      <c r="D45" s="106"/>
      <c r="E45" s="1190" t="s">
        <v>37</v>
      </c>
      <c r="F45" s="1190"/>
      <c r="G45" s="1190"/>
      <c r="H45" s="1191"/>
      <c r="I45" s="358">
        <v>134</v>
      </c>
      <c r="J45" s="359">
        <v>2</v>
      </c>
      <c r="K45" s="359" t="s">
        <v>533</v>
      </c>
      <c r="L45" s="359" t="s">
        <v>533</v>
      </c>
      <c r="M45" s="360">
        <v>63</v>
      </c>
    </row>
    <row r="46" spans="2:13" ht="27.75" customHeight="1" x14ac:dyDescent="0.2">
      <c r="B46" s="1186"/>
      <c r="C46" s="1187"/>
      <c r="D46" s="107"/>
      <c r="E46" s="1190" t="s">
        <v>38</v>
      </c>
      <c r="F46" s="1190"/>
      <c r="G46" s="1190"/>
      <c r="H46" s="1191"/>
      <c r="I46" s="358" t="s">
        <v>533</v>
      </c>
      <c r="J46" s="359" t="s">
        <v>533</v>
      </c>
      <c r="K46" s="359" t="s">
        <v>533</v>
      </c>
      <c r="L46" s="359" t="s">
        <v>533</v>
      </c>
      <c r="M46" s="360" t="s">
        <v>533</v>
      </c>
    </row>
    <row r="47" spans="2:13" ht="27.75" customHeight="1" x14ac:dyDescent="0.2">
      <c r="B47" s="1186"/>
      <c r="C47" s="1187"/>
      <c r="D47" s="108"/>
      <c r="E47" s="1200" t="s">
        <v>39</v>
      </c>
      <c r="F47" s="1201"/>
      <c r="G47" s="1201"/>
      <c r="H47" s="1202"/>
      <c r="I47" s="358" t="s">
        <v>533</v>
      </c>
      <c r="J47" s="359" t="s">
        <v>533</v>
      </c>
      <c r="K47" s="359" t="s">
        <v>533</v>
      </c>
      <c r="L47" s="359" t="s">
        <v>533</v>
      </c>
      <c r="M47" s="360" t="s">
        <v>533</v>
      </c>
    </row>
    <row r="48" spans="2:13" ht="27.75" customHeight="1" x14ac:dyDescent="0.2">
      <c r="B48" s="1186"/>
      <c r="C48" s="1187"/>
      <c r="D48" s="106"/>
      <c r="E48" s="1190" t="s">
        <v>40</v>
      </c>
      <c r="F48" s="1190"/>
      <c r="G48" s="1190"/>
      <c r="H48" s="1191"/>
      <c r="I48" s="358" t="s">
        <v>533</v>
      </c>
      <c r="J48" s="359" t="s">
        <v>533</v>
      </c>
      <c r="K48" s="359" t="s">
        <v>533</v>
      </c>
      <c r="L48" s="359" t="s">
        <v>533</v>
      </c>
      <c r="M48" s="360" t="s">
        <v>533</v>
      </c>
    </row>
    <row r="49" spans="2:13" ht="27.75" customHeight="1" x14ac:dyDescent="0.2">
      <c r="B49" s="1188"/>
      <c r="C49" s="1189"/>
      <c r="D49" s="106"/>
      <c r="E49" s="1190" t="s">
        <v>41</v>
      </c>
      <c r="F49" s="1190"/>
      <c r="G49" s="1190"/>
      <c r="H49" s="1191"/>
      <c r="I49" s="358" t="s">
        <v>533</v>
      </c>
      <c r="J49" s="359" t="s">
        <v>533</v>
      </c>
      <c r="K49" s="359" t="s">
        <v>533</v>
      </c>
      <c r="L49" s="359" t="s">
        <v>533</v>
      </c>
      <c r="M49" s="360" t="s">
        <v>533</v>
      </c>
    </row>
    <row r="50" spans="2:13" ht="27.75" customHeight="1" x14ac:dyDescent="0.2">
      <c r="B50" s="1184" t="s">
        <v>42</v>
      </c>
      <c r="C50" s="1185"/>
      <c r="D50" s="109"/>
      <c r="E50" s="1190" t="s">
        <v>43</v>
      </c>
      <c r="F50" s="1190"/>
      <c r="G50" s="1190"/>
      <c r="H50" s="1191"/>
      <c r="I50" s="358">
        <v>4703</v>
      </c>
      <c r="J50" s="359">
        <v>5072</v>
      </c>
      <c r="K50" s="359">
        <v>5573</v>
      </c>
      <c r="L50" s="359">
        <v>6430</v>
      </c>
      <c r="M50" s="360">
        <v>6861</v>
      </c>
    </row>
    <row r="51" spans="2:13" ht="27.75" customHeight="1" x14ac:dyDescent="0.2">
      <c r="B51" s="1186"/>
      <c r="C51" s="1187"/>
      <c r="D51" s="106"/>
      <c r="E51" s="1190" t="s">
        <v>44</v>
      </c>
      <c r="F51" s="1190"/>
      <c r="G51" s="1190"/>
      <c r="H51" s="1191"/>
      <c r="I51" s="358">
        <v>8162</v>
      </c>
      <c r="J51" s="359">
        <v>7732</v>
      </c>
      <c r="K51" s="359">
        <v>7350</v>
      </c>
      <c r="L51" s="359">
        <v>7145</v>
      </c>
      <c r="M51" s="360">
        <v>6539</v>
      </c>
    </row>
    <row r="52" spans="2:13" ht="27.75" customHeight="1" x14ac:dyDescent="0.2">
      <c r="B52" s="1188"/>
      <c r="C52" s="1189"/>
      <c r="D52" s="106"/>
      <c r="E52" s="1190" t="s">
        <v>45</v>
      </c>
      <c r="F52" s="1190"/>
      <c r="G52" s="1190"/>
      <c r="H52" s="1191"/>
      <c r="I52" s="358">
        <v>18738</v>
      </c>
      <c r="J52" s="359">
        <v>17809</v>
      </c>
      <c r="K52" s="359">
        <v>17055</v>
      </c>
      <c r="L52" s="359">
        <v>16612</v>
      </c>
      <c r="M52" s="360">
        <v>15706</v>
      </c>
    </row>
    <row r="53" spans="2:13" ht="27.75" customHeight="1" thickBot="1" x14ac:dyDescent="0.25">
      <c r="B53" s="1192" t="s">
        <v>46</v>
      </c>
      <c r="C53" s="1193"/>
      <c r="D53" s="110"/>
      <c r="E53" s="1194" t="s">
        <v>47</v>
      </c>
      <c r="F53" s="1194"/>
      <c r="G53" s="1194"/>
      <c r="H53" s="1195"/>
      <c r="I53" s="361">
        <v>18673</v>
      </c>
      <c r="J53" s="362">
        <v>16792</v>
      </c>
      <c r="K53" s="362">
        <v>15049</v>
      </c>
      <c r="L53" s="362">
        <v>12971</v>
      </c>
      <c r="M53" s="363">
        <v>12117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QcnJ19nhWkcPgOqiA9R3ihr6ko4wYnhQk4rVqNBHrs7PJ7ADgYgWNT4/+dtVOunMPCAf62JaxKasPaLmKCVSkw==" saltValue="OiAQHLQL1ZOu3+QhcDvS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50</v>
      </c>
      <c r="D55" s="1211"/>
      <c r="E55" s="1212"/>
      <c r="F55" s="122">
        <v>1673</v>
      </c>
      <c r="G55" s="122">
        <v>2007</v>
      </c>
      <c r="H55" s="123">
        <v>2107</v>
      </c>
    </row>
    <row r="56" spans="2:8" ht="52.5" customHeight="1" x14ac:dyDescent="0.2">
      <c r="B56" s="124"/>
      <c r="C56" s="1213" t="s">
        <v>51</v>
      </c>
      <c r="D56" s="1213"/>
      <c r="E56" s="1214"/>
      <c r="F56" s="125">
        <v>2865</v>
      </c>
      <c r="G56" s="125">
        <v>3354</v>
      </c>
      <c r="H56" s="126">
        <v>3689</v>
      </c>
    </row>
    <row r="57" spans="2:8" ht="53.25" customHeight="1" x14ac:dyDescent="0.2">
      <c r="B57" s="124"/>
      <c r="C57" s="1215" t="s">
        <v>52</v>
      </c>
      <c r="D57" s="1215"/>
      <c r="E57" s="1216"/>
      <c r="F57" s="127">
        <v>630</v>
      </c>
      <c r="G57" s="127">
        <v>663</v>
      </c>
      <c r="H57" s="128">
        <v>637</v>
      </c>
    </row>
    <row r="58" spans="2:8" ht="45.75" customHeight="1" x14ac:dyDescent="0.2">
      <c r="B58" s="129"/>
      <c r="C58" s="1203" t="s">
        <v>589</v>
      </c>
      <c r="D58" s="1204"/>
      <c r="E58" s="1205"/>
      <c r="F58" s="130">
        <v>317</v>
      </c>
      <c r="G58" s="130">
        <v>306</v>
      </c>
      <c r="H58" s="131">
        <v>277</v>
      </c>
    </row>
    <row r="59" spans="2:8" ht="45.75" customHeight="1" x14ac:dyDescent="0.2">
      <c r="B59" s="129"/>
      <c r="C59" s="1203" t="s">
        <v>590</v>
      </c>
      <c r="D59" s="1204"/>
      <c r="E59" s="1205"/>
      <c r="F59" s="130">
        <v>219</v>
      </c>
      <c r="G59" s="130">
        <v>269</v>
      </c>
      <c r="H59" s="131">
        <v>265</v>
      </c>
    </row>
    <row r="60" spans="2:8" ht="45.75" customHeight="1" x14ac:dyDescent="0.2">
      <c r="B60" s="129"/>
      <c r="C60" s="1203" t="s">
        <v>591</v>
      </c>
      <c r="D60" s="1204"/>
      <c r="E60" s="1205"/>
      <c r="F60" s="130">
        <v>54</v>
      </c>
      <c r="G60" s="130">
        <v>44</v>
      </c>
      <c r="H60" s="131">
        <v>46</v>
      </c>
    </row>
    <row r="61" spans="2:8" ht="45.75" customHeight="1" x14ac:dyDescent="0.2">
      <c r="B61" s="129"/>
      <c r="C61" s="1203" t="s">
        <v>592</v>
      </c>
      <c r="D61" s="1204"/>
      <c r="E61" s="1205"/>
      <c r="F61" s="130">
        <v>5</v>
      </c>
      <c r="G61" s="130">
        <v>10</v>
      </c>
      <c r="H61" s="131">
        <v>18</v>
      </c>
    </row>
    <row r="62" spans="2:8" ht="45.75" customHeight="1" thickBot="1" x14ac:dyDescent="0.25">
      <c r="B62" s="132"/>
      <c r="C62" s="1206" t="s">
        <v>593</v>
      </c>
      <c r="D62" s="1207"/>
      <c r="E62" s="1208"/>
      <c r="F62" s="133">
        <v>18</v>
      </c>
      <c r="G62" s="133">
        <v>18</v>
      </c>
      <c r="H62" s="134">
        <v>18</v>
      </c>
    </row>
    <row r="63" spans="2:8" ht="52.5" customHeight="1" thickBot="1" x14ac:dyDescent="0.25">
      <c r="B63" s="135"/>
      <c r="C63" s="1209" t="s">
        <v>53</v>
      </c>
      <c r="D63" s="1209"/>
      <c r="E63" s="1210"/>
      <c r="F63" s="136">
        <v>5168</v>
      </c>
      <c r="G63" s="136">
        <v>6024</v>
      </c>
      <c r="H63" s="137">
        <v>6433</v>
      </c>
    </row>
    <row r="64" spans="2:8" ht="13" x14ac:dyDescent="0.2"/>
  </sheetData>
  <sheetProtection algorithmName="SHA-512" hashValue="PemwQGPFGrrJL+Y4F90b/tl6Bam6gxeV7A6CuEzZGlnpQOanSmL3JDK9BfeY9TaOZSt8yORp0gDATW9oUVp0lA==" saltValue="IWBA6dO9J4eeD0xCmhJc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65760</v>
      </c>
      <c r="E3" s="156"/>
      <c r="F3" s="157">
        <v>54684</v>
      </c>
      <c r="G3" s="158"/>
      <c r="H3" s="159"/>
    </row>
    <row r="4" spans="1:8" x14ac:dyDescent="0.2">
      <c r="A4" s="160"/>
      <c r="B4" s="161"/>
      <c r="C4" s="162"/>
      <c r="D4" s="163">
        <v>37472</v>
      </c>
      <c r="E4" s="164"/>
      <c r="F4" s="165">
        <v>32829</v>
      </c>
      <c r="G4" s="166"/>
      <c r="H4" s="167"/>
    </row>
    <row r="5" spans="1:8" x14ac:dyDescent="0.2">
      <c r="A5" s="148" t="s">
        <v>552</v>
      </c>
      <c r="B5" s="153"/>
      <c r="C5" s="154"/>
      <c r="D5" s="155">
        <v>36542</v>
      </c>
      <c r="E5" s="156"/>
      <c r="F5" s="157">
        <v>62383</v>
      </c>
      <c r="G5" s="158"/>
      <c r="H5" s="159"/>
    </row>
    <row r="6" spans="1:8" x14ac:dyDescent="0.2">
      <c r="A6" s="160"/>
      <c r="B6" s="161"/>
      <c r="C6" s="162"/>
      <c r="D6" s="163">
        <v>22192</v>
      </c>
      <c r="E6" s="164"/>
      <c r="F6" s="165">
        <v>35325</v>
      </c>
      <c r="G6" s="166"/>
      <c r="H6" s="167"/>
    </row>
    <row r="7" spans="1:8" x14ac:dyDescent="0.2">
      <c r="A7" s="148" t="s">
        <v>553</v>
      </c>
      <c r="B7" s="153"/>
      <c r="C7" s="154"/>
      <c r="D7" s="155">
        <v>40810</v>
      </c>
      <c r="E7" s="156"/>
      <c r="F7" s="157">
        <v>63812</v>
      </c>
      <c r="G7" s="158"/>
      <c r="H7" s="159"/>
    </row>
    <row r="8" spans="1:8" x14ac:dyDescent="0.2">
      <c r="A8" s="160"/>
      <c r="B8" s="161"/>
      <c r="C8" s="162"/>
      <c r="D8" s="163">
        <v>23009</v>
      </c>
      <c r="E8" s="164"/>
      <c r="F8" s="165">
        <v>33848</v>
      </c>
      <c r="G8" s="166"/>
      <c r="H8" s="167"/>
    </row>
    <row r="9" spans="1:8" x14ac:dyDescent="0.2">
      <c r="A9" s="148" t="s">
        <v>554</v>
      </c>
      <c r="B9" s="153"/>
      <c r="C9" s="154"/>
      <c r="D9" s="155">
        <v>42189</v>
      </c>
      <c r="E9" s="156"/>
      <c r="F9" s="157">
        <v>54225</v>
      </c>
      <c r="G9" s="158"/>
      <c r="H9" s="159"/>
    </row>
    <row r="10" spans="1:8" x14ac:dyDescent="0.2">
      <c r="A10" s="160"/>
      <c r="B10" s="161"/>
      <c r="C10" s="162"/>
      <c r="D10" s="163">
        <v>25058</v>
      </c>
      <c r="E10" s="164"/>
      <c r="F10" s="165">
        <v>27337</v>
      </c>
      <c r="G10" s="166"/>
      <c r="H10" s="167"/>
    </row>
    <row r="11" spans="1:8" x14ac:dyDescent="0.2">
      <c r="A11" s="148" t="s">
        <v>555</v>
      </c>
      <c r="B11" s="153"/>
      <c r="C11" s="154"/>
      <c r="D11" s="155">
        <v>35517</v>
      </c>
      <c r="E11" s="156"/>
      <c r="F11" s="157">
        <v>54016</v>
      </c>
      <c r="G11" s="158"/>
      <c r="H11" s="159"/>
    </row>
    <row r="12" spans="1:8" x14ac:dyDescent="0.2">
      <c r="A12" s="160"/>
      <c r="B12" s="161"/>
      <c r="C12" s="168"/>
      <c r="D12" s="163">
        <v>21368</v>
      </c>
      <c r="E12" s="164"/>
      <c r="F12" s="165">
        <v>28078</v>
      </c>
      <c r="G12" s="166"/>
      <c r="H12" s="167"/>
    </row>
    <row r="13" spans="1:8" x14ac:dyDescent="0.2">
      <c r="A13" s="148"/>
      <c r="B13" s="153"/>
      <c r="C13" s="169"/>
      <c r="D13" s="170">
        <v>44164</v>
      </c>
      <c r="E13" s="171"/>
      <c r="F13" s="172">
        <v>57824</v>
      </c>
      <c r="G13" s="173"/>
      <c r="H13" s="159"/>
    </row>
    <row r="14" spans="1:8" x14ac:dyDescent="0.2">
      <c r="A14" s="160"/>
      <c r="B14" s="161"/>
      <c r="C14" s="162"/>
      <c r="D14" s="163">
        <v>25820</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3.66</v>
      </c>
      <c r="C19" s="174">
        <f>ROUND(VALUE(SUBSTITUTE(実質収支比率等に係る経年分析!G$48,"▲","-")),2)</f>
        <v>4.45</v>
      </c>
      <c r="D19" s="174">
        <f>ROUND(VALUE(SUBSTITUTE(実質収支比率等に係る経年分析!H$48,"▲","-")),2)</f>
        <v>3.04</v>
      </c>
      <c r="E19" s="174">
        <f>ROUND(VALUE(SUBSTITUTE(実質収支比率等に係る経年分析!I$48,"▲","-")),2)</f>
        <v>5.46</v>
      </c>
      <c r="F19" s="174">
        <f>ROUND(VALUE(SUBSTITUTE(実質収支比率等に係る経年分析!J$48,"▲","-")),2)</f>
        <v>4.8499999999999996</v>
      </c>
    </row>
    <row r="20" spans="1:11" x14ac:dyDescent="0.2">
      <c r="A20" s="174" t="s">
        <v>57</v>
      </c>
      <c r="B20" s="174">
        <f>ROUND(VALUE(SUBSTITUTE(実質収支比率等に係る経年分析!F$47,"▲","-")),2)</f>
        <v>7.95</v>
      </c>
      <c r="C20" s="174">
        <f>ROUND(VALUE(SUBSTITUTE(実質収支比率等に係る経年分析!G$47,"▲","-")),2)</f>
        <v>9.59</v>
      </c>
      <c r="D20" s="174">
        <f>ROUND(VALUE(SUBSTITUTE(実質収支比率等に係る経年分析!H$47,"▲","-")),2)</f>
        <v>11.03</v>
      </c>
      <c r="E20" s="174">
        <f>ROUND(VALUE(SUBSTITUTE(実質収支比率等に係る経年分析!I$47,"▲","-")),2)</f>
        <v>12.8</v>
      </c>
      <c r="F20" s="174">
        <f>ROUND(VALUE(SUBSTITUTE(実質収支比率等に係る経年分析!J$47,"▲","-")),2)</f>
        <v>13.62</v>
      </c>
    </row>
    <row r="21" spans="1:11" x14ac:dyDescent="0.2">
      <c r="A21" s="174" t="s">
        <v>58</v>
      </c>
      <c r="B21" s="174">
        <f>IF(ISNUMBER(VALUE(SUBSTITUTE(実質収支比率等に係る経年分析!F$49,"▲","-"))),ROUND(VALUE(SUBSTITUTE(実質収支比率等に係る経年分析!F$49,"▲","-")),2),NA())</f>
        <v>0.91</v>
      </c>
      <c r="C21" s="174">
        <f>IF(ISNUMBER(VALUE(SUBSTITUTE(実質収支比率等に係る経年分析!G$49,"▲","-"))),ROUND(VALUE(SUBSTITUTE(実質収支比率等に係る経年分析!G$49,"▲","-")),2),NA())</f>
        <v>2.64</v>
      </c>
      <c r="D21" s="174">
        <f>IF(ISNUMBER(VALUE(SUBSTITUTE(実質収支比率等に係る経年分析!H$49,"▲","-"))),ROUND(VALUE(SUBSTITUTE(実質収支比率等に係る経年分析!H$49,"▲","-")),2),NA())</f>
        <v>0.84</v>
      </c>
      <c r="E21" s="174">
        <f>IF(ISNUMBER(VALUE(SUBSTITUTE(実質収支比率等に係る経年分析!I$49,"▲","-"))),ROUND(VALUE(SUBSTITUTE(実質収支比率等に係る経年分析!I$49,"▲","-")),2),NA())</f>
        <v>4.6399999999999997</v>
      </c>
      <c r="F21" s="174">
        <f>IF(ISNUMBER(VALUE(SUBSTITUTE(実質収支比率等に係る経年分析!J$49,"▲","-"))),ROUND(VALUE(SUBSTITUTE(実質収支比率等に係る経年分析!J$49,"▲","-")),2),NA())</f>
        <v>-0.04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栗東墓地公園特別会計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3.73</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4.3600000000000003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4.78</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2646</v>
      </c>
      <c r="E42" s="176"/>
      <c r="F42" s="176"/>
      <c r="G42" s="176">
        <f>'実質公債費比率（分子）の構造'!L$52</f>
        <v>2689</v>
      </c>
      <c r="H42" s="176"/>
      <c r="I42" s="176"/>
      <c r="J42" s="176">
        <f>'実質公債費比率（分子）の構造'!M$52</f>
        <v>2536</v>
      </c>
      <c r="K42" s="176"/>
      <c r="L42" s="176"/>
      <c r="M42" s="176">
        <f>'実質公債費比率（分子）の構造'!N$52</f>
        <v>2197</v>
      </c>
      <c r="N42" s="176"/>
      <c r="O42" s="176"/>
      <c r="P42" s="176">
        <f>'実質公債費比率（分子）の構造'!O$52</f>
        <v>2150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121</v>
      </c>
      <c r="C44" s="176"/>
      <c r="D44" s="176"/>
      <c r="E44" s="176">
        <f>'実質公債費比率（分子）の構造'!L$50</f>
        <v>124</v>
      </c>
      <c r="F44" s="176"/>
      <c r="G44" s="176"/>
      <c r="H44" s="176">
        <f>'実質公債費比率（分子）の構造'!M$50</f>
        <v>69</v>
      </c>
      <c r="I44" s="176"/>
      <c r="J44" s="176"/>
      <c r="K44" s="176">
        <f>'実質公債費比率（分子）の構造'!N$50</f>
        <v>72</v>
      </c>
      <c r="L44" s="176"/>
      <c r="M44" s="176"/>
      <c r="N44" s="176">
        <f>'実質公債費比率（分子）の構造'!O$50</f>
        <v>30</v>
      </c>
      <c r="O44" s="176"/>
      <c r="P44" s="176"/>
    </row>
    <row r="45" spans="1:16" x14ac:dyDescent="0.2">
      <c r="A45" s="176" t="s">
        <v>68</v>
      </c>
      <c r="B45" s="176">
        <f>'実質公債費比率（分子）の構造'!K$49</f>
        <v>77</v>
      </c>
      <c r="C45" s="176"/>
      <c r="D45" s="176"/>
      <c r="E45" s="176">
        <f>'実質公債費比率（分子）の構造'!L$49</f>
        <v>73</v>
      </c>
      <c r="F45" s="176"/>
      <c r="G45" s="176"/>
      <c r="H45" s="176">
        <f>'実質公債費比率（分子）の構造'!M$49</f>
        <v>72</v>
      </c>
      <c r="I45" s="176"/>
      <c r="J45" s="176"/>
      <c r="K45" s="176">
        <f>'実質公債費比率（分子）の構造'!N$49</f>
        <v>70</v>
      </c>
      <c r="L45" s="176"/>
      <c r="M45" s="176"/>
      <c r="N45" s="176">
        <f>'実質公債費比率（分子）の構造'!O$49</f>
        <v>77</v>
      </c>
      <c r="O45" s="176"/>
      <c r="P45" s="176"/>
    </row>
    <row r="46" spans="1:16" x14ac:dyDescent="0.2">
      <c r="A46" s="176" t="s">
        <v>69</v>
      </c>
      <c r="B46" s="176">
        <f>'実質公債費比率（分子）の構造'!K$48</f>
        <v>275</v>
      </c>
      <c r="C46" s="176"/>
      <c r="D46" s="176"/>
      <c r="E46" s="176">
        <f>'実質公債費比率（分子）の構造'!L$48</f>
        <v>248</v>
      </c>
      <c r="F46" s="176"/>
      <c r="G46" s="176"/>
      <c r="H46" s="176">
        <f>'実質公債費比率（分子）の構造'!M$48</f>
        <v>271</v>
      </c>
      <c r="I46" s="176"/>
      <c r="J46" s="176"/>
      <c r="K46" s="176">
        <f>'実質公債費比率（分子）の構造'!N$48</f>
        <v>213</v>
      </c>
      <c r="L46" s="176"/>
      <c r="M46" s="176"/>
      <c r="N46" s="176">
        <f>'実質公債費比率（分子）の構造'!O$48</f>
        <v>259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3993</v>
      </c>
      <c r="C49" s="176"/>
      <c r="D49" s="176"/>
      <c r="E49" s="176">
        <f>'実質公債費比率（分子）の構造'!L$45</f>
        <v>3971</v>
      </c>
      <c r="F49" s="176"/>
      <c r="G49" s="176"/>
      <c r="H49" s="176">
        <f>'実質公債費比率（分子）の構造'!M$45</f>
        <v>3744</v>
      </c>
      <c r="I49" s="176"/>
      <c r="J49" s="176"/>
      <c r="K49" s="176">
        <f>'実質公債費比率（分子）の構造'!N$45</f>
        <v>3489</v>
      </c>
      <c r="L49" s="176"/>
      <c r="M49" s="176"/>
      <c r="N49" s="176">
        <f>'実質公債費比率（分子）の構造'!O$45</f>
        <v>3480</v>
      </c>
      <c r="O49" s="176"/>
      <c r="P49" s="176"/>
    </row>
    <row r="50" spans="1:16" x14ac:dyDescent="0.2">
      <c r="A50" s="176" t="s">
        <v>73</v>
      </c>
      <c r="B50" s="176" t="e">
        <f>NA()</f>
        <v>#N/A</v>
      </c>
      <c r="C50" s="176">
        <f>IF(ISNUMBER('実質公債費比率（分子）の構造'!K$53),'実質公債費比率（分子）の構造'!K$53,NA())</f>
        <v>1820</v>
      </c>
      <c r="D50" s="176" t="e">
        <f>NA()</f>
        <v>#N/A</v>
      </c>
      <c r="E50" s="176" t="e">
        <f>NA()</f>
        <v>#N/A</v>
      </c>
      <c r="F50" s="176">
        <f>IF(ISNUMBER('実質公債費比率（分子）の構造'!L$53),'実質公債費比率（分子）の構造'!L$53,NA())</f>
        <v>1727</v>
      </c>
      <c r="G50" s="176" t="e">
        <f>NA()</f>
        <v>#N/A</v>
      </c>
      <c r="H50" s="176" t="e">
        <f>NA()</f>
        <v>#N/A</v>
      </c>
      <c r="I50" s="176">
        <f>IF(ISNUMBER('実質公債費比率（分子）の構造'!M$53),'実質公債費比率（分子）の構造'!M$53,NA())</f>
        <v>1620</v>
      </c>
      <c r="J50" s="176" t="e">
        <f>NA()</f>
        <v>#N/A</v>
      </c>
      <c r="K50" s="176" t="e">
        <f>NA()</f>
        <v>#N/A</v>
      </c>
      <c r="L50" s="176">
        <f>IF(ISNUMBER('実質公債費比率（分子）の構造'!N$53),'実質公債費比率（分子）の構造'!N$53,NA())</f>
        <v>1647</v>
      </c>
      <c r="M50" s="176" t="e">
        <f>NA()</f>
        <v>#N/A</v>
      </c>
      <c r="N50" s="176" t="e">
        <f>NA()</f>
        <v>#N/A</v>
      </c>
      <c r="O50" s="176">
        <f>IF(ISNUMBER('実質公債費比率（分子）の構造'!O$53),'実質公債費比率（分子）の構造'!O$53,NA())</f>
        <v>1696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18738</v>
      </c>
      <c r="E56" s="175"/>
      <c r="F56" s="175"/>
      <c r="G56" s="175">
        <f>'将来負担比率（分子）の構造'!J$52</f>
        <v>17809</v>
      </c>
      <c r="H56" s="175"/>
      <c r="I56" s="175"/>
      <c r="J56" s="175">
        <f>'将来負担比率（分子）の構造'!K$52</f>
        <v>17055</v>
      </c>
      <c r="K56" s="175"/>
      <c r="L56" s="175"/>
      <c r="M56" s="175">
        <f>'将来負担比率（分子）の構造'!L$52</f>
        <v>16612</v>
      </c>
      <c r="N56" s="175"/>
      <c r="O56" s="175"/>
      <c r="P56" s="175">
        <f>'将来負担比率（分子）の構造'!M$52</f>
        <v>15706</v>
      </c>
    </row>
    <row r="57" spans="1:16" x14ac:dyDescent="0.2">
      <c r="A57" s="175" t="s">
        <v>44</v>
      </c>
      <c r="B57" s="175"/>
      <c r="C57" s="175"/>
      <c r="D57" s="175">
        <f>'将来負担比率（分子）の構造'!I$51</f>
        <v>8162</v>
      </c>
      <c r="E57" s="175"/>
      <c r="F57" s="175"/>
      <c r="G57" s="175">
        <f>'将来負担比率（分子）の構造'!J$51</f>
        <v>7732</v>
      </c>
      <c r="H57" s="175"/>
      <c r="I57" s="175"/>
      <c r="J57" s="175">
        <f>'将来負担比率（分子）の構造'!K$51</f>
        <v>7350</v>
      </c>
      <c r="K57" s="175"/>
      <c r="L57" s="175"/>
      <c r="M57" s="175">
        <f>'将来負担比率（分子）の構造'!L$51</f>
        <v>7145</v>
      </c>
      <c r="N57" s="175"/>
      <c r="O57" s="175"/>
      <c r="P57" s="175">
        <f>'将来負担比率（分子）の構造'!M$51</f>
        <v>6539</v>
      </c>
    </row>
    <row r="58" spans="1:16" x14ac:dyDescent="0.2">
      <c r="A58" s="175" t="s">
        <v>43</v>
      </c>
      <c r="B58" s="175"/>
      <c r="C58" s="175"/>
      <c r="D58" s="175">
        <f>'将来負担比率（分子）の構造'!I$50</f>
        <v>4703</v>
      </c>
      <c r="E58" s="175"/>
      <c r="F58" s="175"/>
      <c r="G58" s="175">
        <f>'将来負担比率（分子）の構造'!J$50</f>
        <v>5072</v>
      </c>
      <c r="H58" s="175"/>
      <c r="I58" s="175"/>
      <c r="J58" s="175">
        <f>'将来負担比率（分子）の構造'!K$50</f>
        <v>5573</v>
      </c>
      <c r="K58" s="175"/>
      <c r="L58" s="175"/>
      <c r="M58" s="175">
        <f>'将来負担比率（分子）の構造'!L$50</f>
        <v>6430</v>
      </c>
      <c r="N58" s="175"/>
      <c r="O58" s="175"/>
      <c r="P58" s="175">
        <f>'将来負担比率（分子）の構造'!M$50</f>
        <v>6861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134</v>
      </c>
      <c r="C62" s="175"/>
      <c r="D62" s="175"/>
      <c r="E62" s="175">
        <f>'将来負担比率（分子）の構造'!J$45</f>
        <v>2</v>
      </c>
      <c r="F62" s="175"/>
      <c r="G62" s="175"/>
      <c r="H62" s="175" t="str">
        <f>'将来負担比率（分子）の構造'!K$45</f>
        <v>-</v>
      </c>
      <c r="I62" s="175"/>
      <c r="J62" s="175"/>
      <c r="K62" s="175" t="str">
        <f>'将来負担比率（分子）の構造'!L$45</f>
        <v>-</v>
      </c>
      <c r="L62" s="175"/>
      <c r="M62" s="175"/>
      <c r="N62" s="175">
        <f>'将来負担比率（分子）の構造'!M$45</f>
        <v>63</v>
      </c>
      <c r="O62" s="175"/>
      <c r="P62" s="175"/>
    </row>
    <row r="63" spans="1:16" x14ac:dyDescent="0.2">
      <c r="A63" s="175" t="s">
        <v>36</v>
      </c>
      <c r="B63" s="175">
        <f>'将来負担比率（分子）の構造'!I$44</f>
        <v>628</v>
      </c>
      <c r="C63" s="175"/>
      <c r="D63" s="175"/>
      <c r="E63" s="175">
        <f>'将来負担比率（分子）の構造'!J$44</f>
        <v>584</v>
      </c>
      <c r="F63" s="175"/>
      <c r="G63" s="175"/>
      <c r="H63" s="175">
        <f>'将来負担比率（分子）の構造'!K$44</f>
        <v>561</v>
      </c>
      <c r="I63" s="175"/>
      <c r="J63" s="175"/>
      <c r="K63" s="175">
        <f>'将来負担比率（分子）の構造'!L$44</f>
        <v>557</v>
      </c>
      <c r="L63" s="175"/>
      <c r="M63" s="175"/>
      <c r="N63" s="175">
        <f>'将来負担比率（分子）の構造'!M$44</f>
        <v>539</v>
      </c>
      <c r="O63" s="175"/>
      <c r="P63" s="175"/>
    </row>
    <row r="64" spans="1:16" x14ac:dyDescent="0.2">
      <c r="A64" s="175" t="s">
        <v>35</v>
      </c>
      <c r="B64" s="175">
        <f>'将来負担比率（分子）の構造'!I$43</f>
        <v>4534</v>
      </c>
      <c r="C64" s="175"/>
      <c r="D64" s="175"/>
      <c r="E64" s="175">
        <f>'将来負担比率（分子）の構造'!J$43</f>
        <v>4200</v>
      </c>
      <c r="F64" s="175"/>
      <c r="G64" s="175"/>
      <c r="H64" s="175">
        <f>'将来負担比率（分子）の構造'!K$43</f>
        <v>3750</v>
      </c>
      <c r="I64" s="175"/>
      <c r="J64" s="175"/>
      <c r="K64" s="175">
        <f>'将来負担比率（分子）の構造'!L$43</f>
        <v>3220</v>
      </c>
      <c r="L64" s="175"/>
      <c r="M64" s="175"/>
      <c r="N64" s="175">
        <f>'将来負担比率（分子）の構造'!M$43</f>
        <v>3141</v>
      </c>
      <c r="O64" s="175"/>
      <c r="P64" s="175"/>
    </row>
    <row r="65" spans="1:16" x14ac:dyDescent="0.2">
      <c r="A65" s="175" t="s">
        <v>34</v>
      </c>
      <c r="B65" s="175">
        <f>'将来負担比率（分子）の構造'!I$42</f>
        <v>967</v>
      </c>
      <c r="C65" s="175"/>
      <c r="D65" s="175"/>
      <c r="E65" s="175">
        <f>'将来負担比率（分子）の構造'!J$42</f>
        <v>843</v>
      </c>
      <c r="F65" s="175"/>
      <c r="G65" s="175"/>
      <c r="H65" s="175">
        <f>'将来負担比率（分子）の構造'!K$42</f>
        <v>719</v>
      </c>
      <c r="I65" s="175"/>
      <c r="J65" s="175"/>
      <c r="K65" s="175">
        <f>'将来負担比率（分子）の構造'!L$42</f>
        <v>610</v>
      </c>
      <c r="L65" s="175"/>
      <c r="M65" s="175"/>
      <c r="N65" s="175">
        <f>'将来負担比率（分子）の構造'!M$42</f>
        <v>502</v>
      </c>
      <c r="O65" s="175"/>
      <c r="P65" s="175"/>
    </row>
    <row r="66" spans="1:16" x14ac:dyDescent="0.2">
      <c r="A66" s="175" t="s">
        <v>33</v>
      </c>
      <c r="B66" s="175">
        <f>'将来負担比率（分子）の構造'!I$41</f>
        <v>44013</v>
      </c>
      <c r="C66" s="175"/>
      <c r="D66" s="175"/>
      <c r="E66" s="175">
        <f>'将来負担比率（分子）の構造'!J$41</f>
        <v>41776</v>
      </c>
      <c r="F66" s="175"/>
      <c r="G66" s="175"/>
      <c r="H66" s="175">
        <f>'将来負担比率（分子）の構造'!K$41</f>
        <v>39997</v>
      </c>
      <c r="I66" s="175"/>
      <c r="J66" s="175"/>
      <c r="K66" s="175">
        <f>'将来負担比率（分子）の構造'!L$41</f>
        <v>38770</v>
      </c>
      <c r="L66" s="175"/>
      <c r="M66" s="175"/>
      <c r="N66" s="175">
        <f>'将来負担比率（分子）の構造'!M$41</f>
        <v>36978</v>
      </c>
      <c r="O66" s="175"/>
      <c r="P66" s="175"/>
    </row>
    <row r="67" spans="1:16" x14ac:dyDescent="0.2">
      <c r="A67" s="175" t="s">
        <v>77</v>
      </c>
      <c r="B67" s="175" t="e">
        <f>NA()</f>
        <v>#N/A</v>
      </c>
      <c r="C67" s="175">
        <f>IF(ISNUMBER('将来負担比率（分子）の構造'!I$53), IF('将来負担比率（分子）の構造'!I$53 &lt; 0, 0, '将来負担比率（分子）の構造'!I$53), NA())</f>
        <v>18673</v>
      </c>
      <c r="D67" s="175" t="e">
        <f>NA()</f>
        <v>#N/A</v>
      </c>
      <c r="E67" s="175" t="e">
        <f>NA()</f>
        <v>#N/A</v>
      </c>
      <c r="F67" s="175">
        <f>IF(ISNUMBER('将来負担比率（分子）の構造'!J$53), IF('将来負担比率（分子）の構造'!J$53 &lt; 0, 0, '将来負担比率（分子）の構造'!J$53), NA())</f>
        <v>16792</v>
      </c>
      <c r="G67" s="175" t="e">
        <f>NA()</f>
        <v>#N/A</v>
      </c>
      <c r="H67" s="175" t="e">
        <f>NA()</f>
        <v>#N/A</v>
      </c>
      <c r="I67" s="175">
        <f>IF(ISNUMBER('将来負担比率（分子）の構造'!K$53), IF('将来負担比率（分子）の構造'!K$53 &lt; 0, 0, '将来負担比率（分子）の構造'!K$53), NA())</f>
        <v>15049</v>
      </c>
      <c r="J67" s="175" t="e">
        <f>NA()</f>
        <v>#N/A</v>
      </c>
      <c r="K67" s="175" t="e">
        <f>NA()</f>
        <v>#N/A</v>
      </c>
      <c r="L67" s="175">
        <f>IF(ISNUMBER('将来負担比率（分子）の構造'!L$53), IF('将来負担比率（分子）の構造'!L$53 &lt; 0, 0, '将来負担比率（分子）の構造'!L$53), NA())</f>
        <v>12971</v>
      </c>
      <c r="M67" s="175" t="e">
        <f>NA()</f>
        <v>#N/A</v>
      </c>
      <c r="N67" s="175" t="e">
        <f>NA()</f>
        <v>#N/A</v>
      </c>
      <c r="O67" s="175">
        <f>IF(ISNUMBER('将来負担比率（分子）の構造'!M$53), IF('将来負担比率（分子）の構造'!M$53 &lt; 0, 0, '将来負担比率（分子）の構造'!M$53), NA())</f>
        <v>12117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1673</v>
      </c>
      <c r="C72" s="179">
        <f>基金残高に係る経年分析!G55</f>
        <v>2007</v>
      </c>
      <c r="D72" s="179">
        <f>基金残高に係る経年分析!H55</f>
        <v>2107</v>
      </c>
    </row>
    <row r="73" spans="1:16" x14ac:dyDescent="0.2">
      <c r="A73" s="178" t="s">
        <v>80</v>
      </c>
      <c r="B73" s="179">
        <f>基金残高に係る経年分析!F56</f>
        <v>2865</v>
      </c>
      <c r="C73" s="179">
        <f>基金残高に係る経年分析!G56</f>
        <v>3354</v>
      </c>
      <c r="D73" s="179">
        <f>基金残高に係る経年分析!H56</f>
        <v>3689</v>
      </c>
    </row>
    <row r="74" spans="1:16" x14ac:dyDescent="0.2">
      <c r="A74" s="178" t="s">
        <v>81</v>
      </c>
      <c r="B74" s="179">
        <f>基金残高に係る経年分析!F57</f>
        <v>630</v>
      </c>
      <c r="C74" s="179">
        <f>基金残高に係る経年分析!G57</f>
        <v>663</v>
      </c>
      <c r="D74" s="179">
        <f>基金残高に係る経年分析!H57</f>
        <v>637</v>
      </c>
    </row>
  </sheetData>
  <sheetProtection algorithmName="SHA-512" hashValue="zUH2nOlVQ3QqolqGYPsHteUIjDyjn+5wr2VEe9jvE+XL+BpeP+gU4uit3Wud2WWK3z9w3dr2+8FwZDHw4PQe0w==" saltValue="gCfujl49KuhkR93yJGy7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233</v>
      </c>
      <c r="C5" s="677"/>
      <c r="D5" s="677"/>
      <c r="E5" s="677"/>
      <c r="F5" s="677"/>
      <c r="G5" s="677"/>
      <c r="H5" s="677"/>
      <c r="I5" s="677"/>
      <c r="J5" s="677"/>
      <c r="K5" s="677"/>
      <c r="L5" s="677"/>
      <c r="M5" s="677"/>
      <c r="N5" s="677"/>
      <c r="O5" s="677"/>
      <c r="P5" s="677"/>
      <c r="Q5" s="678"/>
      <c r="R5" s="673">
        <v>13766702</v>
      </c>
      <c r="S5" s="674"/>
      <c r="T5" s="674"/>
      <c r="U5" s="674"/>
      <c r="V5" s="674"/>
      <c r="W5" s="674"/>
      <c r="X5" s="674"/>
      <c r="Y5" s="702"/>
      <c r="Z5" s="715">
        <v>48.8</v>
      </c>
      <c r="AA5" s="715"/>
      <c r="AB5" s="715"/>
      <c r="AC5" s="715"/>
      <c r="AD5" s="716">
        <v>13056946</v>
      </c>
      <c r="AE5" s="716"/>
      <c r="AF5" s="716"/>
      <c r="AG5" s="716"/>
      <c r="AH5" s="716"/>
      <c r="AI5" s="716"/>
      <c r="AJ5" s="716"/>
      <c r="AK5" s="716"/>
      <c r="AL5" s="703">
        <v>81.8</v>
      </c>
      <c r="AM5" s="685"/>
      <c r="AN5" s="685"/>
      <c r="AO5" s="704"/>
      <c r="AP5" s="676" t="s">
        <v>234</v>
      </c>
      <c r="AQ5" s="677"/>
      <c r="AR5" s="677"/>
      <c r="AS5" s="677"/>
      <c r="AT5" s="677"/>
      <c r="AU5" s="677"/>
      <c r="AV5" s="677"/>
      <c r="AW5" s="677"/>
      <c r="AX5" s="677"/>
      <c r="AY5" s="677"/>
      <c r="AZ5" s="677"/>
      <c r="BA5" s="677"/>
      <c r="BB5" s="677"/>
      <c r="BC5" s="677"/>
      <c r="BD5" s="677"/>
      <c r="BE5" s="677"/>
      <c r="BF5" s="678"/>
      <c r="BG5" s="621">
        <v>13056947</v>
      </c>
      <c r="BH5" s="622"/>
      <c r="BI5" s="622"/>
      <c r="BJ5" s="622"/>
      <c r="BK5" s="622"/>
      <c r="BL5" s="622"/>
      <c r="BM5" s="622"/>
      <c r="BN5" s="623"/>
      <c r="BO5" s="659">
        <v>94.8</v>
      </c>
      <c r="BP5" s="659"/>
      <c r="BQ5" s="659"/>
      <c r="BR5" s="659"/>
      <c r="BS5" s="660">
        <v>252545</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2">
      <c r="B6" s="618" t="s">
        <v>238</v>
      </c>
      <c r="C6" s="619"/>
      <c r="D6" s="619"/>
      <c r="E6" s="619"/>
      <c r="F6" s="619"/>
      <c r="G6" s="619"/>
      <c r="H6" s="619"/>
      <c r="I6" s="619"/>
      <c r="J6" s="619"/>
      <c r="K6" s="619"/>
      <c r="L6" s="619"/>
      <c r="M6" s="619"/>
      <c r="N6" s="619"/>
      <c r="O6" s="619"/>
      <c r="P6" s="619"/>
      <c r="Q6" s="620"/>
      <c r="R6" s="621">
        <v>188604</v>
      </c>
      <c r="S6" s="622"/>
      <c r="T6" s="622"/>
      <c r="U6" s="622"/>
      <c r="V6" s="622"/>
      <c r="W6" s="622"/>
      <c r="X6" s="622"/>
      <c r="Y6" s="623"/>
      <c r="Z6" s="659">
        <v>0.7</v>
      </c>
      <c r="AA6" s="659"/>
      <c r="AB6" s="659"/>
      <c r="AC6" s="659"/>
      <c r="AD6" s="660">
        <v>188604</v>
      </c>
      <c r="AE6" s="660"/>
      <c r="AF6" s="660"/>
      <c r="AG6" s="660"/>
      <c r="AH6" s="660"/>
      <c r="AI6" s="660"/>
      <c r="AJ6" s="660"/>
      <c r="AK6" s="660"/>
      <c r="AL6" s="624">
        <v>1.2</v>
      </c>
      <c r="AM6" s="625"/>
      <c r="AN6" s="625"/>
      <c r="AO6" s="661"/>
      <c r="AP6" s="618" t="s">
        <v>239</v>
      </c>
      <c r="AQ6" s="619"/>
      <c r="AR6" s="619"/>
      <c r="AS6" s="619"/>
      <c r="AT6" s="619"/>
      <c r="AU6" s="619"/>
      <c r="AV6" s="619"/>
      <c r="AW6" s="619"/>
      <c r="AX6" s="619"/>
      <c r="AY6" s="619"/>
      <c r="AZ6" s="619"/>
      <c r="BA6" s="619"/>
      <c r="BB6" s="619"/>
      <c r="BC6" s="619"/>
      <c r="BD6" s="619"/>
      <c r="BE6" s="619"/>
      <c r="BF6" s="620"/>
      <c r="BG6" s="621">
        <v>13056947</v>
      </c>
      <c r="BH6" s="622"/>
      <c r="BI6" s="622"/>
      <c r="BJ6" s="622"/>
      <c r="BK6" s="622"/>
      <c r="BL6" s="622"/>
      <c r="BM6" s="622"/>
      <c r="BN6" s="623"/>
      <c r="BO6" s="659">
        <v>94.8</v>
      </c>
      <c r="BP6" s="659"/>
      <c r="BQ6" s="659"/>
      <c r="BR6" s="659"/>
      <c r="BS6" s="660">
        <v>252545</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158261</v>
      </c>
      <c r="CS6" s="622"/>
      <c r="CT6" s="622"/>
      <c r="CU6" s="622"/>
      <c r="CV6" s="622"/>
      <c r="CW6" s="622"/>
      <c r="CX6" s="622"/>
      <c r="CY6" s="623"/>
      <c r="CZ6" s="703">
        <v>0.6</v>
      </c>
      <c r="DA6" s="685"/>
      <c r="DB6" s="685"/>
      <c r="DC6" s="705"/>
      <c r="DD6" s="627" t="s">
        <v>141</v>
      </c>
      <c r="DE6" s="622"/>
      <c r="DF6" s="622"/>
      <c r="DG6" s="622"/>
      <c r="DH6" s="622"/>
      <c r="DI6" s="622"/>
      <c r="DJ6" s="622"/>
      <c r="DK6" s="622"/>
      <c r="DL6" s="622"/>
      <c r="DM6" s="622"/>
      <c r="DN6" s="622"/>
      <c r="DO6" s="622"/>
      <c r="DP6" s="623"/>
      <c r="DQ6" s="627">
        <v>158260</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6458</v>
      </c>
      <c r="S7" s="622"/>
      <c r="T7" s="622"/>
      <c r="U7" s="622"/>
      <c r="V7" s="622"/>
      <c r="W7" s="622"/>
      <c r="X7" s="622"/>
      <c r="Y7" s="623"/>
      <c r="Z7" s="659">
        <v>0</v>
      </c>
      <c r="AA7" s="659"/>
      <c r="AB7" s="659"/>
      <c r="AC7" s="659"/>
      <c r="AD7" s="660">
        <v>6458</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5798584</v>
      </c>
      <c r="BH7" s="622"/>
      <c r="BI7" s="622"/>
      <c r="BJ7" s="622"/>
      <c r="BK7" s="622"/>
      <c r="BL7" s="622"/>
      <c r="BM7" s="622"/>
      <c r="BN7" s="623"/>
      <c r="BO7" s="659">
        <v>42.1</v>
      </c>
      <c r="BP7" s="659"/>
      <c r="BQ7" s="659"/>
      <c r="BR7" s="659"/>
      <c r="BS7" s="660">
        <v>252545</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2719422</v>
      </c>
      <c r="CS7" s="622"/>
      <c r="CT7" s="622"/>
      <c r="CU7" s="622"/>
      <c r="CV7" s="622"/>
      <c r="CW7" s="622"/>
      <c r="CX7" s="622"/>
      <c r="CY7" s="623"/>
      <c r="CZ7" s="659">
        <v>9.9</v>
      </c>
      <c r="DA7" s="659"/>
      <c r="DB7" s="659"/>
      <c r="DC7" s="659"/>
      <c r="DD7" s="627">
        <v>75789</v>
      </c>
      <c r="DE7" s="622"/>
      <c r="DF7" s="622"/>
      <c r="DG7" s="622"/>
      <c r="DH7" s="622"/>
      <c r="DI7" s="622"/>
      <c r="DJ7" s="622"/>
      <c r="DK7" s="622"/>
      <c r="DL7" s="622"/>
      <c r="DM7" s="622"/>
      <c r="DN7" s="622"/>
      <c r="DO7" s="622"/>
      <c r="DP7" s="623"/>
      <c r="DQ7" s="627">
        <v>2171391</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64610</v>
      </c>
      <c r="S8" s="622"/>
      <c r="T8" s="622"/>
      <c r="U8" s="622"/>
      <c r="V8" s="622"/>
      <c r="W8" s="622"/>
      <c r="X8" s="622"/>
      <c r="Y8" s="623"/>
      <c r="Z8" s="659">
        <v>0.2</v>
      </c>
      <c r="AA8" s="659"/>
      <c r="AB8" s="659"/>
      <c r="AC8" s="659"/>
      <c r="AD8" s="660">
        <v>64610</v>
      </c>
      <c r="AE8" s="660"/>
      <c r="AF8" s="660"/>
      <c r="AG8" s="660"/>
      <c r="AH8" s="660"/>
      <c r="AI8" s="660"/>
      <c r="AJ8" s="660"/>
      <c r="AK8" s="660"/>
      <c r="AL8" s="624">
        <v>0.4</v>
      </c>
      <c r="AM8" s="625"/>
      <c r="AN8" s="625"/>
      <c r="AO8" s="661"/>
      <c r="AP8" s="618" t="s">
        <v>245</v>
      </c>
      <c r="AQ8" s="619"/>
      <c r="AR8" s="619"/>
      <c r="AS8" s="619"/>
      <c r="AT8" s="619"/>
      <c r="AU8" s="619"/>
      <c r="AV8" s="619"/>
      <c r="AW8" s="619"/>
      <c r="AX8" s="619"/>
      <c r="AY8" s="619"/>
      <c r="AZ8" s="619"/>
      <c r="BA8" s="619"/>
      <c r="BB8" s="619"/>
      <c r="BC8" s="619"/>
      <c r="BD8" s="619"/>
      <c r="BE8" s="619"/>
      <c r="BF8" s="620"/>
      <c r="BG8" s="621">
        <v>129928</v>
      </c>
      <c r="BH8" s="622"/>
      <c r="BI8" s="622"/>
      <c r="BJ8" s="622"/>
      <c r="BK8" s="622"/>
      <c r="BL8" s="622"/>
      <c r="BM8" s="622"/>
      <c r="BN8" s="623"/>
      <c r="BO8" s="659">
        <v>0.9</v>
      </c>
      <c r="BP8" s="659"/>
      <c r="BQ8" s="659"/>
      <c r="BR8" s="659"/>
      <c r="BS8" s="660" t="s">
        <v>141</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10659615</v>
      </c>
      <c r="CS8" s="622"/>
      <c r="CT8" s="622"/>
      <c r="CU8" s="622"/>
      <c r="CV8" s="622"/>
      <c r="CW8" s="622"/>
      <c r="CX8" s="622"/>
      <c r="CY8" s="623"/>
      <c r="CZ8" s="659">
        <v>38.9</v>
      </c>
      <c r="DA8" s="659"/>
      <c r="DB8" s="659"/>
      <c r="DC8" s="659"/>
      <c r="DD8" s="627">
        <v>80945</v>
      </c>
      <c r="DE8" s="622"/>
      <c r="DF8" s="622"/>
      <c r="DG8" s="622"/>
      <c r="DH8" s="622"/>
      <c r="DI8" s="622"/>
      <c r="DJ8" s="622"/>
      <c r="DK8" s="622"/>
      <c r="DL8" s="622"/>
      <c r="DM8" s="622"/>
      <c r="DN8" s="622"/>
      <c r="DO8" s="622"/>
      <c r="DP8" s="623"/>
      <c r="DQ8" s="627">
        <v>5089711</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51291</v>
      </c>
      <c r="S9" s="622"/>
      <c r="T9" s="622"/>
      <c r="U9" s="622"/>
      <c r="V9" s="622"/>
      <c r="W9" s="622"/>
      <c r="X9" s="622"/>
      <c r="Y9" s="623"/>
      <c r="Z9" s="659">
        <v>0.2</v>
      </c>
      <c r="AA9" s="659"/>
      <c r="AB9" s="659"/>
      <c r="AC9" s="659"/>
      <c r="AD9" s="660">
        <v>51291</v>
      </c>
      <c r="AE9" s="660"/>
      <c r="AF9" s="660"/>
      <c r="AG9" s="660"/>
      <c r="AH9" s="660"/>
      <c r="AI9" s="660"/>
      <c r="AJ9" s="660"/>
      <c r="AK9" s="660"/>
      <c r="AL9" s="624">
        <v>0.3</v>
      </c>
      <c r="AM9" s="625"/>
      <c r="AN9" s="625"/>
      <c r="AO9" s="661"/>
      <c r="AP9" s="618" t="s">
        <v>248</v>
      </c>
      <c r="AQ9" s="619"/>
      <c r="AR9" s="619"/>
      <c r="AS9" s="619"/>
      <c r="AT9" s="619"/>
      <c r="AU9" s="619"/>
      <c r="AV9" s="619"/>
      <c r="AW9" s="619"/>
      <c r="AX9" s="619"/>
      <c r="AY9" s="619"/>
      <c r="AZ9" s="619"/>
      <c r="BA9" s="619"/>
      <c r="BB9" s="619"/>
      <c r="BC9" s="619"/>
      <c r="BD9" s="619"/>
      <c r="BE9" s="619"/>
      <c r="BF9" s="620"/>
      <c r="BG9" s="621">
        <v>4430025</v>
      </c>
      <c r="BH9" s="622"/>
      <c r="BI9" s="622"/>
      <c r="BJ9" s="622"/>
      <c r="BK9" s="622"/>
      <c r="BL9" s="622"/>
      <c r="BM9" s="622"/>
      <c r="BN9" s="623"/>
      <c r="BO9" s="659">
        <v>32.200000000000003</v>
      </c>
      <c r="BP9" s="659"/>
      <c r="BQ9" s="659"/>
      <c r="BR9" s="659"/>
      <c r="BS9" s="660" t="s">
        <v>141</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2872265</v>
      </c>
      <c r="CS9" s="622"/>
      <c r="CT9" s="622"/>
      <c r="CU9" s="622"/>
      <c r="CV9" s="622"/>
      <c r="CW9" s="622"/>
      <c r="CX9" s="622"/>
      <c r="CY9" s="623"/>
      <c r="CZ9" s="659">
        <v>10.5</v>
      </c>
      <c r="DA9" s="659"/>
      <c r="DB9" s="659"/>
      <c r="DC9" s="659"/>
      <c r="DD9" s="627">
        <v>200792</v>
      </c>
      <c r="DE9" s="622"/>
      <c r="DF9" s="622"/>
      <c r="DG9" s="622"/>
      <c r="DH9" s="622"/>
      <c r="DI9" s="622"/>
      <c r="DJ9" s="622"/>
      <c r="DK9" s="622"/>
      <c r="DL9" s="622"/>
      <c r="DM9" s="622"/>
      <c r="DN9" s="622"/>
      <c r="DO9" s="622"/>
      <c r="DP9" s="623"/>
      <c r="DQ9" s="627">
        <v>1780993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251</v>
      </c>
      <c r="AA10" s="659"/>
      <c r="AB10" s="659"/>
      <c r="AC10" s="659"/>
      <c r="AD10" s="660" t="s">
        <v>141</v>
      </c>
      <c r="AE10" s="660"/>
      <c r="AF10" s="660"/>
      <c r="AG10" s="660"/>
      <c r="AH10" s="660"/>
      <c r="AI10" s="660"/>
      <c r="AJ10" s="660"/>
      <c r="AK10" s="660"/>
      <c r="AL10" s="624" t="s">
        <v>141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284137</v>
      </c>
      <c r="BH10" s="622"/>
      <c r="BI10" s="622"/>
      <c r="BJ10" s="622"/>
      <c r="BK10" s="622"/>
      <c r="BL10" s="622"/>
      <c r="BM10" s="622"/>
      <c r="BN10" s="623"/>
      <c r="BO10" s="659">
        <v>2.1</v>
      </c>
      <c r="BP10" s="659"/>
      <c r="BQ10" s="659"/>
      <c r="BR10" s="659"/>
      <c r="BS10" s="660" t="s">
        <v>141</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41120</v>
      </c>
      <c r="CS10" s="622"/>
      <c r="CT10" s="622"/>
      <c r="CU10" s="622"/>
      <c r="CV10" s="622"/>
      <c r="CW10" s="622"/>
      <c r="CX10" s="622"/>
      <c r="CY10" s="623"/>
      <c r="CZ10" s="659">
        <v>0.2</v>
      </c>
      <c r="DA10" s="659"/>
      <c r="DB10" s="659"/>
      <c r="DC10" s="659"/>
      <c r="DD10" s="627" t="s">
        <v>141</v>
      </c>
      <c r="DE10" s="622"/>
      <c r="DF10" s="622"/>
      <c r="DG10" s="622"/>
      <c r="DH10" s="622"/>
      <c r="DI10" s="622"/>
      <c r="DJ10" s="622"/>
      <c r="DK10" s="622"/>
      <c r="DL10" s="622"/>
      <c r="DM10" s="622"/>
      <c r="DN10" s="622"/>
      <c r="DO10" s="622"/>
      <c r="DP10" s="623"/>
      <c r="DQ10" s="627">
        <v>40737</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1661172</v>
      </c>
      <c r="S11" s="622"/>
      <c r="T11" s="622"/>
      <c r="U11" s="622"/>
      <c r="V11" s="622"/>
      <c r="W11" s="622"/>
      <c r="X11" s="622"/>
      <c r="Y11" s="623"/>
      <c r="Z11" s="624">
        <v>5.9</v>
      </c>
      <c r="AA11" s="625"/>
      <c r="AB11" s="625"/>
      <c r="AC11" s="626"/>
      <c r="AD11" s="627">
        <v>1661172</v>
      </c>
      <c r="AE11" s="622"/>
      <c r="AF11" s="622"/>
      <c r="AG11" s="622"/>
      <c r="AH11" s="622"/>
      <c r="AI11" s="622"/>
      <c r="AJ11" s="622"/>
      <c r="AK11" s="623"/>
      <c r="AL11" s="624">
        <v>10.4</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954494</v>
      </c>
      <c r="BH11" s="622"/>
      <c r="BI11" s="622"/>
      <c r="BJ11" s="622"/>
      <c r="BK11" s="622"/>
      <c r="BL11" s="622"/>
      <c r="BM11" s="622"/>
      <c r="BN11" s="623"/>
      <c r="BO11" s="659">
        <v>6.9</v>
      </c>
      <c r="BP11" s="659"/>
      <c r="BQ11" s="659"/>
      <c r="BR11" s="659"/>
      <c r="BS11" s="660">
        <v>252545</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365981</v>
      </c>
      <c r="CS11" s="622"/>
      <c r="CT11" s="622"/>
      <c r="CU11" s="622"/>
      <c r="CV11" s="622"/>
      <c r="CW11" s="622"/>
      <c r="CX11" s="622"/>
      <c r="CY11" s="623"/>
      <c r="CZ11" s="659">
        <v>1.3</v>
      </c>
      <c r="DA11" s="659"/>
      <c r="DB11" s="659"/>
      <c r="DC11" s="659"/>
      <c r="DD11" s="627">
        <v>39124</v>
      </c>
      <c r="DE11" s="622"/>
      <c r="DF11" s="622"/>
      <c r="DG11" s="622"/>
      <c r="DH11" s="622"/>
      <c r="DI11" s="622"/>
      <c r="DJ11" s="622"/>
      <c r="DK11" s="622"/>
      <c r="DL11" s="622"/>
      <c r="DM11" s="622"/>
      <c r="DN11" s="622"/>
      <c r="DO11" s="622"/>
      <c r="DP11" s="623"/>
      <c r="DQ11" s="627">
        <v>285843</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32158</v>
      </c>
      <c r="S12" s="622"/>
      <c r="T12" s="622"/>
      <c r="U12" s="622"/>
      <c r="V12" s="622"/>
      <c r="W12" s="622"/>
      <c r="X12" s="622"/>
      <c r="Y12" s="623"/>
      <c r="Z12" s="659">
        <v>0.1</v>
      </c>
      <c r="AA12" s="659"/>
      <c r="AB12" s="659"/>
      <c r="AC12" s="659"/>
      <c r="AD12" s="660">
        <v>32158</v>
      </c>
      <c r="AE12" s="660"/>
      <c r="AF12" s="660"/>
      <c r="AG12" s="660"/>
      <c r="AH12" s="660"/>
      <c r="AI12" s="660"/>
      <c r="AJ12" s="660"/>
      <c r="AK12" s="660"/>
      <c r="AL12" s="624">
        <v>0.2</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6347843</v>
      </c>
      <c r="BH12" s="622"/>
      <c r="BI12" s="622"/>
      <c r="BJ12" s="622"/>
      <c r="BK12" s="622"/>
      <c r="BL12" s="622"/>
      <c r="BM12" s="622"/>
      <c r="BN12" s="623"/>
      <c r="BO12" s="659">
        <v>46.1</v>
      </c>
      <c r="BP12" s="659"/>
      <c r="BQ12" s="659"/>
      <c r="BR12" s="659"/>
      <c r="BS12" s="660" t="s">
        <v>251</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569804</v>
      </c>
      <c r="CS12" s="622"/>
      <c r="CT12" s="622"/>
      <c r="CU12" s="622"/>
      <c r="CV12" s="622"/>
      <c r="CW12" s="622"/>
      <c r="CX12" s="622"/>
      <c r="CY12" s="623"/>
      <c r="CZ12" s="659">
        <v>2.1</v>
      </c>
      <c r="DA12" s="659"/>
      <c r="DB12" s="659"/>
      <c r="DC12" s="659"/>
      <c r="DD12" s="627" t="s">
        <v>141</v>
      </c>
      <c r="DE12" s="622"/>
      <c r="DF12" s="622"/>
      <c r="DG12" s="622"/>
      <c r="DH12" s="622"/>
      <c r="DI12" s="622"/>
      <c r="DJ12" s="622"/>
      <c r="DK12" s="622"/>
      <c r="DL12" s="622"/>
      <c r="DM12" s="622"/>
      <c r="DN12" s="622"/>
      <c r="DO12" s="622"/>
      <c r="DP12" s="623"/>
      <c r="DQ12" s="627">
        <v>567501</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141</v>
      </c>
      <c r="AA13" s="659"/>
      <c r="AB13" s="659"/>
      <c r="AC13" s="659"/>
      <c r="AD13" s="660" t="s">
        <v>141</v>
      </c>
      <c r="AE13" s="660"/>
      <c r="AF13" s="660"/>
      <c r="AG13" s="660"/>
      <c r="AH13" s="660"/>
      <c r="AI13" s="660"/>
      <c r="AJ13" s="660"/>
      <c r="AK13" s="660"/>
      <c r="AL13" s="624" t="s">
        <v>141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6333956</v>
      </c>
      <c r="BH13" s="622"/>
      <c r="BI13" s="622"/>
      <c r="BJ13" s="622"/>
      <c r="BK13" s="622"/>
      <c r="BL13" s="622"/>
      <c r="BM13" s="622"/>
      <c r="BN13" s="623"/>
      <c r="BO13" s="659">
        <v>46</v>
      </c>
      <c r="BP13" s="659"/>
      <c r="BQ13" s="659"/>
      <c r="BR13" s="659"/>
      <c r="BS13" s="660" t="s">
        <v>141</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2367956</v>
      </c>
      <c r="CS13" s="622"/>
      <c r="CT13" s="622"/>
      <c r="CU13" s="622"/>
      <c r="CV13" s="622"/>
      <c r="CW13" s="622"/>
      <c r="CX13" s="622"/>
      <c r="CY13" s="623"/>
      <c r="CZ13" s="659">
        <v>8.6</v>
      </c>
      <c r="DA13" s="659"/>
      <c r="DB13" s="659"/>
      <c r="DC13" s="659"/>
      <c r="DD13" s="627">
        <v>1433613</v>
      </c>
      <c r="DE13" s="622"/>
      <c r="DF13" s="622"/>
      <c r="DG13" s="622"/>
      <c r="DH13" s="622"/>
      <c r="DI13" s="622"/>
      <c r="DJ13" s="622"/>
      <c r="DK13" s="622"/>
      <c r="DL13" s="622"/>
      <c r="DM13" s="622"/>
      <c r="DN13" s="622"/>
      <c r="DO13" s="622"/>
      <c r="DP13" s="623"/>
      <c r="DQ13" s="627">
        <v>982360</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t="s">
        <v>141</v>
      </c>
      <c r="S14" s="622"/>
      <c r="T14" s="622"/>
      <c r="U14" s="622"/>
      <c r="V14" s="622"/>
      <c r="W14" s="622"/>
      <c r="X14" s="622"/>
      <c r="Y14" s="623"/>
      <c r="Z14" s="659" t="s">
        <v>251</v>
      </c>
      <c r="AA14" s="659"/>
      <c r="AB14" s="659"/>
      <c r="AC14" s="659"/>
      <c r="AD14" s="660" t="s">
        <v>251</v>
      </c>
      <c r="AE14" s="660"/>
      <c r="AF14" s="660"/>
      <c r="AG14" s="660"/>
      <c r="AH14" s="660"/>
      <c r="AI14" s="660"/>
      <c r="AJ14" s="660"/>
      <c r="AK14" s="660"/>
      <c r="AL14" s="624" t="s">
        <v>251</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235976</v>
      </c>
      <c r="BH14" s="622"/>
      <c r="BI14" s="622"/>
      <c r="BJ14" s="622"/>
      <c r="BK14" s="622"/>
      <c r="BL14" s="622"/>
      <c r="BM14" s="622"/>
      <c r="BN14" s="623"/>
      <c r="BO14" s="659">
        <v>1.7</v>
      </c>
      <c r="BP14" s="659"/>
      <c r="BQ14" s="659"/>
      <c r="BR14" s="659"/>
      <c r="BS14" s="660" t="s">
        <v>141</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809898</v>
      </c>
      <c r="CS14" s="622"/>
      <c r="CT14" s="622"/>
      <c r="CU14" s="622"/>
      <c r="CV14" s="622"/>
      <c r="CW14" s="622"/>
      <c r="CX14" s="622"/>
      <c r="CY14" s="623"/>
      <c r="CZ14" s="659">
        <v>3</v>
      </c>
      <c r="DA14" s="659"/>
      <c r="DB14" s="659"/>
      <c r="DC14" s="659"/>
      <c r="DD14" s="627">
        <v>72323</v>
      </c>
      <c r="DE14" s="622"/>
      <c r="DF14" s="622"/>
      <c r="DG14" s="622"/>
      <c r="DH14" s="622"/>
      <c r="DI14" s="622"/>
      <c r="DJ14" s="622"/>
      <c r="DK14" s="622"/>
      <c r="DL14" s="622"/>
      <c r="DM14" s="622"/>
      <c r="DN14" s="622"/>
      <c r="DO14" s="622"/>
      <c r="DP14" s="623"/>
      <c r="DQ14" s="627">
        <v>748105</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59" t="s">
        <v>141</v>
      </c>
      <c r="AA15" s="659"/>
      <c r="AB15" s="659"/>
      <c r="AC15" s="659"/>
      <c r="AD15" s="660" t="s">
        <v>141</v>
      </c>
      <c r="AE15" s="660"/>
      <c r="AF15" s="660"/>
      <c r="AG15" s="660"/>
      <c r="AH15" s="660"/>
      <c r="AI15" s="660"/>
      <c r="AJ15" s="660"/>
      <c r="AK15" s="660"/>
      <c r="AL15" s="624" t="s">
        <v>141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674544</v>
      </c>
      <c r="BH15" s="622"/>
      <c r="BI15" s="622"/>
      <c r="BJ15" s="622"/>
      <c r="BK15" s="622"/>
      <c r="BL15" s="622"/>
      <c r="BM15" s="622"/>
      <c r="BN15" s="623"/>
      <c r="BO15" s="659">
        <v>4.9000000000000004</v>
      </c>
      <c r="BP15" s="659"/>
      <c r="BQ15" s="659"/>
      <c r="BR15" s="659"/>
      <c r="BS15" s="660" t="s">
        <v>141</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3354410</v>
      </c>
      <c r="CS15" s="622"/>
      <c r="CT15" s="622"/>
      <c r="CU15" s="622"/>
      <c r="CV15" s="622"/>
      <c r="CW15" s="622"/>
      <c r="CX15" s="622"/>
      <c r="CY15" s="623"/>
      <c r="CZ15" s="659">
        <v>12.2</v>
      </c>
      <c r="DA15" s="659"/>
      <c r="DB15" s="659"/>
      <c r="DC15" s="659"/>
      <c r="DD15" s="627">
        <v>604159</v>
      </c>
      <c r="DE15" s="622"/>
      <c r="DF15" s="622"/>
      <c r="DG15" s="622"/>
      <c r="DH15" s="622"/>
      <c r="DI15" s="622"/>
      <c r="DJ15" s="622"/>
      <c r="DK15" s="622"/>
      <c r="DL15" s="622"/>
      <c r="DM15" s="622"/>
      <c r="DN15" s="622"/>
      <c r="DO15" s="622"/>
      <c r="DP15" s="623"/>
      <c r="DQ15" s="627">
        <v>2518159</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28904</v>
      </c>
      <c r="S16" s="622"/>
      <c r="T16" s="622"/>
      <c r="U16" s="622"/>
      <c r="V16" s="622"/>
      <c r="W16" s="622"/>
      <c r="X16" s="622"/>
      <c r="Y16" s="623"/>
      <c r="Z16" s="659">
        <v>0.1</v>
      </c>
      <c r="AA16" s="659"/>
      <c r="AB16" s="659"/>
      <c r="AC16" s="659"/>
      <c r="AD16" s="660">
        <v>28904</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251</v>
      </c>
      <c r="BH16" s="622"/>
      <c r="BI16" s="622"/>
      <c r="BJ16" s="622"/>
      <c r="BK16" s="622"/>
      <c r="BL16" s="622"/>
      <c r="BM16" s="622"/>
      <c r="BN16" s="623"/>
      <c r="BO16" s="659" t="s">
        <v>141</v>
      </c>
      <c r="BP16" s="659"/>
      <c r="BQ16" s="659"/>
      <c r="BR16" s="659"/>
      <c r="BS16" s="660" t="s">
        <v>251</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141</v>
      </c>
      <c r="CS16" s="622"/>
      <c r="CT16" s="622"/>
      <c r="CU16" s="622"/>
      <c r="CV16" s="622"/>
      <c r="CW16" s="622"/>
      <c r="CX16" s="622"/>
      <c r="CY16" s="623"/>
      <c r="CZ16" s="659" t="s">
        <v>251</v>
      </c>
      <c r="DA16" s="659"/>
      <c r="DB16" s="659"/>
      <c r="DC16" s="659"/>
      <c r="DD16" s="627" t="s">
        <v>141</v>
      </c>
      <c r="DE16" s="622"/>
      <c r="DF16" s="622"/>
      <c r="DG16" s="622"/>
      <c r="DH16" s="622"/>
      <c r="DI16" s="622"/>
      <c r="DJ16" s="622"/>
      <c r="DK16" s="622"/>
      <c r="DL16" s="622"/>
      <c r="DM16" s="622"/>
      <c r="DN16" s="622"/>
      <c r="DO16" s="622"/>
      <c r="DP16" s="623"/>
      <c r="DQ16" s="627" t="s">
        <v>251</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235107</v>
      </c>
      <c r="S17" s="622"/>
      <c r="T17" s="622"/>
      <c r="U17" s="622"/>
      <c r="V17" s="622"/>
      <c r="W17" s="622"/>
      <c r="X17" s="622"/>
      <c r="Y17" s="623"/>
      <c r="Z17" s="659">
        <v>0.8</v>
      </c>
      <c r="AA17" s="659"/>
      <c r="AB17" s="659"/>
      <c r="AC17" s="659"/>
      <c r="AD17" s="660">
        <v>235107</v>
      </c>
      <c r="AE17" s="660"/>
      <c r="AF17" s="660"/>
      <c r="AG17" s="660"/>
      <c r="AH17" s="660"/>
      <c r="AI17" s="660"/>
      <c r="AJ17" s="660"/>
      <c r="AK17" s="660"/>
      <c r="AL17" s="624">
        <v>1.5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251</v>
      </c>
      <c r="BH17" s="622"/>
      <c r="BI17" s="622"/>
      <c r="BJ17" s="622"/>
      <c r="BK17" s="622"/>
      <c r="BL17" s="622"/>
      <c r="BM17" s="622"/>
      <c r="BN17" s="623"/>
      <c r="BO17" s="659" t="s">
        <v>251</v>
      </c>
      <c r="BP17" s="659"/>
      <c r="BQ17" s="659"/>
      <c r="BR17" s="659"/>
      <c r="BS17" s="660" t="s">
        <v>141</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3475273</v>
      </c>
      <c r="CS17" s="622"/>
      <c r="CT17" s="622"/>
      <c r="CU17" s="622"/>
      <c r="CV17" s="622"/>
      <c r="CW17" s="622"/>
      <c r="CX17" s="622"/>
      <c r="CY17" s="623"/>
      <c r="CZ17" s="659">
        <v>12.7</v>
      </c>
      <c r="DA17" s="659"/>
      <c r="DB17" s="659"/>
      <c r="DC17" s="659"/>
      <c r="DD17" s="627" t="s">
        <v>141</v>
      </c>
      <c r="DE17" s="622"/>
      <c r="DF17" s="622"/>
      <c r="DG17" s="622"/>
      <c r="DH17" s="622"/>
      <c r="DI17" s="622"/>
      <c r="DJ17" s="622"/>
      <c r="DK17" s="622"/>
      <c r="DL17" s="622"/>
      <c r="DM17" s="622"/>
      <c r="DN17" s="622"/>
      <c r="DO17" s="622"/>
      <c r="DP17" s="623"/>
      <c r="DQ17" s="627">
        <v>3404844</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111670</v>
      </c>
      <c r="S18" s="622"/>
      <c r="T18" s="622"/>
      <c r="U18" s="622"/>
      <c r="V18" s="622"/>
      <c r="W18" s="622"/>
      <c r="X18" s="622"/>
      <c r="Y18" s="623"/>
      <c r="Z18" s="659">
        <v>0.4</v>
      </c>
      <c r="AA18" s="659"/>
      <c r="AB18" s="659"/>
      <c r="AC18" s="659"/>
      <c r="AD18" s="660">
        <v>111670</v>
      </c>
      <c r="AE18" s="660"/>
      <c r="AF18" s="660"/>
      <c r="AG18" s="660"/>
      <c r="AH18" s="660"/>
      <c r="AI18" s="660"/>
      <c r="AJ18" s="660"/>
      <c r="AK18" s="660"/>
      <c r="AL18" s="624">
        <v>0.7</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141</v>
      </c>
      <c r="BP18" s="659"/>
      <c r="BQ18" s="659"/>
      <c r="BR18" s="659"/>
      <c r="BS18" s="660" t="s">
        <v>141</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59" t="s">
        <v>141</v>
      </c>
      <c r="DA18" s="659"/>
      <c r="DB18" s="659"/>
      <c r="DC18" s="659"/>
      <c r="DD18" s="627" t="s">
        <v>141</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107619</v>
      </c>
      <c r="S19" s="622"/>
      <c r="T19" s="622"/>
      <c r="U19" s="622"/>
      <c r="V19" s="622"/>
      <c r="W19" s="622"/>
      <c r="X19" s="622"/>
      <c r="Y19" s="623"/>
      <c r="Z19" s="659">
        <v>0.4</v>
      </c>
      <c r="AA19" s="659"/>
      <c r="AB19" s="659"/>
      <c r="AC19" s="659"/>
      <c r="AD19" s="660">
        <v>107619</v>
      </c>
      <c r="AE19" s="660"/>
      <c r="AF19" s="660"/>
      <c r="AG19" s="660"/>
      <c r="AH19" s="660"/>
      <c r="AI19" s="660"/>
      <c r="AJ19" s="660"/>
      <c r="AK19" s="660"/>
      <c r="AL19" s="624">
        <v>0.7</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709755</v>
      </c>
      <c r="BH19" s="622"/>
      <c r="BI19" s="622"/>
      <c r="BJ19" s="622"/>
      <c r="BK19" s="622"/>
      <c r="BL19" s="622"/>
      <c r="BM19" s="622"/>
      <c r="BN19" s="623"/>
      <c r="BO19" s="659">
        <v>5.2</v>
      </c>
      <c r="BP19" s="659"/>
      <c r="BQ19" s="659"/>
      <c r="BR19" s="659"/>
      <c r="BS19" s="660" t="s">
        <v>141</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141</v>
      </c>
      <c r="DA19" s="659"/>
      <c r="DB19" s="659"/>
      <c r="DC19" s="659"/>
      <c r="DD19" s="627" t="s">
        <v>141</v>
      </c>
      <c r="DE19" s="622"/>
      <c r="DF19" s="622"/>
      <c r="DG19" s="622"/>
      <c r="DH19" s="622"/>
      <c r="DI19" s="622"/>
      <c r="DJ19" s="622"/>
      <c r="DK19" s="622"/>
      <c r="DL19" s="622"/>
      <c r="DM19" s="622"/>
      <c r="DN19" s="622"/>
      <c r="DO19" s="622"/>
      <c r="DP19" s="623"/>
      <c r="DQ19" s="627" t="s">
        <v>251</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v>4051</v>
      </c>
      <c r="S20" s="622"/>
      <c r="T20" s="622"/>
      <c r="U20" s="622"/>
      <c r="V20" s="622"/>
      <c r="W20" s="622"/>
      <c r="X20" s="622"/>
      <c r="Y20" s="623"/>
      <c r="Z20" s="659">
        <v>0</v>
      </c>
      <c r="AA20" s="659"/>
      <c r="AB20" s="659"/>
      <c r="AC20" s="659"/>
      <c r="AD20" s="660">
        <v>4051</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709755</v>
      </c>
      <c r="BH20" s="622"/>
      <c r="BI20" s="622"/>
      <c r="BJ20" s="622"/>
      <c r="BK20" s="622"/>
      <c r="BL20" s="622"/>
      <c r="BM20" s="622"/>
      <c r="BN20" s="623"/>
      <c r="BO20" s="659">
        <v>5.2</v>
      </c>
      <c r="BP20" s="659"/>
      <c r="BQ20" s="659"/>
      <c r="BR20" s="659"/>
      <c r="BS20" s="660" t="s">
        <v>141</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27394005</v>
      </c>
      <c r="CS20" s="622"/>
      <c r="CT20" s="622"/>
      <c r="CU20" s="622"/>
      <c r="CV20" s="622"/>
      <c r="CW20" s="622"/>
      <c r="CX20" s="622"/>
      <c r="CY20" s="623"/>
      <c r="CZ20" s="659">
        <v>100</v>
      </c>
      <c r="DA20" s="659"/>
      <c r="DB20" s="659"/>
      <c r="DC20" s="659"/>
      <c r="DD20" s="627">
        <v>2506745</v>
      </c>
      <c r="DE20" s="622"/>
      <c r="DF20" s="622"/>
      <c r="DG20" s="622"/>
      <c r="DH20" s="622"/>
      <c r="DI20" s="622"/>
      <c r="DJ20" s="622"/>
      <c r="DK20" s="622"/>
      <c r="DL20" s="622"/>
      <c r="DM20" s="622"/>
      <c r="DN20" s="622"/>
      <c r="DO20" s="622"/>
      <c r="DP20" s="623"/>
      <c r="DQ20" s="627">
        <v>17747904</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747793</v>
      </c>
      <c r="S21" s="622"/>
      <c r="T21" s="622"/>
      <c r="U21" s="622"/>
      <c r="V21" s="622"/>
      <c r="W21" s="622"/>
      <c r="X21" s="622"/>
      <c r="Y21" s="623"/>
      <c r="Z21" s="659">
        <v>2.6</v>
      </c>
      <c r="AA21" s="659"/>
      <c r="AB21" s="659"/>
      <c r="AC21" s="659"/>
      <c r="AD21" s="660">
        <v>412960</v>
      </c>
      <c r="AE21" s="660"/>
      <c r="AF21" s="660"/>
      <c r="AG21" s="660"/>
      <c r="AH21" s="660"/>
      <c r="AI21" s="660"/>
      <c r="AJ21" s="660"/>
      <c r="AK21" s="660"/>
      <c r="AL21" s="624">
        <v>2.6</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141</v>
      </c>
      <c r="BH21" s="622"/>
      <c r="BI21" s="622"/>
      <c r="BJ21" s="622"/>
      <c r="BK21" s="622"/>
      <c r="BL21" s="622"/>
      <c r="BM21" s="622"/>
      <c r="BN21" s="623"/>
      <c r="BO21" s="659" t="s">
        <v>141</v>
      </c>
      <c r="BP21" s="659"/>
      <c r="BQ21" s="659"/>
      <c r="BR21" s="659"/>
      <c r="BS21" s="660" t="s">
        <v>141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412960</v>
      </c>
      <c r="S22" s="622"/>
      <c r="T22" s="622"/>
      <c r="U22" s="622"/>
      <c r="V22" s="622"/>
      <c r="W22" s="622"/>
      <c r="X22" s="622"/>
      <c r="Y22" s="623"/>
      <c r="Z22" s="659">
        <v>1.5</v>
      </c>
      <c r="AA22" s="659"/>
      <c r="AB22" s="659"/>
      <c r="AC22" s="659"/>
      <c r="AD22" s="660">
        <v>412960</v>
      </c>
      <c r="AE22" s="660"/>
      <c r="AF22" s="660"/>
      <c r="AG22" s="660"/>
      <c r="AH22" s="660"/>
      <c r="AI22" s="660"/>
      <c r="AJ22" s="660"/>
      <c r="AK22" s="660"/>
      <c r="AL22" s="624">
        <v>2.6</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141</v>
      </c>
      <c r="BH22" s="622"/>
      <c r="BI22" s="622"/>
      <c r="BJ22" s="622"/>
      <c r="BK22" s="622"/>
      <c r="BL22" s="622"/>
      <c r="BM22" s="622"/>
      <c r="BN22" s="623"/>
      <c r="BO22" s="659" t="s">
        <v>251</v>
      </c>
      <c r="BP22" s="659"/>
      <c r="BQ22" s="659"/>
      <c r="BR22" s="659"/>
      <c r="BS22" s="660" t="s">
        <v>141</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289</v>
      </c>
      <c r="C23" s="619"/>
      <c r="D23" s="619"/>
      <c r="E23" s="619"/>
      <c r="F23" s="619"/>
      <c r="G23" s="619"/>
      <c r="H23" s="619"/>
      <c r="I23" s="619"/>
      <c r="J23" s="619"/>
      <c r="K23" s="619"/>
      <c r="L23" s="619"/>
      <c r="M23" s="619"/>
      <c r="N23" s="619"/>
      <c r="O23" s="619"/>
      <c r="P23" s="619"/>
      <c r="Q23" s="620"/>
      <c r="R23" s="621">
        <v>334833</v>
      </c>
      <c r="S23" s="622"/>
      <c r="T23" s="622"/>
      <c r="U23" s="622"/>
      <c r="V23" s="622"/>
      <c r="W23" s="622"/>
      <c r="X23" s="622"/>
      <c r="Y23" s="623"/>
      <c r="Z23" s="659">
        <v>1.2</v>
      </c>
      <c r="AA23" s="659"/>
      <c r="AB23" s="659"/>
      <c r="AC23" s="659"/>
      <c r="AD23" s="660" t="s">
        <v>141</v>
      </c>
      <c r="AE23" s="660"/>
      <c r="AF23" s="660"/>
      <c r="AG23" s="660"/>
      <c r="AH23" s="660"/>
      <c r="AI23" s="660"/>
      <c r="AJ23" s="660"/>
      <c r="AK23" s="660"/>
      <c r="AL23" s="624" t="s">
        <v>251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709755</v>
      </c>
      <c r="BH23" s="622"/>
      <c r="BI23" s="622"/>
      <c r="BJ23" s="622"/>
      <c r="BK23" s="622"/>
      <c r="BL23" s="622"/>
      <c r="BM23" s="622"/>
      <c r="BN23" s="623"/>
      <c r="BO23" s="659">
        <v>5.2</v>
      </c>
      <c r="BP23" s="659"/>
      <c r="BQ23" s="659"/>
      <c r="BR23" s="659"/>
      <c r="BS23" s="660" t="s">
        <v>141</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251</v>
      </c>
      <c r="S24" s="622"/>
      <c r="T24" s="622"/>
      <c r="U24" s="622"/>
      <c r="V24" s="622"/>
      <c r="W24" s="622"/>
      <c r="X24" s="622"/>
      <c r="Y24" s="623"/>
      <c r="Z24" s="659" t="s">
        <v>141</v>
      </c>
      <c r="AA24" s="659"/>
      <c r="AB24" s="659"/>
      <c r="AC24" s="659"/>
      <c r="AD24" s="660" t="s">
        <v>251</v>
      </c>
      <c r="AE24" s="660"/>
      <c r="AF24" s="660"/>
      <c r="AG24" s="660"/>
      <c r="AH24" s="660"/>
      <c r="AI24" s="660"/>
      <c r="AJ24" s="660"/>
      <c r="AK24" s="660"/>
      <c r="AL24" s="624" t="s">
        <v>141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251</v>
      </c>
      <c r="BH24" s="622"/>
      <c r="BI24" s="622"/>
      <c r="BJ24" s="622"/>
      <c r="BK24" s="622"/>
      <c r="BL24" s="622"/>
      <c r="BM24" s="622"/>
      <c r="BN24" s="623"/>
      <c r="BO24" s="659" t="s">
        <v>141</v>
      </c>
      <c r="BP24" s="659"/>
      <c r="BQ24" s="659"/>
      <c r="BR24" s="659"/>
      <c r="BS24" s="660" t="s">
        <v>141</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14911081</v>
      </c>
      <c r="CS24" s="674"/>
      <c r="CT24" s="674"/>
      <c r="CU24" s="674"/>
      <c r="CV24" s="674"/>
      <c r="CW24" s="674"/>
      <c r="CX24" s="674"/>
      <c r="CY24" s="702"/>
      <c r="CZ24" s="703">
        <v>54.4</v>
      </c>
      <c r="DA24" s="685"/>
      <c r="DB24" s="685"/>
      <c r="DC24" s="705"/>
      <c r="DD24" s="701">
        <v>9452534</v>
      </c>
      <c r="DE24" s="674"/>
      <c r="DF24" s="674"/>
      <c r="DG24" s="674"/>
      <c r="DH24" s="674"/>
      <c r="DI24" s="674"/>
      <c r="DJ24" s="674"/>
      <c r="DK24" s="702"/>
      <c r="DL24" s="701">
        <v>9326456</v>
      </c>
      <c r="DM24" s="674"/>
      <c r="DN24" s="674"/>
      <c r="DO24" s="674"/>
      <c r="DP24" s="674"/>
      <c r="DQ24" s="674"/>
      <c r="DR24" s="674"/>
      <c r="DS24" s="674"/>
      <c r="DT24" s="674"/>
      <c r="DU24" s="674"/>
      <c r="DV24" s="702"/>
      <c r="DW24" s="703">
        <v>58</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16894469</v>
      </c>
      <c r="S25" s="622"/>
      <c r="T25" s="622"/>
      <c r="U25" s="622"/>
      <c r="V25" s="622"/>
      <c r="W25" s="622"/>
      <c r="X25" s="622"/>
      <c r="Y25" s="623"/>
      <c r="Z25" s="659">
        <v>59.9</v>
      </c>
      <c r="AA25" s="659"/>
      <c r="AB25" s="659"/>
      <c r="AC25" s="659"/>
      <c r="AD25" s="660">
        <v>15849880</v>
      </c>
      <c r="AE25" s="660"/>
      <c r="AF25" s="660"/>
      <c r="AG25" s="660"/>
      <c r="AH25" s="660"/>
      <c r="AI25" s="660"/>
      <c r="AJ25" s="660"/>
      <c r="AK25" s="660"/>
      <c r="AL25" s="624">
        <v>99.3</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141</v>
      </c>
      <c r="BP25" s="659"/>
      <c r="BQ25" s="659"/>
      <c r="BR25" s="659"/>
      <c r="BS25" s="660" t="s">
        <v>141</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4629328</v>
      </c>
      <c r="CS25" s="634"/>
      <c r="CT25" s="634"/>
      <c r="CU25" s="634"/>
      <c r="CV25" s="634"/>
      <c r="CW25" s="634"/>
      <c r="CX25" s="634"/>
      <c r="CY25" s="635"/>
      <c r="CZ25" s="624">
        <v>16.899999999999999</v>
      </c>
      <c r="DA25" s="636"/>
      <c r="DB25" s="636"/>
      <c r="DC25" s="637"/>
      <c r="DD25" s="627">
        <v>4139673</v>
      </c>
      <c r="DE25" s="634"/>
      <c r="DF25" s="634"/>
      <c r="DG25" s="634"/>
      <c r="DH25" s="634"/>
      <c r="DI25" s="634"/>
      <c r="DJ25" s="634"/>
      <c r="DK25" s="635"/>
      <c r="DL25" s="627">
        <v>4083074</v>
      </c>
      <c r="DM25" s="634"/>
      <c r="DN25" s="634"/>
      <c r="DO25" s="634"/>
      <c r="DP25" s="634"/>
      <c r="DQ25" s="634"/>
      <c r="DR25" s="634"/>
      <c r="DS25" s="634"/>
      <c r="DT25" s="634"/>
      <c r="DU25" s="634"/>
      <c r="DV25" s="635"/>
      <c r="DW25" s="624">
        <v>25.4</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7710</v>
      </c>
      <c r="S26" s="622"/>
      <c r="T26" s="622"/>
      <c r="U26" s="622"/>
      <c r="V26" s="622"/>
      <c r="W26" s="622"/>
      <c r="X26" s="622"/>
      <c r="Y26" s="623"/>
      <c r="Z26" s="659">
        <v>0</v>
      </c>
      <c r="AA26" s="659"/>
      <c r="AB26" s="659"/>
      <c r="AC26" s="659"/>
      <c r="AD26" s="660">
        <v>7710</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141</v>
      </c>
      <c r="BH26" s="622"/>
      <c r="BI26" s="622"/>
      <c r="BJ26" s="622"/>
      <c r="BK26" s="622"/>
      <c r="BL26" s="622"/>
      <c r="BM26" s="622"/>
      <c r="BN26" s="623"/>
      <c r="BO26" s="659" t="s">
        <v>141</v>
      </c>
      <c r="BP26" s="659"/>
      <c r="BQ26" s="659"/>
      <c r="BR26" s="659"/>
      <c r="BS26" s="660" t="s">
        <v>141</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2702094</v>
      </c>
      <c r="CS26" s="622"/>
      <c r="CT26" s="622"/>
      <c r="CU26" s="622"/>
      <c r="CV26" s="622"/>
      <c r="CW26" s="622"/>
      <c r="CX26" s="622"/>
      <c r="CY26" s="623"/>
      <c r="CZ26" s="624">
        <v>9.9</v>
      </c>
      <c r="DA26" s="636"/>
      <c r="DB26" s="636"/>
      <c r="DC26" s="637"/>
      <c r="DD26" s="627">
        <v>2352835</v>
      </c>
      <c r="DE26" s="622"/>
      <c r="DF26" s="622"/>
      <c r="DG26" s="622"/>
      <c r="DH26" s="622"/>
      <c r="DI26" s="622"/>
      <c r="DJ26" s="622"/>
      <c r="DK26" s="623"/>
      <c r="DL26" s="627" t="s">
        <v>251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519078</v>
      </c>
      <c r="S27" s="622"/>
      <c r="T27" s="622"/>
      <c r="U27" s="622"/>
      <c r="V27" s="622"/>
      <c r="W27" s="622"/>
      <c r="X27" s="622"/>
      <c r="Y27" s="623"/>
      <c r="Z27" s="659">
        <v>1.8</v>
      </c>
      <c r="AA27" s="659"/>
      <c r="AB27" s="659"/>
      <c r="AC27" s="659"/>
      <c r="AD27" s="660" t="s">
        <v>141</v>
      </c>
      <c r="AE27" s="660"/>
      <c r="AF27" s="660"/>
      <c r="AG27" s="660"/>
      <c r="AH27" s="660"/>
      <c r="AI27" s="660"/>
      <c r="AJ27" s="660"/>
      <c r="AK27" s="660"/>
      <c r="AL27" s="624" t="s">
        <v>251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13766702</v>
      </c>
      <c r="BH27" s="622"/>
      <c r="BI27" s="622"/>
      <c r="BJ27" s="622"/>
      <c r="BK27" s="622"/>
      <c r="BL27" s="622"/>
      <c r="BM27" s="622"/>
      <c r="BN27" s="623"/>
      <c r="BO27" s="659">
        <v>100</v>
      </c>
      <c r="BP27" s="659"/>
      <c r="BQ27" s="659"/>
      <c r="BR27" s="659"/>
      <c r="BS27" s="660">
        <v>252545</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6806480</v>
      </c>
      <c r="CS27" s="634"/>
      <c r="CT27" s="634"/>
      <c r="CU27" s="634"/>
      <c r="CV27" s="634"/>
      <c r="CW27" s="634"/>
      <c r="CX27" s="634"/>
      <c r="CY27" s="635"/>
      <c r="CZ27" s="624">
        <v>24.8</v>
      </c>
      <c r="DA27" s="636"/>
      <c r="DB27" s="636"/>
      <c r="DC27" s="637"/>
      <c r="DD27" s="627">
        <v>1908017</v>
      </c>
      <c r="DE27" s="634"/>
      <c r="DF27" s="634"/>
      <c r="DG27" s="634"/>
      <c r="DH27" s="634"/>
      <c r="DI27" s="634"/>
      <c r="DJ27" s="634"/>
      <c r="DK27" s="635"/>
      <c r="DL27" s="627">
        <v>1838538</v>
      </c>
      <c r="DM27" s="634"/>
      <c r="DN27" s="634"/>
      <c r="DO27" s="634"/>
      <c r="DP27" s="634"/>
      <c r="DQ27" s="634"/>
      <c r="DR27" s="634"/>
      <c r="DS27" s="634"/>
      <c r="DT27" s="634"/>
      <c r="DU27" s="634"/>
      <c r="DV27" s="635"/>
      <c r="DW27" s="624">
        <v>11.4</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233935</v>
      </c>
      <c r="S28" s="622"/>
      <c r="T28" s="622"/>
      <c r="U28" s="622"/>
      <c r="V28" s="622"/>
      <c r="W28" s="622"/>
      <c r="X28" s="622"/>
      <c r="Y28" s="623"/>
      <c r="Z28" s="659">
        <v>0.8</v>
      </c>
      <c r="AA28" s="659"/>
      <c r="AB28" s="659"/>
      <c r="AC28" s="659"/>
      <c r="AD28" s="660">
        <v>35192</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3475273</v>
      </c>
      <c r="CS28" s="622"/>
      <c r="CT28" s="622"/>
      <c r="CU28" s="622"/>
      <c r="CV28" s="622"/>
      <c r="CW28" s="622"/>
      <c r="CX28" s="622"/>
      <c r="CY28" s="623"/>
      <c r="CZ28" s="624">
        <v>12.7</v>
      </c>
      <c r="DA28" s="636"/>
      <c r="DB28" s="636"/>
      <c r="DC28" s="637"/>
      <c r="DD28" s="627">
        <v>3404844</v>
      </c>
      <c r="DE28" s="622"/>
      <c r="DF28" s="622"/>
      <c r="DG28" s="622"/>
      <c r="DH28" s="622"/>
      <c r="DI28" s="622"/>
      <c r="DJ28" s="622"/>
      <c r="DK28" s="623"/>
      <c r="DL28" s="627">
        <v>3404844</v>
      </c>
      <c r="DM28" s="622"/>
      <c r="DN28" s="622"/>
      <c r="DO28" s="622"/>
      <c r="DP28" s="622"/>
      <c r="DQ28" s="622"/>
      <c r="DR28" s="622"/>
      <c r="DS28" s="622"/>
      <c r="DT28" s="622"/>
      <c r="DU28" s="622"/>
      <c r="DV28" s="623"/>
      <c r="DW28" s="624">
        <v>21.2</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316877</v>
      </c>
      <c r="S29" s="622"/>
      <c r="T29" s="622"/>
      <c r="U29" s="622"/>
      <c r="V29" s="622"/>
      <c r="W29" s="622"/>
      <c r="X29" s="622"/>
      <c r="Y29" s="623"/>
      <c r="Z29" s="659">
        <v>1.1000000000000001</v>
      </c>
      <c r="AA29" s="659"/>
      <c r="AB29" s="659"/>
      <c r="AC29" s="659"/>
      <c r="AD29" s="660" t="s">
        <v>141</v>
      </c>
      <c r="AE29" s="660"/>
      <c r="AF29" s="660"/>
      <c r="AG29" s="660"/>
      <c r="AH29" s="660"/>
      <c r="AI29" s="660"/>
      <c r="AJ29" s="660"/>
      <c r="AK29" s="660"/>
      <c r="AL29" s="624" t="s">
        <v>141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72</v>
      </c>
      <c r="CG29" s="619"/>
      <c r="CH29" s="619"/>
      <c r="CI29" s="619"/>
      <c r="CJ29" s="619"/>
      <c r="CK29" s="619"/>
      <c r="CL29" s="619"/>
      <c r="CM29" s="619"/>
      <c r="CN29" s="619"/>
      <c r="CO29" s="619"/>
      <c r="CP29" s="619"/>
      <c r="CQ29" s="620"/>
      <c r="CR29" s="621">
        <v>3475273</v>
      </c>
      <c r="CS29" s="634"/>
      <c r="CT29" s="634"/>
      <c r="CU29" s="634"/>
      <c r="CV29" s="634"/>
      <c r="CW29" s="634"/>
      <c r="CX29" s="634"/>
      <c r="CY29" s="635"/>
      <c r="CZ29" s="624">
        <v>12.7</v>
      </c>
      <c r="DA29" s="636"/>
      <c r="DB29" s="636"/>
      <c r="DC29" s="637"/>
      <c r="DD29" s="627">
        <v>3404844</v>
      </c>
      <c r="DE29" s="634"/>
      <c r="DF29" s="634"/>
      <c r="DG29" s="634"/>
      <c r="DH29" s="634"/>
      <c r="DI29" s="634"/>
      <c r="DJ29" s="634"/>
      <c r="DK29" s="635"/>
      <c r="DL29" s="627">
        <v>3404844</v>
      </c>
      <c r="DM29" s="634"/>
      <c r="DN29" s="634"/>
      <c r="DO29" s="634"/>
      <c r="DP29" s="634"/>
      <c r="DQ29" s="634"/>
      <c r="DR29" s="634"/>
      <c r="DS29" s="634"/>
      <c r="DT29" s="634"/>
      <c r="DU29" s="634"/>
      <c r="DV29" s="635"/>
      <c r="DW29" s="624">
        <v>21.2</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5272981</v>
      </c>
      <c r="S30" s="622"/>
      <c r="T30" s="622"/>
      <c r="U30" s="622"/>
      <c r="V30" s="622"/>
      <c r="W30" s="622"/>
      <c r="X30" s="622"/>
      <c r="Y30" s="623"/>
      <c r="Z30" s="659">
        <v>18.7</v>
      </c>
      <c r="AA30" s="659"/>
      <c r="AB30" s="659"/>
      <c r="AC30" s="659"/>
      <c r="AD30" s="660" t="s">
        <v>141</v>
      </c>
      <c r="AE30" s="660"/>
      <c r="AF30" s="660"/>
      <c r="AG30" s="660"/>
      <c r="AH30" s="660"/>
      <c r="AI30" s="660"/>
      <c r="AJ30" s="660"/>
      <c r="AK30" s="660"/>
      <c r="AL30" s="624" t="s">
        <v>251</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3265322</v>
      </c>
      <c r="CS30" s="622"/>
      <c r="CT30" s="622"/>
      <c r="CU30" s="622"/>
      <c r="CV30" s="622"/>
      <c r="CW30" s="622"/>
      <c r="CX30" s="622"/>
      <c r="CY30" s="623"/>
      <c r="CZ30" s="624">
        <v>11.9</v>
      </c>
      <c r="DA30" s="636"/>
      <c r="DB30" s="636"/>
      <c r="DC30" s="637"/>
      <c r="DD30" s="627">
        <v>3199741</v>
      </c>
      <c r="DE30" s="622"/>
      <c r="DF30" s="622"/>
      <c r="DG30" s="622"/>
      <c r="DH30" s="622"/>
      <c r="DI30" s="622"/>
      <c r="DJ30" s="622"/>
      <c r="DK30" s="623"/>
      <c r="DL30" s="627">
        <v>3199741</v>
      </c>
      <c r="DM30" s="622"/>
      <c r="DN30" s="622"/>
      <c r="DO30" s="622"/>
      <c r="DP30" s="622"/>
      <c r="DQ30" s="622"/>
      <c r="DR30" s="622"/>
      <c r="DS30" s="622"/>
      <c r="DT30" s="622"/>
      <c r="DU30" s="622"/>
      <c r="DV30" s="623"/>
      <c r="DW30" s="624">
        <v>19.899999999999999</v>
      </c>
      <c r="DX30" s="636"/>
      <c r="DY30" s="636"/>
      <c r="DZ30" s="636"/>
      <c r="EA30" s="636"/>
      <c r="EB30" s="636"/>
      <c r="EC30" s="648"/>
    </row>
    <row r="31" spans="2:133" ht="11.25" customHeight="1" x14ac:dyDescent="0.2">
      <c r="B31" s="696" t="s">
        <v>316</v>
      </c>
      <c r="C31" s="697"/>
      <c r="D31" s="697"/>
      <c r="E31" s="697"/>
      <c r="F31" s="697"/>
      <c r="G31" s="697"/>
      <c r="H31" s="697"/>
      <c r="I31" s="697"/>
      <c r="J31" s="697"/>
      <c r="K31" s="697"/>
      <c r="L31" s="697"/>
      <c r="M31" s="697"/>
      <c r="N31" s="697"/>
      <c r="O31" s="697"/>
      <c r="P31" s="697"/>
      <c r="Q31" s="698"/>
      <c r="R31" s="621" t="s">
        <v>141</v>
      </c>
      <c r="S31" s="622"/>
      <c r="T31" s="622"/>
      <c r="U31" s="622"/>
      <c r="V31" s="622"/>
      <c r="W31" s="622"/>
      <c r="X31" s="622"/>
      <c r="Y31" s="623"/>
      <c r="Z31" s="659" t="s">
        <v>141</v>
      </c>
      <c r="AA31" s="659"/>
      <c r="AB31" s="659"/>
      <c r="AC31" s="659"/>
      <c r="AD31" s="660" t="s">
        <v>141</v>
      </c>
      <c r="AE31" s="660"/>
      <c r="AF31" s="660"/>
      <c r="AG31" s="660"/>
      <c r="AH31" s="660"/>
      <c r="AI31" s="660"/>
      <c r="AJ31" s="660"/>
      <c r="AK31" s="660"/>
      <c r="AL31" s="624" t="s">
        <v>141</v>
      </c>
      <c r="AM31" s="625"/>
      <c r="AN31" s="625"/>
      <c r="AO31" s="661"/>
      <c r="AP31" s="687" t="s">
        <v>317</v>
      </c>
      <c r="AQ31" s="688"/>
      <c r="AR31" s="688"/>
      <c r="AS31" s="688"/>
      <c r="AT31" s="689" t="s">
        <v>318</v>
      </c>
      <c r="AU31" s="218"/>
      <c r="AV31" s="218"/>
      <c r="AW31" s="218"/>
      <c r="AX31" s="676" t="s">
        <v>193</v>
      </c>
      <c r="AY31" s="677"/>
      <c r="AZ31" s="677"/>
      <c r="BA31" s="677"/>
      <c r="BB31" s="677"/>
      <c r="BC31" s="677"/>
      <c r="BD31" s="677"/>
      <c r="BE31" s="677"/>
      <c r="BF31" s="678"/>
      <c r="BG31" s="683">
        <v>99.4</v>
      </c>
      <c r="BH31" s="684"/>
      <c r="BI31" s="684"/>
      <c r="BJ31" s="684"/>
      <c r="BK31" s="684"/>
      <c r="BL31" s="684"/>
      <c r="BM31" s="685">
        <v>98.6</v>
      </c>
      <c r="BN31" s="684"/>
      <c r="BO31" s="684"/>
      <c r="BP31" s="684"/>
      <c r="BQ31" s="686"/>
      <c r="BR31" s="683">
        <v>99.5</v>
      </c>
      <c r="BS31" s="684"/>
      <c r="BT31" s="684"/>
      <c r="BU31" s="684"/>
      <c r="BV31" s="684"/>
      <c r="BW31" s="684"/>
      <c r="BX31" s="685">
        <v>98</v>
      </c>
      <c r="BY31" s="684"/>
      <c r="BZ31" s="684"/>
      <c r="CA31" s="684"/>
      <c r="CB31" s="686"/>
      <c r="CD31" s="642"/>
      <c r="CE31" s="643"/>
      <c r="CF31" s="618" t="s">
        <v>319</v>
      </c>
      <c r="CG31" s="619"/>
      <c r="CH31" s="619"/>
      <c r="CI31" s="619"/>
      <c r="CJ31" s="619"/>
      <c r="CK31" s="619"/>
      <c r="CL31" s="619"/>
      <c r="CM31" s="619"/>
      <c r="CN31" s="619"/>
      <c r="CO31" s="619"/>
      <c r="CP31" s="619"/>
      <c r="CQ31" s="620"/>
      <c r="CR31" s="621">
        <v>209951</v>
      </c>
      <c r="CS31" s="634"/>
      <c r="CT31" s="634"/>
      <c r="CU31" s="634"/>
      <c r="CV31" s="634"/>
      <c r="CW31" s="634"/>
      <c r="CX31" s="634"/>
      <c r="CY31" s="635"/>
      <c r="CZ31" s="624">
        <v>0.8</v>
      </c>
      <c r="DA31" s="636"/>
      <c r="DB31" s="636"/>
      <c r="DC31" s="637"/>
      <c r="DD31" s="627">
        <v>205103</v>
      </c>
      <c r="DE31" s="634"/>
      <c r="DF31" s="634"/>
      <c r="DG31" s="634"/>
      <c r="DH31" s="634"/>
      <c r="DI31" s="634"/>
      <c r="DJ31" s="634"/>
      <c r="DK31" s="635"/>
      <c r="DL31" s="627">
        <v>205103</v>
      </c>
      <c r="DM31" s="634"/>
      <c r="DN31" s="634"/>
      <c r="DO31" s="634"/>
      <c r="DP31" s="634"/>
      <c r="DQ31" s="634"/>
      <c r="DR31" s="634"/>
      <c r="DS31" s="634"/>
      <c r="DT31" s="634"/>
      <c r="DU31" s="634"/>
      <c r="DV31" s="635"/>
      <c r="DW31" s="624">
        <v>1.3</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1802685</v>
      </c>
      <c r="S32" s="622"/>
      <c r="T32" s="622"/>
      <c r="U32" s="622"/>
      <c r="V32" s="622"/>
      <c r="W32" s="622"/>
      <c r="X32" s="622"/>
      <c r="Y32" s="623"/>
      <c r="Z32" s="659">
        <v>6.4</v>
      </c>
      <c r="AA32" s="659"/>
      <c r="AB32" s="659"/>
      <c r="AC32" s="659"/>
      <c r="AD32" s="660" t="s">
        <v>141</v>
      </c>
      <c r="AE32" s="660"/>
      <c r="AF32" s="660"/>
      <c r="AG32" s="660"/>
      <c r="AH32" s="660"/>
      <c r="AI32" s="660"/>
      <c r="AJ32" s="660"/>
      <c r="AK32" s="660"/>
      <c r="AL32" s="624" t="s">
        <v>141</v>
      </c>
      <c r="AM32" s="625"/>
      <c r="AN32" s="625"/>
      <c r="AO32" s="661"/>
      <c r="AP32" s="662"/>
      <c r="AQ32" s="663"/>
      <c r="AR32" s="663"/>
      <c r="AS32" s="663"/>
      <c r="AT32" s="690"/>
      <c r="AU32" s="214" t="s">
        <v>321</v>
      </c>
      <c r="AX32" s="618" t="s">
        <v>322</v>
      </c>
      <c r="AY32" s="619"/>
      <c r="AZ32" s="619"/>
      <c r="BA32" s="619"/>
      <c r="BB32" s="619"/>
      <c r="BC32" s="619"/>
      <c r="BD32" s="619"/>
      <c r="BE32" s="619"/>
      <c r="BF32" s="620"/>
      <c r="BG32" s="692">
        <v>99.2</v>
      </c>
      <c r="BH32" s="634"/>
      <c r="BI32" s="634"/>
      <c r="BJ32" s="634"/>
      <c r="BK32" s="634"/>
      <c r="BL32" s="634"/>
      <c r="BM32" s="625">
        <v>98.1</v>
      </c>
      <c r="BN32" s="634"/>
      <c r="BO32" s="634"/>
      <c r="BP32" s="634"/>
      <c r="BQ32" s="657"/>
      <c r="BR32" s="692">
        <v>99.3</v>
      </c>
      <c r="BS32" s="634"/>
      <c r="BT32" s="634"/>
      <c r="BU32" s="634"/>
      <c r="BV32" s="634"/>
      <c r="BW32" s="634"/>
      <c r="BX32" s="625">
        <v>97.5</v>
      </c>
      <c r="BY32" s="634"/>
      <c r="BZ32" s="634"/>
      <c r="CA32" s="634"/>
      <c r="CB32" s="657"/>
      <c r="CD32" s="644"/>
      <c r="CE32" s="645"/>
      <c r="CF32" s="618" t="s">
        <v>323</v>
      </c>
      <c r="CG32" s="619"/>
      <c r="CH32" s="619"/>
      <c r="CI32" s="619"/>
      <c r="CJ32" s="619"/>
      <c r="CK32" s="619"/>
      <c r="CL32" s="619"/>
      <c r="CM32" s="619"/>
      <c r="CN32" s="619"/>
      <c r="CO32" s="619"/>
      <c r="CP32" s="619"/>
      <c r="CQ32" s="620"/>
      <c r="CR32" s="621" t="s">
        <v>141</v>
      </c>
      <c r="CS32" s="622"/>
      <c r="CT32" s="622"/>
      <c r="CU32" s="622"/>
      <c r="CV32" s="622"/>
      <c r="CW32" s="622"/>
      <c r="CX32" s="622"/>
      <c r="CY32" s="623"/>
      <c r="CZ32" s="624" t="s">
        <v>141</v>
      </c>
      <c r="DA32" s="636"/>
      <c r="DB32" s="636"/>
      <c r="DC32" s="637"/>
      <c r="DD32" s="627" t="s">
        <v>141</v>
      </c>
      <c r="DE32" s="622"/>
      <c r="DF32" s="622"/>
      <c r="DG32" s="622"/>
      <c r="DH32" s="622"/>
      <c r="DI32" s="622"/>
      <c r="DJ32" s="622"/>
      <c r="DK32" s="623"/>
      <c r="DL32" s="627" t="s">
        <v>141</v>
      </c>
      <c r="DM32" s="622"/>
      <c r="DN32" s="622"/>
      <c r="DO32" s="622"/>
      <c r="DP32" s="622"/>
      <c r="DQ32" s="622"/>
      <c r="DR32" s="622"/>
      <c r="DS32" s="622"/>
      <c r="DT32" s="622"/>
      <c r="DU32" s="622"/>
      <c r="DV32" s="623"/>
      <c r="DW32" s="624" t="s">
        <v>251</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86607</v>
      </c>
      <c r="S33" s="622"/>
      <c r="T33" s="622"/>
      <c r="U33" s="622"/>
      <c r="V33" s="622"/>
      <c r="W33" s="622"/>
      <c r="X33" s="622"/>
      <c r="Y33" s="623"/>
      <c r="Z33" s="659">
        <v>0.3</v>
      </c>
      <c r="AA33" s="659"/>
      <c r="AB33" s="659"/>
      <c r="AC33" s="659"/>
      <c r="AD33" s="660">
        <v>61501</v>
      </c>
      <c r="AE33" s="660"/>
      <c r="AF33" s="660"/>
      <c r="AG33" s="660"/>
      <c r="AH33" s="660"/>
      <c r="AI33" s="660"/>
      <c r="AJ33" s="660"/>
      <c r="AK33" s="660"/>
      <c r="AL33" s="624">
        <v>0.4</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99.6</v>
      </c>
      <c r="BS33" s="606"/>
      <c r="BT33" s="606"/>
      <c r="BU33" s="606"/>
      <c r="BV33" s="606"/>
      <c r="BW33" s="606"/>
      <c r="BX33" s="652">
        <v>98.5</v>
      </c>
      <c r="BY33" s="606"/>
      <c r="BZ33" s="606"/>
      <c r="CA33" s="606"/>
      <c r="CB33" s="669"/>
      <c r="CD33" s="618" t="s">
        <v>326</v>
      </c>
      <c r="CE33" s="619"/>
      <c r="CF33" s="619"/>
      <c r="CG33" s="619"/>
      <c r="CH33" s="619"/>
      <c r="CI33" s="619"/>
      <c r="CJ33" s="619"/>
      <c r="CK33" s="619"/>
      <c r="CL33" s="619"/>
      <c r="CM33" s="619"/>
      <c r="CN33" s="619"/>
      <c r="CO33" s="619"/>
      <c r="CP33" s="619"/>
      <c r="CQ33" s="620"/>
      <c r="CR33" s="621">
        <v>9976179</v>
      </c>
      <c r="CS33" s="634"/>
      <c r="CT33" s="634"/>
      <c r="CU33" s="634"/>
      <c r="CV33" s="634"/>
      <c r="CW33" s="634"/>
      <c r="CX33" s="634"/>
      <c r="CY33" s="635"/>
      <c r="CZ33" s="624">
        <v>36.4</v>
      </c>
      <c r="DA33" s="636"/>
      <c r="DB33" s="636"/>
      <c r="DC33" s="637"/>
      <c r="DD33" s="627">
        <v>7717345</v>
      </c>
      <c r="DE33" s="634"/>
      <c r="DF33" s="634"/>
      <c r="DG33" s="634"/>
      <c r="DH33" s="634"/>
      <c r="DI33" s="634"/>
      <c r="DJ33" s="634"/>
      <c r="DK33" s="635"/>
      <c r="DL33" s="627">
        <v>5694034</v>
      </c>
      <c r="DM33" s="634"/>
      <c r="DN33" s="634"/>
      <c r="DO33" s="634"/>
      <c r="DP33" s="634"/>
      <c r="DQ33" s="634"/>
      <c r="DR33" s="634"/>
      <c r="DS33" s="634"/>
      <c r="DT33" s="634"/>
      <c r="DU33" s="634"/>
      <c r="DV33" s="635"/>
      <c r="DW33" s="624">
        <v>35.4</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193998</v>
      </c>
      <c r="S34" s="622"/>
      <c r="T34" s="622"/>
      <c r="U34" s="622"/>
      <c r="V34" s="622"/>
      <c r="W34" s="622"/>
      <c r="X34" s="622"/>
      <c r="Y34" s="623"/>
      <c r="Z34" s="659">
        <v>0.7</v>
      </c>
      <c r="AA34" s="659"/>
      <c r="AB34" s="659"/>
      <c r="AC34" s="659"/>
      <c r="AD34" s="660" t="s">
        <v>141</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4767313</v>
      </c>
      <c r="CS34" s="622"/>
      <c r="CT34" s="622"/>
      <c r="CU34" s="622"/>
      <c r="CV34" s="622"/>
      <c r="CW34" s="622"/>
      <c r="CX34" s="622"/>
      <c r="CY34" s="623"/>
      <c r="CZ34" s="624">
        <v>17.399999999999999</v>
      </c>
      <c r="DA34" s="636"/>
      <c r="DB34" s="636"/>
      <c r="DC34" s="637"/>
      <c r="DD34" s="627">
        <v>3325096</v>
      </c>
      <c r="DE34" s="622"/>
      <c r="DF34" s="622"/>
      <c r="DG34" s="622"/>
      <c r="DH34" s="622"/>
      <c r="DI34" s="622"/>
      <c r="DJ34" s="622"/>
      <c r="DK34" s="623"/>
      <c r="DL34" s="627">
        <v>2831108</v>
      </c>
      <c r="DM34" s="622"/>
      <c r="DN34" s="622"/>
      <c r="DO34" s="622"/>
      <c r="DP34" s="622"/>
      <c r="DQ34" s="622"/>
      <c r="DR34" s="622"/>
      <c r="DS34" s="622"/>
      <c r="DT34" s="622"/>
      <c r="DU34" s="622"/>
      <c r="DV34" s="623"/>
      <c r="DW34" s="624">
        <v>17.600000000000001</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163298</v>
      </c>
      <c r="S35" s="622"/>
      <c r="T35" s="622"/>
      <c r="U35" s="622"/>
      <c r="V35" s="622"/>
      <c r="W35" s="622"/>
      <c r="X35" s="622"/>
      <c r="Y35" s="623"/>
      <c r="Z35" s="659">
        <v>0.6</v>
      </c>
      <c r="AA35" s="659"/>
      <c r="AB35" s="659"/>
      <c r="AC35" s="659"/>
      <c r="AD35" s="660" t="s">
        <v>251</v>
      </c>
      <c r="AE35" s="660"/>
      <c r="AF35" s="660"/>
      <c r="AG35" s="660"/>
      <c r="AH35" s="660"/>
      <c r="AI35" s="660"/>
      <c r="AJ35" s="660"/>
      <c r="AK35" s="660"/>
      <c r="AL35" s="624" t="s">
        <v>251</v>
      </c>
      <c r="AM35" s="625"/>
      <c r="AN35" s="625"/>
      <c r="AO35" s="661"/>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149412</v>
      </c>
      <c r="CS35" s="634"/>
      <c r="CT35" s="634"/>
      <c r="CU35" s="634"/>
      <c r="CV35" s="634"/>
      <c r="CW35" s="634"/>
      <c r="CX35" s="634"/>
      <c r="CY35" s="635"/>
      <c r="CZ35" s="624">
        <v>0.5</v>
      </c>
      <c r="DA35" s="636"/>
      <c r="DB35" s="636"/>
      <c r="DC35" s="637"/>
      <c r="DD35" s="627">
        <v>148173</v>
      </c>
      <c r="DE35" s="634"/>
      <c r="DF35" s="634"/>
      <c r="DG35" s="634"/>
      <c r="DH35" s="634"/>
      <c r="DI35" s="634"/>
      <c r="DJ35" s="634"/>
      <c r="DK35" s="635"/>
      <c r="DL35" s="627">
        <v>148173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933254</v>
      </c>
      <c r="S36" s="622"/>
      <c r="T36" s="622"/>
      <c r="U36" s="622"/>
      <c r="V36" s="622"/>
      <c r="W36" s="622"/>
      <c r="X36" s="622"/>
      <c r="Y36" s="623"/>
      <c r="Z36" s="659">
        <v>3.3</v>
      </c>
      <c r="AA36" s="659"/>
      <c r="AB36" s="659"/>
      <c r="AC36" s="659"/>
      <c r="AD36" s="660" t="s">
        <v>141</v>
      </c>
      <c r="AE36" s="660"/>
      <c r="AF36" s="660"/>
      <c r="AG36" s="660"/>
      <c r="AH36" s="660"/>
      <c r="AI36" s="660"/>
      <c r="AJ36" s="660"/>
      <c r="AK36" s="660"/>
      <c r="AL36" s="624" t="s">
        <v>141</v>
      </c>
      <c r="AM36" s="625"/>
      <c r="AN36" s="625"/>
      <c r="AO36" s="661"/>
      <c r="AP36" s="222"/>
      <c r="AQ36" s="670" t="s">
        <v>334</v>
      </c>
      <c r="AR36" s="671"/>
      <c r="AS36" s="671"/>
      <c r="AT36" s="671"/>
      <c r="AU36" s="671"/>
      <c r="AV36" s="671"/>
      <c r="AW36" s="671"/>
      <c r="AX36" s="671"/>
      <c r="AY36" s="672"/>
      <c r="AZ36" s="673">
        <v>2086790</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577444</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2680073</v>
      </c>
      <c r="CS36" s="622"/>
      <c r="CT36" s="622"/>
      <c r="CU36" s="622"/>
      <c r="CV36" s="622"/>
      <c r="CW36" s="622"/>
      <c r="CX36" s="622"/>
      <c r="CY36" s="623"/>
      <c r="CZ36" s="624">
        <v>9.8000000000000007</v>
      </c>
      <c r="DA36" s="636"/>
      <c r="DB36" s="636"/>
      <c r="DC36" s="637"/>
      <c r="DD36" s="627">
        <v>2381118</v>
      </c>
      <c r="DE36" s="622"/>
      <c r="DF36" s="622"/>
      <c r="DG36" s="622"/>
      <c r="DH36" s="622"/>
      <c r="DI36" s="622"/>
      <c r="DJ36" s="622"/>
      <c r="DK36" s="623"/>
      <c r="DL36" s="627">
        <v>1465678</v>
      </c>
      <c r="DM36" s="622"/>
      <c r="DN36" s="622"/>
      <c r="DO36" s="622"/>
      <c r="DP36" s="622"/>
      <c r="DQ36" s="622"/>
      <c r="DR36" s="622"/>
      <c r="DS36" s="622"/>
      <c r="DT36" s="622"/>
      <c r="DU36" s="622"/>
      <c r="DV36" s="623"/>
      <c r="DW36" s="624">
        <v>9.1</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320133</v>
      </c>
      <c r="S37" s="622"/>
      <c r="T37" s="622"/>
      <c r="U37" s="622"/>
      <c r="V37" s="622"/>
      <c r="W37" s="622"/>
      <c r="X37" s="622"/>
      <c r="Y37" s="623"/>
      <c r="Z37" s="659">
        <v>1.1000000000000001</v>
      </c>
      <c r="AA37" s="659"/>
      <c r="AB37" s="659"/>
      <c r="AC37" s="659"/>
      <c r="AD37" s="660">
        <v>8535</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430575</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562474</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914579</v>
      </c>
      <c r="CS37" s="634"/>
      <c r="CT37" s="634"/>
      <c r="CU37" s="634"/>
      <c r="CV37" s="634"/>
      <c r="CW37" s="634"/>
      <c r="CX37" s="634"/>
      <c r="CY37" s="635"/>
      <c r="CZ37" s="624">
        <v>3.3</v>
      </c>
      <c r="DA37" s="636"/>
      <c r="DB37" s="636"/>
      <c r="DC37" s="637"/>
      <c r="DD37" s="627">
        <v>819041</v>
      </c>
      <c r="DE37" s="634"/>
      <c r="DF37" s="634"/>
      <c r="DG37" s="634"/>
      <c r="DH37" s="634"/>
      <c r="DI37" s="634"/>
      <c r="DJ37" s="634"/>
      <c r="DK37" s="635"/>
      <c r="DL37" s="627">
        <v>805178</v>
      </c>
      <c r="DM37" s="634"/>
      <c r="DN37" s="634"/>
      <c r="DO37" s="634"/>
      <c r="DP37" s="634"/>
      <c r="DQ37" s="634"/>
      <c r="DR37" s="634"/>
      <c r="DS37" s="634"/>
      <c r="DT37" s="634"/>
      <c r="DU37" s="634"/>
      <c r="DV37" s="635"/>
      <c r="DW37" s="624">
        <v>5</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1477593</v>
      </c>
      <c r="S38" s="622"/>
      <c r="T38" s="622"/>
      <c r="U38" s="622"/>
      <c r="V38" s="622"/>
      <c r="W38" s="622"/>
      <c r="X38" s="622"/>
      <c r="Y38" s="623"/>
      <c r="Z38" s="659">
        <v>5.2</v>
      </c>
      <c r="AA38" s="659"/>
      <c r="AB38" s="659"/>
      <c r="AC38" s="659"/>
      <c r="AD38" s="660" t="s">
        <v>141</v>
      </c>
      <c r="AE38" s="660"/>
      <c r="AF38" s="660"/>
      <c r="AG38" s="660"/>
      <c r="AH38" s="660"/>
      <c r="AI38" s="660"/>
      <c r="AJ38" s="660"/>
      <c r="AK38" s="660"/>
      <c r="AL38" s="624" t="s">
        <v>141</v>
      </c>
      <c r="AM38" s="625"/>
      <c r="AN38" s="625"/>
      <c r="AO38" s="661"/>
      <c r="AQ38" s="654" t="s">
        <v>342</v>
      </c>
      <c r="AR38" s="655"/>
      <c r="AS38" s="655"/>
      <c r="AT38" s="655"/>
      <c r="AU38" s="655"/>
      <c r="AV38" s="655"/>
      <c r="AW38" s="655"/>
      <c r="AX38" s="655"/>
      <c r="AY38" s="656"/>
      <c r="AZ38" s="621">
        <v>33263</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6737</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1655375</v>
      </c>
      <c r="CS38" s="622"/>
      <c r="CT38" s="622"/>
      <c r="CU38" s="622"/>
      <c r="CV38" s="622"/>
      <c r="CW38" s="622"/>
      <c r="CX38" s="622"/>
      <c r="CY38" s="623"/>
      <c r="CZ38" s="624">
        <v>6</v>
      </c>
      <c r="DA38" s="636"/>
      <c r="DB38" s="636"/>
      <c r="DC38" s="637"/>
      <c r="DD38" s="627">
        <v>1358801</v>
      </c>
      <c r="DE38" s="622"/>
      <c r="DF38" s="622"/>
      <c r="DG38" s="622"/>
      <c r="DH38" s="622"/>
      <c r="DI38" s="622"/>
      <c r="DJ38" s="622"/>
      <c r="DK38" s="623"/>
      <c r="DL38" s="627">
        <v>1249075</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141</v>
      </c>
      <c r="AA39" s="659"/>
      <c r="AB39" s="659"/>
      <c r="AC39" s="659"/>
      <c r="AD39" s="660" t="s">
        <v>141</v>
      </c>
      <c r="AE39" s="660"/>
      <c r="AF39" s="660"/>
      <c r="AG39" s="660"/>
      <c r="AH39" s="660"/>
      <c r="AI39" s="660"/>
      <c r="AJ39" s="660"/>
      <c r="AK39" s="660"/>
      <c r="AL39" s="624" t="s">
        <v>141</v>
      </c>
      <c r="AM39" s="625"/>
      <c r="AN39" s="625"/>
      <c r="AO39" s="661"/>
      <c r="AQ39" s="654" t="s">
        <v>346</v>
      </c>
      <c r="AR39" s="655"/>
      <c r="AS39" s="655"/>
      <c r="AT39" s="655"/>
      <c r="AU39" s="655"/>
      <c r="AV39" s="655"/>
      <c r="AW39" s="655"/>
      <c r="AX39" s="655"/>
      <c r="AY39" s="656"/>
      <c r="AZ39" s="621">
        <v>4455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10578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572851</v>
      </c>
      <c r="CS39" s="634"/>
      <c r="CT39" s="634"/>
      <c r="CU39" s="634"/>
      <c r="CV39" s="634"/>
      <c r="CW39" s="634"/>
      <c r="CX39" s="634"/>
      <c r="CY39" s="635"/>
      <c r="CZ39" s="624">
        <v>2.1</v>
      </c>
      <c r="DA39" s="636"/>
      <c r="DB39" s="636"/>
      <c r="DC39" s="637"/>
      <c r="DD39" s="627">
        <v>354502</v>
      </c>
      <c r="DE39" s="634"/>
      <c r="DF39" s="634"/>
      <c r="DG39" s="634"/>
      <c r="DH39" s="634"/>
      <c r="DI39" s="634"/>
      <c r="DJ39" s="634"/>
      <c r="DK39" s="635"/>
      <c r="DL39" s="627" t="s">
        <v>141</v>
      </c>
      <c r="DM39" s="634"/>
      <c r="DN39" s="634"/>
      <c r="DO39" s="634"/>
      <c r="DP39" s="634"/>
      <c r="DQ39" s="634"/>
      <c r="DR39" s="634"/>
      <c r="DS39" s="634"/>
      <c r="DT39" s="634"/>
      <c r="DU39" s="634"/>
      <c r="DV39" s="635"/>
      <c r="DW39" s="624" t="s">
        <v>251</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107193</v>
      </c>
      <c r="S40" s="622"/>
      <c r="T40" s="622"/>
      <c r="U40" s="622"/>
      <c r="V40" s="622"/>
      <c r="W40" s="622"/>
      <c r="X40" s="622"/>
      <c r="Y40" s="623"/>
      <c r="Z40" s="659">
        <v>0.4</v>
      </c>
      <c r="AA40" s="659"/>
      <c r="AB40" s="659"/>
      <c r="AC40" s="659"/>
      <c r="AD40" s="660" t="s">
        <v>141</v>
      </c>
      <c r="AE40" s="660"/>
      <c r="AF40" s="660"/>
      <c r="AG40" s="660"/>
      <c r="AH40" s="660"/>
      <c r="AI40" s="660"/>
      <c r="AJ40" s="660"/>
      <c r="AK40" s="660"/>
      <c r="AL40" s="624" t="s">
        <v>141</v>
      </c>
      <c r="AM40" s="625"/>
      <c r="AN40" s="625"/>
      <c r="AO40" s="661"/>
      <c r="AQ40" s="654" t="s">
        <v>350</v>
      </c>
      <c r="AR40" s="655"/>
      <c r="AS40" s="655"/>
      <c r="AT40" s="655"/>
      <c r="AU40" s="655"/>
      <c r="AV40" s="655"/>
      <c r="AW40" s="655"/>
      <c r="AX40" s="655"/>
      <c r="AY40" s="656"/>
      <c r="AZ40" s="621" t="s">
        <v>141</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103</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151155</v>
      </c>
      <c r="CS40" s="622"/>
      <c r="CT40" s="622"/>
      <c r="CU40" s="622"/>
      <c r="CV40" s="622"/>
      <c r="CW40" s="622"/>
      <c r="CX40" s="622"/>
      <c r="CY40" s="623"/>
      <c r="CZ40" s="624">
        <v>0.6</v>
      </c>
      <c r="DA40" s="636"/>
      <c r="DB40" s="636"/>
      <c r="DC40" s="637"/>
      <c r="DD40" s="627">
        <v>149655</v>
      </c>
      <c r="DE40" s="622"/>
      <c r="DF40" s="622"/>
      <c r="DG40" s="622"/>
      <c r="DH40" s="622"/>
      <c r="DI40" s="622"/>
      <c r="DJ40" s="622"/>
      <c r="DK40" s="623"/>
      <c r="DL40" s="627" t="s">
        <v>141</v>
      </c>
      <c r="DM40" s="622"/>
      <c r="DN40" s="622"/>
      <c r="DO40" s="622"/>
      <c r="DP40" s="622"/>
      <c r="DQ40" s="622"/>
      <c r="DR40" s="622"/>
      <c r="DS40" s="622"/>
      <c r="DT40" s="622"/>
      <c r="DU40" s="622"/>
      <c r="DV40" s="623"/>
      <c r="DW40" s="624" t="s">
        <v>251</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28222618</v>
      </c>
      <c r="S41" s="646"/>
      <c r="T41" s="646"/>
      <c r="U41" s="646"/>
      <c r="V41" s="646"/>
      <c r="W41" s="646"/>
      <c r="X41" s="646"/>
      <c r="Y41" s="649"/>
      <c r="Z41" s="650">
        <v>100</v>
      </c>
      <c r="AA41" s="650"/>
      <c r="AB41" s="650"/>
      <c r="AC41" s="650"/>
      <c r="AD41" s="651">
        <v>15962818</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389892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357</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141</v>
      </c>
      <c r="CS41" s="634"/>
      <c r="CT41" s="634"/>
      <c r="CU41" s="634"/>
      <c r="CV41" s="634"/>
      <c r="CW41" s="634"/>
      <c r="CX41" s="634"/>
      <c r="CY41" s="635"/>
      <c r="CZ41" s="624" t="s">
        <v>357</v>
      </c>
      <c r="DA41" s="636"/>
      <c r="DB41" s="636"/>
      <c r="DC41" s="637"/>
      <c r="DD41" s="627" t="s">
        <v>357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1228605</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347</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2506745</v>
      </c>
      <c r="CS42" s="634"/>
      <c r="CT42" s="634"/>
      <c r="CU42" s="634"/>
      <c r="CV42" s="634"/>
      <c r="CW42" s="634"/>
      <c r="CX42" s="634"/>
      <c r="CY42" s="635"/>
      <c r="CZ42" s="624">
        <v>9.1999999999999993</v>
      </c>
      <c r="DA42" s="636"/>
      <c r="DB42" s="636"/>
      <c r="DC42" s="637"/>
      <c r="DD42" s="627">
        <v>578025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159255</v>
      </c>
      <c r="CS43" s="634"/>
      <c r="CT43" s="634"/>
      <c r="CU43" s="634"/>
      <c r="CV43" s="634"/>
      <c r="CW43" s="634"/>
      <c r="CX43" s="634"/>
      <c r="CY43" s="635"/>
      <c r="CZ43" s="624">
        <v>0.6</v>
      </c>
      <c r="DA43" s="636"/>
      <c r="DB43" s="636"/>
      <c r="DC43" s="637"/>
      <c r="DD43" s="627">
        <v>159255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2506745</v>
      </c>
      <c r="CS44" s="622"/>
      <c r="CT44" s="622"/>
      <c r="CU44" s="622"/>
      <c r="CV44" s="622"/>
      <c r="CW44" s="622"/>
      <c r="CX44" s="622"/>
      <c r="CY44" s="623"/>
      <c r="CZ44" s="624">
        <v>9.1999999999999993</v>
      </c>
      <c r="DA44" s="625"/>
      <c r="DB44" s="625"/>
      <c r="DC44" s="626"/>
      <c r="DD44" s="627">
        <v>578025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966830</v>
      </c>
      <c r="CS45" s="634"/>
      <c r="CT45" s="634"/>
      <c r="CU45" s="634"/>
      <c r="CV45" s="634"/>
      <c r="CW45" s="634"/>
      <c r="CX45" s="634"/>
      <c r="CY45" s="635"/>
      <c r="CZ45" s="624">
        <v>3.5</v>
      </c>
      <c r="DA45" s="636"/>
      <c r="DB45" s="636"/>
      <c r="DC45" s="637"/>
      <c r="DD45" s="627">
        <v>80652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1508079</v>
      </c>
      <c r="CS46" s="622"/>
      <c r="CT46" s="622"/>
      <c r="CU46" s="622"/>
      <c r="CV46" s="622"/>
      <c r="CW46" s="622"/>
      <c r="CX46" s="622"/>
      <c r="CY46" s="623"/>
      <c r="CZ46" s="624">
        <v>5.5</v>
      </c>
      <c r="DA46" s="625"/>
      <c r="DB46" s="625"/>
      <c r="DC46" s="626"/>
      <c r="DD46" s="627">
        <v>494437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357</v>
      </c>
      <c r="CS47" s="634"/>
      <c r="CT47" s="634"/>
      <c r="CU47" s="634"/>
      <c r="CV47" s="634"/>
      <c r="CW47" s="634"/>
      <c r="CX47" s="634"/>
      <c r="CY47" s="635"/>
      <c r="CZ47" s="624" t="s">
        <v>357</v>
      </c>
      <c r="DA47" s="636"/>
      <c r="DB47" s="636"/>
      <c r="DC47" s="637"/>
      <c r="DD47" s="627" t="s">
        <v>141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357</v>
      </c>
      <c r="CS48" s="622"/>
      <c r="CT48" s="622"/>
      <c r="CU48" s="622"/>
      <c r="CV48" s="622"/>
      <c r="CW48" s="622"/>
      <c r="CX48" s="622"/>
      <c r="CY48" s="623"/>
      <c r="CZ48" s="624" t="s">
        <v>357</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27394005</v>
      </c>
      <c r="CS49" s="606"/>
      <c r="CT49" s="606"/>
      <c r="CU49" s="606"/>
      <c r="CV49" s="606"/>
      <c r="CW49" s="606"/>
      <c r="CX49" s="606"/>
      <c r="CY49" s="607"/>
      <c r="CZ49" s="608">
        <v>100</v>
      </c>
      <c r="DA49" s="609"/>
      <c r="DB49" s="609"/>
      <c r="DC49" s="610"/>
      <c r="DD49" s="611">
        <v>17747904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gf0yS/OkUesNKX+JwQX/hT/8dNzCbxYyLv6uTgyUjamj9CxU6yu7ELBvLi42i9ruKEPNuZBav0djdojCzcXGQ==" saltValue="8RZx/aGsvfTqX17ZNtcm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28322</v>
      </c>
      <c r="R7" s="1103"/>
      <c r="S7" s="1103"/>
      <c r="T7" s="1103"/>
      <c r="U7" s="1103"/>
      <c r="V7" s="1103">
        <v>27504</v>
      </c>
      <c r="W7" s="1103"/>
      <c r="X7" s="1103"/>
      <c r="Y7" s="1103"/>
      <c r="Z7" s="1103"/>
      <c r="AA7" s="1103">
        <v>818</v>
      </c>
      <c r="AB7" s="1103"/>
      <c r="AC7" s="1103"/>
      <c r="AD7" s="1103"/>
      <c r="AE7" s="1104"/>
      <c r="AF7" s="1105">
        <v>740</v>
      </c>
      <c r="AG7" s="1106"/>
      <c r="AH7" s="1106"/>
      <c r="AI7" s="1106"/>
      <c r="AJ7" s="1107"/>
      <c r="AK7" s="1108">
        <v>163</v>
      </c>
      <c r="AL7" s="1109"/>
      <c r="AM7" s="1109"/>
      <c r="AN7" s="1109"/>
      <c r="AO7" s="1109"/>
      <c r="AP7" s="1109">
        <v>36301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-6</v>
      </c>
      <c r="CI7" s="1097"/>
      <c r="CJ7" s="1097"/>
      <c r="CK7" s="1097"/>
      <c r="CL7" s="1098"/>
      <c r="CM7" s="1096">
        <v>137</v>
      </c>
      <c r="CN7" s="1097"/>
      <c r="CO7" s="1097"/>
      <c r="CP7" s="1097"/>
      <c r="CQ7" s="1098"/>
      <c r="CR7" s="1096">
        <v>15</v>
      </c>
      <c r="CS7" s="1097"/>
      <c r="CT7" s="1097"/>
      <c r="CU7" s="1097"/>
      <c r="CV7" s="1098"/>
      <c r="CW7" s="1096">
        <v>48</v>
      </c>
      <c r="CX7" s="1097"/>
      <c r="CY7" s="1097"/>
      <c r="CZ7" s="1097"/>
      <c r="DA7" s="1098"/>
      <c r="DB7" s="1096" t="s">
        <v>533</v>
      </c>
      <c r="DC7" s="1097"/>
      <c r="DD7" s="1097"/>
      <c r="DE7" s="1097"/>
      <c r="DF7" s="1098"/>
      <c r="DG7" s="1096" t="s">
        <v>533</v>
      </c>
      <c r="DH7" s="1097"/>
      <c r="DI7" s="1097"/>
      <c r="DJ7" s="1097"/>
      <c r="DK7" s="1098"/>
      <c r="DL7" s="1096" t="s">
        <v>533</v>
      </c>
      <c r="DM7" s="1097"/>
      <c r="DN7" s="1097"/>
      <c r="DO7" s="1097"/>
      <c r="DP7" s="1098"/>
      <c r="DQ7" s="1096" t="s">
        <v>533</v>
      </c>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126</v>
      </c>
      <c r="R8" s="1039"/>
      <c r="S8" s="1039"/>
      <c r="T8" s="1039"/>
      <c r="U8" s="1039"/>
      <c r="V8" s="1039">
        <v>123</v>
      </c>
      <c r="W8" s="1039"/>
      <c r="X8" s="1039"/>
      <c r="Y8" s="1039"/>
      <c r="Z8" s="1039"/>
      <c r="AA8" s="1039">
        <v>3</v>
      </c>
      <c r="AB8" s="1039"/>
      <c r="AC8" s="1039"/>
      <c r="AD8" s="1039"/>
      <c r="AE8" s="1040"/>
      <c r="AF8" s="1035">
        <v>3</v>
      </c>
      <c r="AG8" s="1036"/>
      <c r="AH8" s="1036"/>
      <c r="AI8" s="1036"/>
      <c r="AJ8" s="1037"/>
      <c r="AK8" s="1080">
        <v>123</v>
      </c>
      <c r="AL8" s="1081"/>
      <c r="AM8" s="1081"/>
      <c r="AN8" s="1081"/>
      <c r="AO8" s="1081"/>
      <c r="AP8" s="1081">
        <v>91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587</v>
      </c>
      <c r="BT8" s="993"/>
      <c r="BU8" s="993"/>
      <c r="BV8" s="993"/>
      <c r="BW8" s="993"/>
      <c r="BX8" s="993"/>
      <c r="BY8" s="993"/>
      <c r="BZ8" s="993"/>
      <c r="CA8" s="993"/>
      <c r="CB8" s="993"/>
      <c r="CC8" s="993"/>
      <c r="CD8" s="993"/>
      <c r="CE8" s="993"/>
      <c r="CF8" s="993"/>
      <c r="CG8" s="1014"/>
      <c r="CH8" s="989">
        <v>35</v>
      </c>
      <c r="CI8" s="990"/>
      <c r="CJ8" s="990"/>
      <c r="CK8" s="990"/>
      <c r="CL8" s="991"/>
      <c r="CM8" s="989">
        <v>563</v>
      </c>
      <c r="CN8" s="990"/>
      <c r="CO8" s="990"/>
      <c r="CP8" s="990"/>
      <c r="CQ8" s="991"/>
      <c r="CR8" s="989">
        <v>48</v>
      </c>
      <c r="CS8" s="990"/>
      <c r="CT8" s="990"/>
      <c r="CU8" s="990"/>
      <c r="CV8" s="991"/>
      <c r="CW8" s="989" t="s">
        <v>533</v>
      </c>
      <c r="CX8" s="990"/>
      <c r="CY8" s="990"/>
      <c r="CZ8" s="990"/>
      <c r="DA8" s="991"/>
      <c r="DB8" s="989" t="s">
        <v>533</v>
      </c>
      <c r="DC8" s="990"/>
      <c r="DD8" s="990"/>
      <c r="DE8" s="990"/>
      <c r="DF8" s="991"/>
      <c r="DG8" s="989" t="s">
        <v>533</v>
      </c>
      <c r="DH8" s="990"/>
      <c r="DI8" s="990"/>
      <c r="DJ8" s="990"/>
      <c r="DK8" s="991"/>
      <c r="DL8" s="989" t="s">
        <v>533</v>
      </c>
      <c r="DM8" s="990"/>
      <c r="DN8" s="990"/>
      <c r="DO8" s="990"/>
      <c r="DP8" s="991"/>
      <c r="DQ8" s="989" t="s">
        <v>533</v>
      </c>
      <c r="DR8" s="990"/>
      <c r="DS8" s="990"/>
      <c r="DT8" s="990"/>
      <c r="DU8" s="991"/>
      <c r="DV8" s="992"/>
      <c r="DW8" s="993"/>
      <c r="DX8" s="993"/>
      <c r="DY8" s="993"/>
      <c r="DZ8" s="994"/>
      <c r="EA8" s="234"/>
    </row>
    <row r="9" spans="1:131" s="235" customFormat="1" ht="26.25" customHeight="1" x14ac:dyDescent="0.2">
      <c r="A9" s="238">
        <v>3</v>
      </c>
      <c r="B9" s="1030" t="s">
        <v>396</v>
      </c>
      <c r="C9" s="1031"/>
      <c r="D9" s="1031"/>
      <c r="E9" s="1031"/>
      <c r="F9" s="1031"/>
      <c r="G9" s="1031"/>
      <c r="H9" s="1031"/>
      <c r="I9" s="1031"/>
      <c r="J9" s="1031"/>
      <c r="K9" s="1031"/>
      <c r="L9" s="1031"/>
      <c r="M9" s="1031"/>
      <c r="N9" s="1031"/>
      <c r="O9" s="1031"/>
      <c r="P9" s="1032"/>
      <c r="Q9" s="1038">
        <v>12</v>
      </c>
      <c r="R9" s="1039"/>
      <c r="S9" s="1039"/>
      <c r="T9" s="1039"/>
      <c r="U9" s="1039"/>
      <c r="V9" s="1039">
        <v>6</v>
      </c>
      <c r="W9" s="1039"/>
      <c r="X9" s="1039"/>
      <c r="Y9" s="1039"/>
      <c r="Z9" s="1039"/>
      <c r="AA9" s="1039">
        <v>5</v>
      </c>
      <c r="AB9" s="1039"/>
      <c r="AC9" s="1039"/>
      <c r="AD9" s="1039"/>
      <c r="AE9" s="1040"/>
      <c r="AF9" s="1035">
        <v>5</v>
      </c>
      <c r="AG9" s="1036"/>
      <c r="AH9" s="1036"/>
      <c r="AI9" s="1036"/>
      <c r="AJ9" s="1037"/>
      <c r="AK9" s="1080" t="s">
        <v>533</v>
      </c>
      <c r="AL9" s="1081"/>
      <c r="AM9" s="1081"/>
      <c r="AN9" s="1081"/>
      <c r="AO9" s="1081"/>
      <c r="AP9" s="1081" t="s">
        <v>533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13</v>
      </c>
      <c r="CI9" s="990"/>
      <c r="CJ9" s="990"/>
      <c r="CK9" s="990"/>
      <c r="CL9" s="991"/>
      <c r="CM9" s="989">
        <v>60</v>
      </c>
      <c r="CN9" s="990"/>
      <c r="CO9" s="990"/>
      <c r="CP9" s="990"/>
      <c r="CQ9" s="991"/>
      <c r="CR9" s="989">
        <v>1</v>
      </c>
      <c r="CS9" s="990"/>
      <c r="CT9" s="990"/>
      <c r="CU9" s="990"/>
      <c r="CV9" s="991"/>
      <c r="CW9" s="989" t="s">
        <v>533</v>
      </c>
      <c r="CX9" s="990"/>
      <c r="CY9" s="990"/>
      <c r="CZ9" s="990"/>
      <c r="DA9" s="991"/>
      <c r="DB9" s="989" t="s">
        <v>533</v>
      </c>
      <c r="DC9" s="990"/>
      <c r="DD9" s="990"/>
      <c r="DE9" s="990"/>
      <c r="DF9" s="991"/>
      <c r="DG9" s="989" t="s">
        <v>533</v>
      </c>
      <c r="DH9" s="990"/>
      <c r="DI9" s="990"/>
      <c r="DJ9" s="990"/>
      <c r="DK9" s="991"/>
      <c r="DL9" s="989" t="s">
        <v>533</v>
      </c>
      <c r="DM9" s="990"/>
      <c r="DN9" s="990"/>
      <c r="DO9" s="990"/>
      <c r="DP9" s="991"/>
      <c r="DQ9" s="989" t="s">
        <v>533</v>
      </c>
      <c r="DR9" s="990"/>
      <c r="DS9" s="990"/>
      <c r="DT9" s="990"/>
      <c r="DU9" s="991"/>
      <c r="DV9" s="992"/>
      <c r="DW9" s="993"/>
      <c r="DX9" s="993"/>
      <c r="DY9" s="993"/>
      <c r="DZ9" s="994"/>
      <c r="EA9" s="234"/>
    </row>
    <row r="10" spans="1:131" s="235" customFormat="1" ht="26.25" customHeight="1" x14ac:dyDescent="0.2">
      <c r="A10" s="238">
        <v>4</v>
      </c>
      <c r="B10" s="1030" t="s">
        <v>397</v>
      </c>
      <c r="C10" s="1031"/>
      <c r="D10" s="1031"/>
      <c r="E10" s="1031"/>
      <c r="F10" s="1031"/>
      <c r="G10" s="1031"/>
      <c r="H10" s="1031"/>
      <c r="I10" s="1031"/>
      <c r="J10" s="1031"/>
      <c r="K10" s="1031"/>
      <c r="L10" s="1031"/>
      <c r="M10" s="1031"/>
      <c r="N10" s="1031"/>
      <c r="O10" s="1031"/>
      <c r="P10" s="1032"/>
      <c r="Q10" s="1038">
        <v>65</v>
      </c>
      <c r="R10" s="1039"/>
      <c r="S10" s="1039"/>
      <c r="T10" s="1039"/>
      <c r="U10" s="1039"/>
      <c r="V10" s="1039">
        <v>63</v>
      </c>
      <c r="W10" s="1039"/>
      <c r="X10" s="1039"/>
      <c r="Y10" s="1039"/>
      <c r="Z10" s="1039"/>
      <c r="AA10" s="1039">
        <v>2</v>
      </c>
      <c r="AB10" s="1039"/>
      <c r="AC10" s="1039"/>
      <c r="AD10" s="1039"/>
      <c r="AE10" s="1040"/>
      <c r="AF10" s="1035">
        <v>2</v>
      </c>
      <c r="AG10" s="1036"/>
      <c r="AH10" s="1036"/>
      <c r="AI10" s="1036"/>
      <c r="AJ10" s="1037"/>
      <c r="AK10" s="1080">
        <v>63</v>
      </c>
      <c r="AL10" s="1081"/>
      <c r="AM10" s="1081"/>
      <c r="AN10" s="1081"/>
      <c r="AO10" s="1081"/>
      <c r="AP10" s="1081">
        <v>585</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28339</v>
      </c>
      <c r="R23" s="1061"/>
      <c r="S23" s="1061"/>
      <c r="T23" s="1061"/>
      <c r="U23" s="1061"/>
      <c r="V23" s="1061">
        <v>27510</v>
      </c>
      <c r="W23" s="1061"/>
      <c r="X23" s="1061"/>
      <c r="Y23" s="1061"/>
      <c r="Z23" s="1061"/>
      <c r="AA23" s="1061">
        <v>829</v>
      </c>
      <c r="AB23" s="1061"/>
      <c r="AC23" s="1061"/>
      <c r="AD23" s="1061"/>
      <c r="AE23" s="1068"/>
      <c r="AF23" s="1069">
        <v>750</v>
      </c>
      <c r="AG23" s="1061"/>
      <c r="AH23" s="1061"/>
      <c r="AI23" s="1061"/>
      <c r="AJ23" s="1070"/>
      <c r="AK23" s="1071"/>
      <c r="AL23" s="1072"/>
      <c r="AM23" s="1072"/>
      <c r="AN23" s="1072"/>
      <c r="AO23" s="1072"/>
      <c r="AP23" s="1061">
        <v>36978</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5844</v>
      </c>
      <c r="R28" s="1051"/>
      <c r="S28" s="1051"/>
      <c r="T28" s="1051"/>
      <c r="U28" s="1051"/>
      <c r="V28" s="1051">
        <v>5267</v>
      </c>
      <c r="W28" s="1051"/>
      <c r="X28" s="1051"/>
      <c r="Y28" s="1051"/>
      <c r="Z28" s="1051"/>
      <c r="AA28" s="1051">
        <v>577</v>
      </c>
      <c r="AB28" s="1051"/>
      <c r="AC28" s="1051"/>
      <c r="AD28" s="1051"/>
      <c r="AE28" s="1052"/>
      <c r="AF28" s="1053">
        <v>577</v>
      </c>
      <c r="AG28" s="1051"/>
      <c r="AH28" s="1051"/>
      <c r="AI28" s="1051"/>
      <c r="AJ28" s="1054"/>
      <c r="AK28" s="1042">
        <v>390</v>
      </c>
      <c r="AL28" s="1043"/>
      <c r="AM28" s="1043"/>
      <c r="AN28" s="1043"/>
      <c r="AO28" s="1043"/>
      <c r="AP28" s="1043" t="s">
        <v>533</v>
      </c>
      <c r="AQ28" s="1043"/>
      <c r="AR28" s="1043"/>
      <c r="AS28" s="1043"/>
      <c r="AT28" s="1043"/>
      <c r="AU28" s="1043" t="s">
        <v>533</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4061</v>
      </c>
      <c r="R29" s="1039"/>
      <c r="S29" s="1039"/>
      <c r="T29" s="1039"/>
      <c r="U29" s="1039"/>
      <c r="V29" s="1039">
        <v>3919</v>
      </c>
      <c r="W29" s="1039"/>
      <c r="X29" s="1039"/>
      <c r="Y29" s="1039"/>
      <c r="Z29" s="1039"/>
      <c r="AA29" s="1039">
        <v>143</v>
      </c>
      <c r="AB29" s="1039"/>
      <c r="AC29" s="1039"/>
      <c r="AD29" s="1039"/>
      <c r="AE29" s="1040"/>
      <c r="AF29" s="1035">
        <v>143</v>
      </c>
      <c r="AG29" s="1036"/>
      <c r="AH29" s="1036"/>
      <c r="AI29" s="1036"/>
      <c r="AJ29" s="1037"/>
      <c r="AK29" s="980">
        <v>638</v>
      </c>
      <c r="AL29" s="971"/>
      <c r="AM29" s="971"/>
      <c r="AN29" s="971"/>
      <c r="AO29" s="971"/>
      <c r="AP29" s="971" t="s">
        <v>533</v>
      </c>
      <c r="AQ29" s="971"/>
      <c r="AR29" s="971"/>
      <c r="AS29" s="971"/>
      <c r="AT29" s="971"/>
      <c r="AU29" s="971" t="s">
        <v>533</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745</v>
      </c>
      <c r="R30" s="1039"/>
      <c r="S30" s="1039"/>
      <c r="T30" s="1039"/>
      <c r="U30" s="1039"/>
      <c r="V30" s="1039">
        <v>724</v>
      </c>
      <c r="W30" s="1039"/>
      <c r="X30" s="1039"/>
      <c r="Y30" s="1039"/>
      <c r="Z30" s="1039"/>
      <c r="AA30" s="1039">
        <v>21</v>
      </c>
      <c r="AB30" s="1039"/>
      <c r="AC30" s="1039"/>
      <c r="AD30" s="1039"/>
      <c r="AE30" s="1040"/>
      <c r="AF30" s="1035">
        <v>21</v>
      </c>
      <c r="AG30" s="1036"/>
      <c r="AH30" s="1036"/>
      <c r="AI30" s="1036"/>
      <c r="AJ30" s="1037"/>
      <c r="AK30" s="980">
        <v>96</v>
      </c>
      <c r="AL30" s="971"/>
      <c r="AM30" s="971"/>
      <c r="AN30" s="971"/>
      <c r="AO30" s="971"/>
      <c r="AP30" s="971" t="s">
        <v>533</v>
      </c>
      <c r="AQ30" s="971"/>
      <c r="AR30" s="971"/>
      <c r="AS30" s="971"/>
      <c r="AT30" s="971"/>
      <c r="AU30" s="971" t="s">
        <v>533</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1247</v>
      </c>
      <c r="R31" s="1039"/>
      <c r="S31" s="1039"/>
      <c r="T31" s="1039"/>
      <c r="U31" s="1039"/>
      <c r="V31" s="1039">
        <v>1232</v>
      </c>
      <c r="W31" s="1039"/>
      <c r="X31" s="1039"/>
      <c r="Y31" s="1039"/>
      <c r="Z31" s="1039"/>
      <c r="AA31" s="1039">
        <v>15</v>
      </c>
      <c r="AB31" s="1039"/>
      <c r="AC31" s="1039"/>
      <c r="AD31" s="1039"/>
      <c r="AE31" s="1040"/>
      <c r="AF31" s="1035">
        <v>1081</v>
      </c>
      <c r="AG31" s="1036"/>
      <c r="AH31" s="1036"/>
      <c r="AI31" s="1036"/>
      <c r="AJ31" s="1037"/>
      <c r="AK31" s="980">
        <v>16</v>
      </c>
      <c r="AL31" s="971"/>
      <c r="AM31" s="971"/>
      <c r="AN31" s="971"/>
      <c r="AO31" s="971"/>
      <c r="AP31" s="971">
        <v>3706</v>
      </c>
      <c r="AQ31" s="971"/>
      <c r="AR31" s="971"/>
      <c r="AS31" s="971"/>
      <c r="AT31" s="971"/>
      <c r="AU31" s="971">
        <v>219</v>
      </c>
      <c r="AV31" s="971"/>
      <c r="AW31" s="971"/>
      <c r="AX31" s="971"/>
      <c r="AY31" s="971"/>
      <c r="AZ31" s="1041" t="s">
        <v>533</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1631</v>
      </c>
      <c r="R32" s="1039"/>
      <c r="S32" s="1039"/>
      <c r="T32" s="1039"/>
      <c r="U32" s="1039"/>
      <c r="V32" s="1039">
        <v>1493</v>
      </c>
      <c r="W32" s="1039"/>
      <c r="X32" s="1039"/>
      <c r="Y32" s="1039"/>
      <c r="Z32" s="1039"/>
      <c r="AA32" s="1039">
        <v>138</v>
      </c>
      <c r="AB32" s="1039"/>
      <c r="AC32" s="1039"/>
      <c r="AD32" s="1039"/>
      <c r="AE32" s="1040"/>
      <c r="AF32" s="1035">
        <v>866</v>
      </c>
      <c r="AG32" s="1036"/>
      <c r="AH32" s="1036"/>
      <c r="AI32" s="1036"/>
      <c r="AJ32" s="1037"/>
      <c r="AK32" s="980">
        <v>398</v>
      </c>
      <c r="AL32" s="971"/>
      <c r="AM32" s="971"/>
      <c r="AN32" s="971"/>
      <c r="AO32" s="971"/>
      <c r="AP32" s="971">
        <v>13942</v>
      </c>
      <c r="AQ32" s="971"/>
      <c r="AR32" s="971"/>
      <c r="AS32" s="971"/>
      <c r="AT32" s="971"/>
      <c r="AU32" s="971">
        <v>2858</v>
      </c>
      <c r="AV32" s="971"/>
      <c r="AW32" s="971"/>
      <c r="AX32" s="971"/>
      <c r="AY32" s="971"/>
      <c r="AZ32" s="1041" t="s">
        <v>533</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419</v>
      </c>
      <c r="C33" s="1031"/>
      <c r="D33" s="1031"/>
      <c r="E33" s="1031"/>
      <c r="F33" s="1031"/>
      <c r="G33" s="1031"/>
      <c r="H33" s="1031"/>
      <c r="I33" s="1031"/>
      <c r="J33" s="1031"/>
      <c r="K33" s="1031"/>
      <c r="L33" s="1031"/>
      <c r="M33" s="1031"/>
      <c r="N33" s="1031"/>
      <c r="O33" s="1031"/>
      <c r="P33" s="1032"/>
      <c r="Q33" s="1038">
        <v>39</v>
      </c>
      <c r="R33" s="1039"/>
      <c r="S33" s="1039"/>
      <c r="T33" s="1039"/>
      <c r="U33" s="1039"/>
      <c r="V33" s="1039">
        <v>36</v>
      </c>
      <c r="W33" s="1039"/>
      <c r="X33" s="1039"/>
      <c r="Y33" s="1039"/>
      <c r="Z33" s="1039"/>
      <c r="AA33" s="1039">
        <v>3</v>
      </c>
      <c r="AB33" s="1039"/>
      <c r="AC33" s="1039"/>
      <c r="AD33" s="1039"/>
      <c r="AE33" s="1040"/>
      <c r="AF33" s="1035">
        <v>3</v>
      </c>
      <c r="AG33" s="1036"/>
      <c r="AH33" s="1036"/>
      <c r="AI33" s="1036"/>
      <c r="AJ33" s="1037"/>
      <c r="AK33" s="980">
        <v>32</v>
      </c>
      <c r="AL33" s="971"/>
      <c r="AM33" s="971"/>
      <c r="AN33" s="971"/>
      <c r="AO33" s="971"/>
      <c r="AP33" s="971">
        <v>65</v>
      </c>
      <c r="AQ33" s="971"/>
      <c r="AR33" s="971"/>
      <c r="AS33" s="971"/>
      <c r="AT33" s="971"/>
      <c r="AU33" s="971">
        <v>65</v>
      </c>
      <c r="AV33" s="971"/>
      <c r="AW33" s="971"/>
      <c r="AX33" s="971"/>
      <c r="AY33" s="971"/>
      <c r="AZ33" s="1041" t="s">
        <v>533</v>
      </c>
      <c r="BA33" s="1041"/>
      <c r="BB33" s="1041"/>
      <c r="BC33" s="1041"/>
      <c r="BD33" s="1041"/>
      <c r="BE33" s="972" t="s">
        <v>420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2691</v>
      </c>
      <c r="AG63" s="959"/>
      <c r="AH63" s="959"/>
      <c r="AI63" s="959"/>
      <c r="AJ63" s="1022"/>
      <c r="AK63" s="1023"/>
      <c r="AL63" s="963"/>
      <c r="AM63" s="963"/>
      <c r="AN63" s="963"/>
      <c r="AO63" s="963"/>
      <c r="AP63" s="959">
        <v>17713</v>
      </c>
      <c r="AQ63" s="959"/>
      <c r="AR63" s="959"/>
      <c r="AS63" s="959"/>
      <c r="AT63" s="959"/>
      <c r="AU63" s="959">
        <v>3141</v>
      </c>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405</v>
      </c>
      <c r="W66" s="1002"/>
      <c r="X66" s="1002"/>
      <c r="Y66" s="1002"/>
      <c r="Z66" s="1003"/>
      <c r="AA66" s="1001" t="s">
        <v>426</v>
      </c>
      <c r="AB66" s="1002"/>
      <c r="AC66" s="1002"/>
      <c r="AD66" s="1002"/>
      <c r="AE66" s="1003"/>
      <c r="AF66" s="1007" t="s">
        <v>407</v>
      </c>
      <c r="AG66" s="1008"/>
      <c r="AH66" s="1008"/>
      <c r="AI66" s="1008"/>
      <c r="AJ66" s="1009"/>
      <c r="AK66" s="1001" t="s">
        <v>408</v>
      </c>
      <c r="AL66" s="996"/>
      <c r="AM66" s="996"/>
      <c r="AN66" s="996"/>
      <c r="AO66" s="997"/>
      <c r="AP66" s="1001" t="s">
        <v>409</v>
      </c>
      <c r="AQ66" s="1002"/>
      <c r="AR66" s="1002"/>
      <c r="AS66" s="1002"/>
      <c r="AT66" s="1003"/>
      <c r="AU66" s="1001" t="s">
        <v>427</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582</v>
      </c>
      <c r="C68" s="986"/>
      <c r="D68" s="986"/>
      <c r="E68" s="986"/>
      <c r="F68" s="986"/>
      <c r="G68" s="986"/>
      <c r="H68" s="986"/>
      <c r="I68" s="986"/>
      <c r="J68" s="986"/>
      <c r="K68" s="986"/>
      <c r="L68" s="986"/>
      <c r="M68" s="986"/>
      <c r="N68" s="986"/>
      <c r="O68" s="986"/>
      <c r="P68" s="987"/>
      <c r="Q68" s="988">
        <v>3454</v>
      </c>
      <c r="R68" s="982"/>
      <c r="S68" s="982"/>
      <c r="T68" s="982"/>
      <c r="U68" s="982"/>
      <c r="V68" s="982">
        <v>3112</v>
      </c>
      <c r="W68" s="982"/>
      <c r="X68" s="982"/>
      <c r="Y68" s="982"/>
      <c r="Z68" s="982"/>
      <c r="AA68" s="982">
        <v>342</v>
      </c>
      <c r="AB68" s="982"/>
      <c r="AC68" s="982"/>
      <c r="AD68" s="982"/>
      <c r="AE68" s="982"/>
      <c r="AF68" s="982">
        <v>342</v>
      </c>
      <c r="AG68" s="982"/>
      <c r="AH68" s="982"/>
      <c r="AI68" s="982"/>
      <c r="AJ68" s="982"/>
      <c r="AK68" s="982">
        <v>58</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4658</v>
      </c>
      <c r="R69" s="971"/>
      <c r="S69" s="971"/>
      <c r="T69" s="971"/>
      <c r="U69" s="971"/>
      <c r="V69" s="971">
        <v>4596</v>
      </c>
      <c r="W69" s="971"/>
      <c r="X69" s="971"/>
      <c r="Y69" s="971"/>
      <c r="Z69" s="971"/>
      <c r="AA69" s="971">
        <v>62</v>
      </c>
      <c r="AB69" s="971"/>
      <c r="AC69" s="971"/>
      <c r="AD69" s="971"/>
      <c r="AE69" s="971"/>
      <c r="AF69" s="971">
        <v>62</v>
      </c>
      <c r="AG69" s="971"/>
      <c r="AH69" s="971"/>
      <c r="AI69" s="971"/>
      <c r="AJ69" s="971"/>
      <c r="AK69" s="971">
        <v>143</v>
      </c>
      <c r="AL69" s="971"/>
      <c r="AM69" s="971"/>
      <c r="AN69" s="971"/>
      <c r="AO69" s="971"/>
      <c r="AP69" s="971">
        <v>2672</v>
      </c>
      <c r="AQ69" s="971"/>
      <c r="AR69" s="971"/>
      <c r="AS69" s="971"/>
      <c r="AT69" s="971"/>
      <c r="AU69" s="971">
        <v>539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584</v>
      </c>
      <c r="C70" s="975"/>
      <c r="D70" s="975"/>
      <c r="E70" s="975"/>
      <c r="F70" s="975"/>
      <c r="G70" s="975"/>
      <c r="H70" s="975"/>
      <c r="I70" s="975"/>
      <c r="J70" s="975"/>
      <c r="K70" s="975"/>
      <c r="L70" s="975"/>
      <c r="M70" s="975"/>
      <c r="N70" s="975"/>
      <c r="O70" s="975"/>
      <c r="P70" s="976"/>
      <c r="Q70" s="977">
        <v>78</v>
      </c>
      <c r="R70" s="971"/>
      <c r="S70" s="971"/>
      <c r="T70" s="971"/>
      <c r="U70" s="971"/>
      <c r="V70" s="971">
        <v>72</v>
      </c>
      <c r="W70" s="971"/>
      <c r="X70" s="971"/>
      <c r="Y70" s="971"/>
      <c r="Z70" s="971"/>
      <c r="AA70" s="971">
        <v>7</v>
      </c>
      <c r="AB70" s="971"/>
      <c r="AC70" s="971"/>
      <c r="AD70" s="971"/>
      <c r="AE70" s="971"/>
      <c r="AF70" s="971">
        <v>7</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176</v>
      </c>
      <c r="R71" s="971"/>
      <c r="S71" s="971"/>
      <c r="T71" s="971"/>
      <c r="U71" s="971"/>
      <c r="V71" s="971">
        <v>163</v>
      </c>
      <c r="W71" s="971"/>
      <c r="X71" s="971"/>
      <c r="Y71" s="971"/>
      <c r="Z71" s="971"/>
      <c r="AA71" s="971">
        <v>13</v>
      </c>
      <c r="AB71" s="971"/>
      <c r="AC71" s="971"/>
      <c r="AD71" s="971"/>
      <c r="AE71" s="971"/>
      <c r="AF71" s="971">
        <v>13</v>
      </c>
      <c r="AG71" s="971"/>
      <c r="AH71" s="971"/>
      <c r="AI71" s="971"/>
      <c r="AJ71" s="971"/>
      <c r="AK71" s="971" t="s">
        <v>594</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596</v>
      </c>
      <c r="C72" s="975"/>
      <c r="D72" s="975"/>
      <c r="E72" s="975"/>
      <c r="F72" s="975"/>
      <c r="G72" s="975"/>
      <c r="H72" s="975"/>
      <c r="I72" s="975"/>
      <c r="J72" s="975"/>
      <c r="K72" s="975"/>
      <c r="L72" s="975"/>
      <c r="M72" s="975"/>
      <c r="N72" s="975"/>
      <c r="O72" s="975"/>
      <c r="P72" s="976"/>
      <c r="Q72" s="977">
        <v>179905</v>
      </c>
      <c r="R72" s="971"/>
      <c r="S72" s="971"/>
      <c r="T72" s="971"/>
      <c r="U72" s="971"/>
      <c r="V72" s="971">
        <v>174862</v>
      </c>
      <c r="W72" s="971"/>
      <c r="X72" s="971"/>
      <c r="Y72" s="971"/>
      <c r="Z72" s="971"/>
      <c r="AA72" s="971">
        <v>5043</v>
      </c>
      <c r="AB72" s="971"/>
      <c r="AC72" s="971"/>
      <c r="AD72" s="971"/>
      <c r="AE72" s="971"/>
      <c r="AF72" s="971">
        <v>5043</v>
      </c>
      <c r="AG72" s="971"/>
      <c r="AH72" s="971"/>
      <c r="AI72" s="971"/>
      <c r="AJ72" s="971"/>
      <c r="AK72" s="971">
        <v>1191</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269</v>
      </c>
      <c r="R73" s="971"/>
      <c r="S73" s="971"/>
      <c r="T73" s="971"/>
      <c r="U73" s="971"/>
      <c r="V73" s="971">
        <v>269</v>
      </c>
      <c r="W73" s="971"/>
      <c r="X73" s="971"/>
      <c r="Y73" s="971"/>
      <c r="Z73" s="971"/>
      <c r="AA73" s="971">
        <v>0</v>
      </c>
      <c r="AB73" s="971"/>
      <c r="AC73" s="971"/>
      <c r="AD73" s="971"/>
      <c r="AE73" s="971"/>
      <c r="AF73" s="971">
        <v>0</v>
      </c>
      <c r="AG73" s="971"/>
      <c r="AH73" s="971"/>
      <c r="AI73" s="971"/>
      <c r="AJ73" s="971"/>
      <c r="AK73" s="971" t="s">
        <v>594</v>
      </c>
      <c r="AL73" s="971"/>
      <c r="AM73" s="971"/>
      <c r="AN73" s="971"/>
      <c r="AO73" s="971"/>
      <c r="AP73" s="971" t="s">
        <v>594</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5467</v>
      </c>
      <c r="AG88" s="959"/>
      <c r="AH88" s="959"/>
      <c r="AI88" s="959"/>
      <c r="AJ88" s="959"/>
      <c r="AK88" s="963"/>
      <c r="AL88" s="963"/>
      <c r="AM88" s="963"/>
      <c r="AN88" s="963"/>
      <c r="AO88" s="963"/>
      <c r="AP88" s="959">
        <v>2672</v>
      </c>
      <c r="AQ88" s="959"/>
      <c r="AR88" s="959"/>
      <c r="AS88" s="959"/>
      <c r="AT88" s="959"/>
      <c r="AU88" s="959">
        <v>539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64</v>
      </c>
      <c r="CS102" s="953"/>
      <c r="CT102" s="953"/>
      <c r="CU102" s="953"/>
      <c r="CV102" s="954"/>
      <c r="CW102" s="952">
        <v>48</v>
      </c>
      <c r="CX102" s="953"/>
      <c r="CY102" s="953"/>
      <c r="CZ102" s="953"/>
      <c r="DA102" s="954"/>
      <c r="DB102" s="952" t="s">
        <v>533</v>
      </c>
      <c r="DC102" s="953"/>
      <c r="DD102" s="953"/>
      <c r="DE102" s="953"/>
      <c r="DF102" s="954"/>
      <c r="DG102" s="952" t="s">
        <v>533</v>
      </c>
      <c r="DH102" s="953"/>
      <c r="DI102" s="953"/>
      <c r="DJ102" s="953"/>
      <c r="DK102" s="954"/>
      <c r="DL102" s="952" t="s">
        <v>533</v>
      </c>
      <c r="DM102" s="953"/>
      <c r="DN102" s="953"/>
      <c r="DO102" s="953"/>
      <c r="DP102" s="954"/>
      <c r="DQ102" s="952" t="s">
        <v>533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3744072</v>
      </c>
      <c r="AB110" s="889"/>
      <c r="AC110" s="889"/>
      <c r="AD110" s="889"/>
      <c r="AE110" s="890"/>
      <c r="AF110" s="891">
        <v>3488941</v>
      </c>
      <c r="AG110" s="889"/>
      <c r="AH110" s="889"/>
      <c r="AI110" s="889"/>
      <c r="AJ110" s="890"/>
      <c r="AK110" s="891">
        <v>3479728</v>
      </c>
      <c r="AL110" s="889"/>
      <c r="AM110" s="889"/>
      <c r="AN110" s="889"/>
      <c r="AO110" s="890"/>
      <c r="AP110" s="892">
        <v>24.8</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39997055</v>
      </c>
      <c r="BR110" s="842"/>
      <c r="BS110" s="842"/>
      <c r="BT110" s="842"/>
      <c r="BU110" s="842"/>
      <c r="BV110" s="842">
        <v>38769510</v>
      </c>
      <c r="BW110" s="842"/>
      <c r="BX110" s="842"/>
      <c r="BY110" s="842"/>
      <c r="BZ110" s="842"/>
      <c r="CA110" s="842">
        <v>36977534</v>
      </c>
      <c r="CB110" s="842"/>
      <c r="CC110" s="842"/>
      <c r="CD110" s="842"/>
      <c r="CE110" s="842"/>
      <c r="CF110" s="866">
        <v>263.7</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446</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401</v>
      </c>
      <c r="AB111" s="919"/>
      <c r="AC111" s="919"/>
      <c r="AD111" s="919"/>
      <c r="AE111" s="920"/>
      <c r="AF111" s="921" t="s">
        <v>446</v>
      </c>
      <c r="AG111" s="919"/>
      <c r="AH111" s="919"/>
      <c r="AI111" s="919"/>
      <c r="AJ111" s="920"/>
      <c r="AK111" s="921" t="s">
        <v>401</v>
      </c>
      <c r="AL111" s="919"/>
      <c r="AM111" s="919"/>
      <c r="AN111" s="919"/>
      <c r="AO111" s="920"/>
      <c r="AP111" s="922" t="s">
        <v>141</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718665</v>
      </c>
      <c r="BR111" s="817"/>
      <c r="BS111" s="817"/>
      <c r="BT111" s="817"/>
      <c r="BU111" s="817"/>
      <c r="BV111" s="817">
        <v>610083</v>
      </c>
      <c r="BW111" s="817"/>
      <c r="BX111" s="817"/>
      <c r="BY111" s="817"/>
      <c r="BZ111" s="817"/>
      <c r="CA111" s="817">
        <v>501500</v>
      </c>
      <c r="CB111" s="817"/>
      <c r="CC111" s="817"/>
      <c r="CD111" s="817"/>
      <c r="CE111" s="817"/>
      <c r="CF111" s="875">
        <v>3.6</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141</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141</v>
      </c>
      <c r="AB112" s="780"/>
      <c r="AC112" s="780"/>
      <c r="AD112" s="780"/>
      <c r="AE112" s="781"/>
      <c r="AF112" s="782" t="s">
        <v>401</v>
      </c>
      <c r="AG112" s="780"/>
      <c r="AH112" s="780"/>
      <c r="AI112" s="780"/>
      <c r="AJ112" s="781"/>
      <c r="AK112" s="782" t="s">
        <v>401</v>
      </c>
      <c r="AL112" s="780"/>
      <c r="AM112" s="780"/>
      <c r="AN112" s="780"/>
      <c r="AO112" s="781"/>
      <c r="AP112" s="824" t="s">
        <v>141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3749577</v>
      </c>
      <c r="BR112" s="817"/>
      <c r="BS112" s="817"/>
      <c r="BT112" s="817"/>
      <c r="BU112" s="817"/>
      <c r="BV112" s="817">
        <v>3220254</v>
      </c>
      <c r="BW112" s="817"/>
      <c r="BX112" s="817"/>
      <c r="BY112" s="817"/>
      <c r="BZ112" s="817"/>
      <c r="CA112" s="817">
        <v>3141286</v>
      </c>
      <c r="CB112" s="817"/>
      <c r="CC112" s="817"/>
      <c r="CD112" s="817"/>
      <c r="CE112" s="817"/>
      <c r="CF112" s="875">
        <v>22.4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141</v>
      </c>
      <c r="DH112" s="817"/>
      <c r="DI112" s="817"/>
      <c r="DJ112" s="817"/>
      <c r="DK112" s="817"/>
      <c r="DL112" s="817" t="s">
        <v>141</v>
      </c>
      <c r="DM112" s="817"/>
      <c r="DN112" s="817"/>
      <c r="DO112" s="817"/>
      <c r="DP112" s="817"/>
      <c r="DQ112" s="817" t="s">
        <v>141</v>
      </c>
      <c r="DR112" s="817"/>
      <c r="DS112" s="817"/>
      <c r="DT112" s="817"/>
      <c r="DU112" s="817"/>
      <c r="DV112" s="794" t="s">
        <v>141</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271464</v>
      </c>
      <c r="AB113" s="919"/>
      <c r="AC113" s="919"/>
      <c r="AD113" s="919"/>
      <c r="AE113" s="920"/>
      <c r="AF113" s="921">
        <v>213046</v>
      </c>
      <c r="AG113" s="919"/>
      <c r="AH113" s="919"/>
      <c r="AI113" s="919"/>
      <c r="AJ113" s="920"/>
      <c r="AK113" s="921">
        <v>258725</v>
      </c>
      <c r="AL113" s="919"/>
      <c r="AM113" s="919"/>
      <c r="AN113" s="919"/>
      <c r="AO113" s="920"/>
      <c r="AP113" s="922">
        <v>1.8</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560913</v>
      </c>
      <c r="BR113" s="817"/>
      <c r="BS113" s="817"/>
      <c r="BT113" s="817"/>
      <c r="BU113" s="817"/>
      <c r="BV113" s="817">
        <v>556821</v>
      </c>
      <c r="BW113" s="817"/>
      <c r="BX113" s="817"/>
      <c r="BY113" s="817"/>
      <c r="BZ113" s="817"/>
      <c r="CA113" s="817">
        <v>539192</v>
      </c>
      <c r="CB113" s="817"/>
      <c r="CC113" s="817"/>
      <c r="CD113" s="817"/>
      <c r="CE113" s="817"/>
      <c r="CF113" s="875">
        <v>3.8</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141</v>
      </c>
      <c r="DH113" s="780"/>
      <c r="DI113" s="780"/>
      <c r="DJ113" s="780"/>
      <c r="DK113" s="781"/>
      <c r="DL113" s="782" t="s">
        <v>446</v>
      </c>
      <c r="DM113" s="780"/>
      <c r="DN113" s="780"/>
      <c r="DO113" s="780"/>
      <c r="DP113" s="781"/>
      <c r="DQ113" s="782" t="s">
        <v>141</v>
      </c>
      <c r="DR113" s="780"/>
      <c r="DS113" s="780"/>
      <c r="DT113" s="780"/>
      <c r="DU113" s="781"/>
      <c r="DV113" s="824" t="s">
        <v>446</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72101</v>
      </c>
      <c r="AB114" s="780"/>
      <c r="AC114" s="780"/>
      <c r="AD114" s="780"/>
      <c r="AE114" s="781"/>
      <c r="AF114" s="782">
        <v>69781</v>
      </c>
      <c r="AG114" s="780"/>
      <c r="AH114" s="780"/>
      <c r="AI114" s="780"/>
      <c r="AJ114" s="781"/>
      <c r="AK114" s="782">
        <v>77213</v>
      </c>
      <c r="AL114" s="780"/>
      <c r="AM114" s="780"/>
      <c r="AN114" s="780"/>
      <c r="AO114" s="781"/>
      <c r="AP114" s="824">
        <v>0.6</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t="s">
        <v>141</v>
      </c>
      <c r="BR114" s="817"/>
      <c r="BS114" s="817"/>
      <c r="BT114" s="817"/>
      <c r="BU114" s="817"/>
      <c r="BV114" s="817" t="s">
        <v>141</v>
      </c>
      <c r="BW114" s="817"/>
      <c r="BX114" s="817"/>
      <c r="BY114" s="817"/>
      <c r="BZ114" s="817"/>
      <c r="CA114" s="817">
        <v>63116</v>
      </c>
      <c r="CB114" s="817"/>
      <c r="CC114" s="817"/>
      <c r="CD114" s="817"/>
      <c r="CE114" s="817"/>
      <c r="CF114" s="875">
        <v>0.5</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401</v>
      </c>
      <c r="DR114" s="780"/>
      <c r="DS114" s="780"/>
      <c r="DT114" s="780"/>
      <c r="DU114" s="781"/>
      <c r="DV114" s="824" t="s">
        <v>446</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68867</v>
      </c>
      <c r="AB115" s="919"/>
      <c r="AC115" s="919"/>
      <c r="AD115" s="919"/>
      <c r="AE115" s="920"/>
      <c r="AF115" s="921">
        <v>72319</v>
      </c>
      <c r="AG115" s="919"/>
      <c r="AH115" s="919"/>
      <c r="AI115" s="919"/>
      <c r="AJ115" s="920"/>
      <c r="AK115" s="921">
        <v>30068</v>
      </c>
      <c r="AL115" s="919"/>
      <c r="AM115" s="919"/>
      <c r="AN115" s="919"/>
      <c r="AO115" s="920"/>
      <c r="AP115" s="922">
        <v>0.2</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401</v>
      </c>
      <c r="BR115" s="817"/>
      <c r="BS115" s="817"/>
      <c r="BT115" s="817"/>
      <c r="BU115" s="817"/>
      <c r="BV115" s="817" t="s">
        <v>446</v>
      </c>
      <c r="BW115" s="817"/>
      <c r="BX115" s="817"/>
      <c r="BY115" s="817"/>
      <c r="BZ115" s="817"/>
      <c r="CA115" s="817" t="s">
        <v>446</v>
      </c>
      <c r="CB115" s="817"/>
      <c r="CC115" s="817"/>
      <c r="CD115" s="817"/>
      <c r="CE115" s="817"/>
      <c r="CF115" s="875" t="s">
        <v>401</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446</v>
      </c>
      <c r="DR115" s="780"/>
      <c r="DS115" s="780"/>
      <c r="DT115" s="780"/>
      <c r="DU115" s="781"/>
      <c r="DV115" s="824" t="s">
        <v>446</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446</v>
      </c>
      <c r="AG116" s="780"/>
      <c r="AH116" s="780"/>
      <c r="AI116" s="780"/>
      <c r="AJ116" s="781"/>
      <c r="AK116" s="782" t="s">
        <v>401</v>
      </c>
      <c r="AL116" s="780"/>
      <c r="AM116" s="780"/>
      <c r="AN116" s="780"/>
      <c r="AO116" s="781"/>
      <c r="AP116" s="824" t="s">
        <v>446</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141</v>
      </c>
      <c r="BR116" s="817"/>
      <c r="BS116" s="817"/>
      <c r="BT116" s="817"/>
      <c r="BU116" s="817"/>
      <c r="BV116" s="817" t="s">
        <v>446</v>
      </c>
      <c r="BW116" s="817"/>
      <c r="BX116" s="817"/>
      <c r="BY116" s="817"/>
      <c r="BZ116" s="817"/>
      <c r="CA116" s="817" t="s">
        <v>446</v>
      </c>
      <c r="CB116" s="817"/>
      <c r="CC116" s="817"/>
      <c r="CD116" s="817"/>
      <c r="CE116" s="817"/>
      <c r="CF116" s="875" t="s">
        <v>446</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718665</v>
      </c>
      <c r="DH116" s="780"/>
      <c r="DI116" s="780"/>
      <c r="DJ116" s="780"/>
      <c r="DK116" s="781"/>
      <c r="DL116" s="782">
        <v>610083</v>
      </c>
      <c r="DM116" s="780"/>
      <c r="DN116" s="780"/>
      <c r="DO116" s="780"/>
      <c r="DP116" s="781"/>
      <c r="DQ116" s="782">
        <v>501500</v>
      </c>
      <c r="DR116" s="780"/>
      <c r="DS116" s="780"/>
      <c r="DT116" s="780"/>
      <c r="DU116" s="781"/>
      <c r="DV116" s="824">
        <v>3.6</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4156504</v>
      </c>
      <c r="AB117" s="903"/>
      <c r="AC117" s="903"/>
      <c r="AD117" s="903"/>
      <c r="AE117" s="904"/>
      <c r="AF117" s="905">
        <v>3844087</v>
      </c>
      <c r="AG117" s="903"/>
      <c r="AH117" s="903"/>
      <c r="AI117" s="903"/>
      <c r="AJ117" s="904"/>
      <c r="AK117" s="905">
        <v>3845734</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141</v>
      </c>
      <c r="BR117" s="817"/>
      <c r="BS117" s="817"/>
      <c r="BT117" s="817"/>
      <c r="BU117" s="817"/>
      <c r="BV117" s="817" t="s">
        <v>141</v>
      </c>
      <c r="BW117" s="817"/>
      <c r="BX117" s="817"/>
      <c r="BY117" s="817"/>
      <c r="BZ117" s="817"/>
      <c r="CA117" s="817" t="s">
        <v>141</v>
      </c>
      <c r="CB117" s="817"/>
      <c r="CC117" s="817"/>
      <c r="CD117" s="817"/>
      <c r="CE117" s="817"/>
      <c r="CF117" s="875" t="s">
        <v>141</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141</v>
      </c>
      <c r="DH117" s="780"/>
      <c r="DI117" s="780"/>
      <c r="DJ117" s="780"/>
      <c r="DK117" s="781"/>
      <c r="DL117" s="782" t="s">
        <v>401</v>
      </c>
      <c r="DM117" s="780"/>
      <c r="DN117" s="780"/>
      <c r="DO117" s="780"/>
      <c r="DP117" s="781"/>
      <c r="DQ117" s="782" t="s">
        <v>401</v>
      </c>
      <c r="DR117" s="780"/>
      <c r="DS117" s="780"/>
      <c r="DT117" s="780"/>
      <c r="DU117" s="781"/>
      <c r="DV117" s="824" t="s">
        <v>401</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401</v>
      </c>
      <c r="BR118" s="845"/>
      <c r="BS118" s="845"/>
      <c r="BT118" s="845"/>
      <c r="BU118" s="845"/>
      <c r="BV118" s="845" t="s">
        <v>401</v>
      </c>
      <c r="BW118" s="845"/>
      <c r="BX118" s="845"/>
      <c r="BY118" s="845"/>
      <c r="BZ118" s="845"/>
      <c r="CA118" s="845" t="s">
        <v>401</v>
      </c>
      <c r="CB118" s="845"/>
      <c r="CC118" s="845"/>
      <c r="CD118" s="845"/>
      <c r="CE118" s="845"/>
      <c r="CF118" s="875" t="s">
        <v>401</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401</v>
      </c>
      <c r="DH118" s="780"/>
      <c r="DI118" s="780"/>
      <c r="DJ118" s="780"/>
      <c r="DK118" s="781"/>
      <c r="DL118" s="782" t="s">
        <v>401</v>
      </c>
      <c r="DM118" s="780"/>
      <c r="DN118" s="780"/>
      <c r="DO118" s="780"/>
      <c r="DP118" s="781"/>
      <c r="DQ118" s="782" t="s">
        <v>401</v>
      </c>
      <c r="DR118" s="780"/>
      <c r="DS118" s="780"/>
      <c r="DT118" s="780"/>
      <c r="DU118" s="781"/>
      <c r="DV118" s="824" t="s">
        <v>401</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401</v>
      </c>
      <c r="AB119" s="889"/>
      <c r="AC119" s="889"/>
      <c r="AD119" s="889"/>
      <c r="AE119" s="890"/>
      <c r="AF119" s="891" t="s">
        <v>141</v>
      </c>
      <c r="AG119" s="889"/>
      <c r="AH119" s="889"/>
      <c r="AI119" s="889"/>
      <c r="AJ119" s="890"/>
      <c r="AK119" s="891" t="s">
        <v>401</v>
      </c>
      <c r="AL119" s="889"/>
      <c r="AM119" s="889"/>
      <c r="AN119" s="889"/>
      <c r="AO119" s="890"/>
      <c r="AP119" s="892" t="s">
        <v>401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45026210</v>
      </c>
      <c r="BR119" s="845"/>
      <c r="BS119" s="845"/>
      <c r="BT119" s="845"/>
      <c r="BU119" s="845"/>
      <c r="BV119" s="845">
        <v>43156668</v>
      </c>
      <c r="BW119" s="845"/>
      <c r="BX119" s="845"/>
      <c r="BY119" s="845"/>
      <c r="BZ119" s="845"/>
      <c r="CA119" s="845">
        <v>41222628</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141</v>
      </c>
      <c r="DH119" s="764"/>
      <c r="DI119" s="764"/>
      <c r="DJ119" s="764"/>
      <c r="DK119" s="765"/>
      <c r="DL119" s="766" t="s">
        <v>401</v>
      </c>
      <c r="DM119" s="764"/>
      <c r="DN119" s="764"/>
      <c r="DO119" s="764"/>
      <c r="DP119" s="765"/>
      <c r="DQ119" s="766" t="s">
        <v>401</v>
      </c>
      <c r="DR119" s="764"/>
      <c r="DS119" s="764"/>
      <c r="DT119" s="764"/>
      <c r="DU119" s="765"/>
      <c r="DV119" s="848" t="s">
        <v>401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141</v>
      </c>
      <c r="AB120" s="780"/>
      <c r="AC120" s="780"/>
      <c r="AD120" s="780"/>
      <c r="AE120" s="781"/>
      <c r="AF120" s="782" t="s">
        <v>401</v>
      </c>
      <c r="AG120" s="780"/>
      <c r="AH120" s="780"/>
      <c r="AI120" s="780"/>
      <c r="AJ120" s="781"/>
      <c r="AK120" s="782" t="s">
        <v>401</v>
      </c>
      <c r="AL120" s="780"/>
      <c r="AM120" s="780"/>
      <c r="AN120" s="780"/>
      <c r="AO120" s="781"/>
      <c r="AP120" s="824" t="s">
        <v>401</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5572545</v>
      </c>
      <c r="BR120" s="842"/>
      <c r="BS120" s="842"/>
      <c r="BT120" s="842"/>
      <c r="BU120" s="842"/>
      <c r="BV120" s="842">
        <v>6429758</v>
      </c>
      <c r="BW120" s="842"/>
      <c r="BX120" s="842"/>
      <c r="BY120" s="842"/>
      <c r="BZ120" s="842"/>
      <c r="CA120" s="842">
        <v>6860659</v>
      </c>
      <c r="CB120" s="842"/>
      <c r="CC120" s="842"/>
      <c r="CD120" s="842"/>
      <c r="CE120" s="842"/>
      <c r="CF120" s="866">
        <v>48.9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3442693</v>
      </c>
      <c r="DH120" s="842"/>
      <c r="DI120" s="842"/>
      <c r="DJ120" s="842"/>
      <c r="DK120" s="842"/>
      <c r="DL120" s="842">
        <v>2926310</v>
      </c>
      <c r="DM120" s="842"/>
      <c r="DN120" s="842"/>
      <c r="DO120" s="842"/>
      <c r="DP120" s="842"/>
      <c r="DQ120" s="842">
        <v>2858021</v>
      </c>
      <c r="DR120" s="842"/>
      <c r="DS120" s="842"/>
      <c r="DT120" s="842"/>
      <c r="DU120" s="842"/>
      <c r="DV120" s="843">
        <v>20.399999999999999</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141</v>
      </c>
      <c r="AG121" s="780"/>
      <c r="AH121" s="780"/>
      <c r="AI121" s="780"/>
      <c r="AJ121" s="781"/>
      <c r="AK121" s="782" t="s">
        <v>401</v>
      </c>
      <c r="AL121" s="780"/>
      <c r="AM121" s="780"/>
      <c r="AN121" s="780"/>
      <c r="AO121" s="781"/>
      <c r="AP121" s="824" t="s">
        <v>141</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7349895</v>
      </c>
      <c r="BR121" s="817"/>
      <c r="BS121" s="817"/>
      <c r="BT121" s="817"/>
      <c r="BU121" s="817"/>
      <c r="BV121" s="817">
        <v>7144569</v>
      </c>
      <c r="BW121" s="817"/>
      <c r="BX121" s="817"/>
      <c r="BY121" s="817"/>
      <c r="BZ121" s="817"/>
      <c r="CA121" s="817">
        <v>6538896</v>
      </c>
      <c r="CB121" s="817"/>
      <c r="CC121" s="817"/>
      <c r="CD121" s="817"/>
      <c r="CE121" s="817"/>
      <c r="CF121" s="875">
        <v>46.6</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212645</v>
      </c>
      <c r="DH121" s="817"/>
      <c r="DI121" s="817"/>
      <c r="DJ121" s="817"/>
      <c r="DK121" s="817"/>
      <c r="DL121" s="817">
        <v>214260</v>
      </c>
      <c r="DM121" s="817"/>
      <c r="DN121" s="817"/>
      <c r="DO121" s="817"/>
      <c r="DP121" s="817"/>
      <c r="DQ121" s="817">
        <v>218672</v>
      </c>
      <c r="DR121" s="817"/>
      <c r="DS121" s="817"/>
      <c r="DT121" s="817"/>
      <c r="DU121" s="817"/>
      <c r="DV121" s="794">
        <v>1.6</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141</v>
      </c>
      <c r="AB122" s="780"/>
      <c r="AC122" s="780"/>
      <c r="AD122" s="780"/>
      <c r="AE122" s="781"/>
      <c r="AF122" s="782" t="s">
        <v>401</v>
      </c>
      <c r="AG122" s="780"/>
      <c r="AH122" s="780"/>
      <c r="AI122" s="780"/>
      <c r="AJ122" s="781"/>
      <c r="AK122" s="782" t="s">
        <v>401</v>
      </c>
      <c r="AL122" s="780"/>
      <c r="AM122" s="780"/>
      <c r="AN122" s="780"/>
      <c r="AO122" s="781"/>
      <c r="AP122" s="824" t="s">
        <v>401</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17054515</v>
      </c>
      <c r="BR122" s="845"/>
      <c r="BS122" s="845"/>
      <c r="BT122" s="845"/>
      <c r="BU122" s="845"/>
      <c r="BV122" s="845">
        <v>16611663</v>
      </c>
      <c r="BW122" s="845"/>
      <c r="BX122" s="845"/>
      <c r="BY122" s="845"/>
      <c r="BZ122" s="845"/>
      <c r="CA122" s="845">
        <v>15705972</v>
      </c>
      <c r="CB122" s="845"/>
      <c r="CC122" s="845"/>
      <c r="CD122" s="845"/>
      <c r="CE122" s="845"/>
      <c r="CF122" s="846">
        <v>112</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v>94239</v>
      </c>
      <c r="DH122" s="817"/>
      <c r="DI122" s="817"/>
      <c r="DJ122" s="817"/>
      <c r="DK122" s="817"/>
      <c r="DL122" s="817">
        <v>79684</v>
      </c>
      <c r="DM122" s="817"/>
      <c r="DN122" s="817"/>
      <c r="DO122" s="817"/>
      <c r="DP122" s="817"/>
      <c r="DQ122" s="817">
        <v>64593</v>
      </c>
      <c r="DR122" s="817"/>
      <c r="DS122" s="817"/>
      <c r="DT122" s="817"/>
      <c r="DU122" s="817"/>
      <c r="DV122" s="794">
        <v>0.5</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53182</v>
      </c>
      <c r="AB123" s="780"/>
      <c r="AC123" s="780"/>
      <c r="AD123" s="780"/>
      <c r="AE123" s="781"/>
      <c r="AF123" s="782">
        <v>72319</v>
      </c>
      <c r="AG123" s="780"/>
      <c r="AH123" s="780"/>
      <c r="AI123" s="780"/>
      <c r="AJ123" s="781"/>
      <c r="AK123" s="782">
        <v>30068</v>
      </c>
      <c r="AL123" s="780"/>
      <c r="AM123" s="780"/>
      <c r="AN123" s="780"/>
      <c r="AO123" s="781"/>
      <c r="AP123" s="824">
        <v>0.2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29976955</v>
      </c>
      <c r="BR123" s="833"/>
      <c r="BS123" s="833"/>
      <c r="BT123" s="833"/>
      <c r="BU123" s="833"/>
      <c r="BV123" s="833">
        <v>30185990</v>
      </c>
      <c r="BW123" s="833"/>
      <c r="BX123" s="833"/>
      <c r="BY123" s="833"/>
      <c r="BZ123" s="833"/>
      <c r="CA123" s="833">
        <v>29105527</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141</v>
      </c>
      <c r="DH123" s="780"/>
      <c r="DI123" s="780"/>
      <c r="DJ123" s="780"/>
      <c r="DK123" s="781"/>
      <c r="DL123" s="782" t="s">
        <v>401</v>
      </c>
      <c r="DM123" s="780"/>
      <c r="DN123" s="780"/>
      <c r="DO123" s="780"/>
      <c r="DP123" s="781"/>
      <c r="DQ123" s="782" t="s">
        <v>401</v>
      </c>
      <c r="DR123" s="780"/>
      <c r="DS123" s="780"/>
      <c r="DT123" s="780"/>
      <c r="DU123" s="781"/>
      <c r="DV123" s="824" t="s">
        <v>401</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141</v>
      </c>
      <c r="AB124" s="780"/>
      <c r="AC124" s="780"/>
      <c r="AD124" s="780"/>
      <c r="AE124" s="781"/>
      <c r="AF124" s="782" t="s">
        <v>141</v>
      </c>
      <c r="AG124" s="780"/>
      <c r="AH124" s="780"/>
      <c r="AI124" s="780"/>
      <c r="AJ124" s="781"/>
      <c r="AK124" s="782" t="s">
        <v>401</v>
      </c>
      <c r="AL124" s="780"/>
      <c r="AM124" s="780"/>
      <c r="AN124" s="780"/>
      <c r="AO124" s="781"/>
      <c r="AP124" s="824" t="s">
        <v>401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110.3</v>
      </c>
      <c r="BR124" s="831"/>
      <c r="BS124" s="831"/>
      <c r="BT124" s="831"/>
      <c r="BU124" s="831"/>
      <c r="BV124" s="831">
        <v>91.4</v>
      </c>
      <c r="BW124" s="831"/>
      <c r="BX124" s="831"/>
      <c r="BY124" s="831"/>
      <c r="BZ124" s="831"/>
      <c r="CA124" s="831">
        <v>86.4</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141</v>
      </c>
      <c r="DH124" s="764"/>
      <c r="DI124" s="764"/>
      <c r="DJ124" s="764"/>
      <c r="DK124" s="765"/>
      <c r="DL124" s="766" t="s">
        <v>401</v>
      </c>
      <c r="DM124" s="764"/>
      <c r="DN124" s="764"/>
      <c r="DO124" s="764"/>
      <c r="DP124" s="765"/>
      <c r="DQ124" s="766" t="s">
        <v>401</v>
      </c>
      <c r="DR124" s="764"/>
      <c r="DS124" s="764"/>
      <c r="DT124" s="764"/>
      <c r="DU124" s="765"/>
      <c r="DV124" s="848" t="s">
        <v>401</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141</v>
      </c>
      <c r="AB125" s="780"/>
      <c r="AC125" s="780"/>
      <c r="AD125" s="780"/>
      <c r="AE125" s="781"/>
      <c r="AF125" s="782" t="s">
        <v>141</v>
      </c>
      <c r="AG125" s="780"/>
      <c r="AH125" s="780"/>
      <c r="AI125" s="780"/>
      <c r="AJ125" s="781"/>
      <c r="AK125" s="782" t="s">
        <v>401</v>
      </c>
      <c r="AL125" s="780"/>
      <c r="AM125" s="780"/>
      <c r="AN125" s="780"/>
      <c r="AO125" s="781"/>
      <c r="AP125" s="824" t="s">
        <v>141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401</v>
      </c>
      <c r="DH125" s="842"/>
      <c r="DI125" s="842"/>
      <c r="DJ125" s="842"/>
      <c r="DK125" s="842"/>
      <c r="DL125" s="842" t="s">
        <v>401</v>
      </c>
      <c r="DM125" s="842"/>
      <c r="DN125" s="842"/>
      <c r="DO125" s="842"/>
      <c r="DP125" s="842"/>
      <c r="DQ125" s="842" t="s">
        <v>401</v>
      </c>
      <c r="DR125" s="842"/>
      <c r="DS125" s="842"/>
      <c r="DT125" s="842"/>
      <c r="DU125" s="842"/>
      <c r="DV125" s="843" t="s">
        <v>401</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15685</v>
      </c>
      <c r="AB126" s="780"/>
      <c r="AC126" s="780"/>
      <c r="AD126" s="780"/>
      <c r="AE126" s="781"/>
      <c r="AF126" s="782" t="s">
        <v>401</v>
      </c>
      <c r="AG126" s="780"/>
      <c r="AH126" s="780"/>
      <c r="AI126" s="780"/>
      <c r="AJ126" s="781"/>
      <c r="AK126" s="782" t="s">
        <v>401</v>
      </c>
      <c r="AL126" s="780"/>
      <c r="AM126" s="780"/>
      <c r="AN126" s="780"/>
      <c r="AO126" s="781"/>
      <c r="AP126" s="824" t="s">
        <v>401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141</v>
      </c>
      <c r="DH126" s="817"/>
      <c r="DI126" s="817"/>
      <c r="DJ126" s="817"/>
      <c r="DK126" s="817"/>
      <c r="DL126" s="817" t="s">
        <v>141</v>
      </c>
      <c r="DM126" s="817"/>
      <c r="DN126" s="817"/>
      <c r="DO126" s="817"/>
      <c r="DP126" s="817"/>
      <c r="DQ126" s="817" t="s">
        <v>401</v>
      </c>
      <c r="DR126" s="817"/>
      <c r="DS126" s="817"/>
      <c r="DT126" s="817"/>
      <c r="DU126" s="817"/>
      <c r="DV126" s="794" t="s">
        <v>401</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141</v>
      </c>
      <c r="AB127" s="780"/>
      <c r="AC127" s="780"/>
      <c r="AD127" s="780"/>
      <c r="AE127" s="781"/>
      <c r="AF127" s="782" t="s">
        <v>401</v>
      </c>
      <c r="AG127" s="780"/>
      <c r="AH127" s="780"/>
      <c r="AI127" s="780"/>
      <c r="AJ127" s="781"/>
      <c r="AK127" s="782" t="s">
        <v>141</v>
      </c>
      <c r="AL127" s="780"/>
      <c r="AM127" s="780"/>
      <c r="AN127" s="780"/>
      <c r="AO127" s="781"/>
      <c r="AP127" s="824" t="s">
        <v>141</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401</v>
      </c>
      <c r="DH127" s="817"/>
      <c r="DI127" s="817"/>
      <c r="DJ127" s="817"/>
      <c r="DK127" s="817"/>
      <c r="DL127" s="817" t="s">
        <v>401</v>
      </c>
      <c r="DM127" s="817"/>
      <c r="DN127" s="817"/>
      <c r="DO127" s="817"/>
      <c r="DP127" s="817"/>
      <c r="DQ127" s="817" t="s">
        <v>141</v>
      </c>
      <c r="DR127" s="817"/>
      <c r="DS127" s="817"/>
      <c r="DT127" s="817"/>
      <c r="DU127" s="817"/>
      <c r="DV127" s="794" t="s">
        <v>401</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1000058</v>
      </c>
      <c r="AB128" s="801"/>
      <c r="AC128" s="801"/>
      <c r="AD128" s="801"/>
      <c r="AE128" s="802"/>
      <c r="AF128" s="803">
        <v>693532</v>
      </c>
      <c r="AG128" s="801"/>
      <c r="AH128" s="801"/>
      <c r="AI128" s="801"/>
      <c r="AJ128" s="802"/>
      <c r="AK128" s="803">
        <v>698179</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401</v>
      </c>
      <c r="BG128" s="787"/>
      <c r="BH128" s="787"/>
      <c r="BI128" s="787"/>
      <c r="BJ128" s="787"/>
      <c r="BK128" s="787"/>
      <c r="BL128" s="810"/>
      <c r="BM128" s="786">
        <v>12.74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141</v>
      </c>
      <c r="DH128" s="791"/>
      <c r="DI128" s="791"/>
      <c r="DJ128" s="791"/>
      <c r="DK128" s="791"/>
      <c r="DL128" s="791" t="s">
        <v>401</v>
      </c>
      <c r="DM128" s="791"/>
      <c r="DN128" s="791"/>
      <c r="DO128" s="791"/>
      <c r="DP128" s="791"/>
      <c r="DQ128" s="791" t="s">
        <v>401</v>
      </c>
      <c r="DR128" s="791"/>
      <c r="DS128" s="791"/>
      <c r="DT128" s="791"/>
      <c r="DU128" s="791"/>
      <c r="DV128" s="792" t="s">
        <v>141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15169159</v>
      </c>
      <c r="AB129" s="780"/>
      <c r="AC129" s="780"/>
      <c r="AD129" s="780"/>
      <c r="AE129" s="781"/>
      <c r="AF129" s="782">
        <v>15679817</v>
      </c>
      <c r="AG129" s="780"/>
      <c r="AH129" s="780"/>
      <c r="AI129" s="780"/>
      <c r="AJ129" s="781"/>
      <c r="AK129" s="782">
        <v>15473490</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141</v>
      </c>
      <c r="BG129" s="771"/>
      <c r="BH129" s="771"/>
      <c r="BI129" s="771"/>
      <c r="BJ129" s="771"/>
      <c r="BK129" s="771"/>
      <c r="BL129" s="772"/>
      <c r="BM129" s="770">
        <v>17.739999999999998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1536385</v>
      </c>
      <c r="AB130" s="780"/>
      <c r="AC130" s="780"/>
      <c r="AD130" s="780"/>
      <c r="AE130" s="781"/>
      <c r="AF130" s="782">
        <v>1503063</v>
      </c>
      <c r="AG130" s="780"/>
      <c r="AH130" s="780"/>
      <c r="AI130" s="780"/>
      <c r="AJ130" s="781"/>
      <c r="AK130" s="782">
        <v>1452427</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13632774</v>
      </c>
      <c r="AB131" s="764"/>
      <c r="AC131" s="764"/>
      <c r="AD131" s="764"/>
      <c r="AE131" s="765"/>
      <c r="AF131" s="766">
        <v>14176754</v>
      </c>
      <c r="AG131" s="764"/>
      <c r="AH131" s="764"/>
      <c r="AI131" s="764"/>
      <c r="AJ131" s="765"/>
      <c r="AK131" s="766">
        <v>14021063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86.4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11.88357557</v>
      </c>
      <c r="AB132" s="745"/>
      <c r="AC132" s="745"/>
      <c r="AD132" s="745"/>
      <c r="AE132" s="746"/>
      <c r="AF132" s="747">
        <v>11.621080539999999</v>
      </c>
      <c r="AG132" s="745"/>
      <c r="AH132" s="745"/>
      <c r="AI132" s="745"/>
      <c r="AJ132" s="746"/>
      <c r="AK132" s="747">
        <v>12.08986794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13.3</v>
      </c>
      <c r="AB133" s="724"/>
      <c r="AC133" s="724"/>
      <c r="AD133" s="724"/>
      <c r="AE133" s="725"/>
      <c r="AF133" s="723">
        <v>12.3</v>
      </c>
      <c r="AG133" s="724"/>
      <c r="AH133" s="724"/>
      <c r="AI133" s="724"/>
      <c r="AJ133" s="725"/>
      <c r="AK133" s="723">
        <v>11.8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tW5JNwGxpH91l2rmjuseDUL2nqCmAJQTtEWCiQsiZt1X9RC+4tLXn62b6GNdR44vAC4diptT7gypJhxwHHdNQ==" saltValue="QLWmz6La/WMiDzN79/e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ET4ZxVa+BAmqPXND5zt1fAxFKbY3z9s2BNCzuyLN0AklwI/gXBJ38Ze03BcHUELbw4ChQmu76ntdArL49GFzQ==" saltValue="ItA2BMV5a5z97i39/QdmN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S2sQCuMrEkw96I9L4d4Rz4aIYXDiyhj2CLfeJDvwIddhPLOoEjg5dIRkldUITbAkOeW7MwmJqZvB35uY8BOfA==" saltValue="y2k59vPmpd4P9Drn08Rm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4629328</v>
      </c>
      <c r="AP9" s="281">
        <v>65592</v>
      </c>
      <c r="AQ9" s="282">
        <v>73449</v>
      </c>
      <c r="AR9" s="283">
        <v>-10.7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597864</v>
      </c>
      <c r="AP10" s="284">
        <v>8471</v>
      </c>
      <c r="AQ10" s="285">
        <v>5917</v>
      </c>
      <c r="AR10" s="286">
        <v>43.2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2125</v>
      </c>
      <c r="AP11" s="284">
        <v>30</v>
      </c>
      <c r="AQ11" s="285">
        <v>1123</v>
      </c>
      <c r="AR11" s="286">
        <v>-97.3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v>1280</v>
      </c>
      <c r="AP12" s="284">
        <v>18</v>
      </c>
      <c r="AQ12" s="285">
        <v>9</v>
      </c>
      <c r="AR12" s="286">
        <v>100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152157</v>
      </c>
      <c r="AP13" s="284">
        <v>2156</v>
      </c>
      <c r="AQ13" s="285">
        <v>2374</v>
      </c>
      <c r="AR13" s="286">
        <v>-9.1999999999999993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159255</v>
      </c>
      <c r="AP14" s="284">
        <v>2256</v>
      </c>
      <c r="AQ14" s="285">
        <v>1666</v>
      </c>
      <c r="AR14" s="286">
        <v>35.4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-241055</v>
      </c>
      <c r="AP15" s="284">
        <v>-3415</v>
      </c>
      <c r="AQ15" s="285">
        <v>-4765</v>
      </c>
      <c r="AR15" s="286">
        <v>-28.3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5300954</v>
      </c>
      <c r="AP16" s="284">
        <v>75108</v>
      </c>
      <c r="AQ16" s="285">
        <v>79774</v>
      </c>
      <c r="AR16" s="286">
        <v>-5.8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6.25</v>
      </c>
      <c r="AP21" s="298">
        <v>7.58</v>
      </c>
      <c r="AQ21" s="299">
        <v>-1.33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98.3</v>
      </c>
      <c r="AP22" s="303">
        <v>98.4</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3479728</v>
      </c>
      <c r="AP32" s="312">
        <v>49303</v>
      </c>
      <c r="AQ32" s="313">
        <v>42324</v>
      </c>
      <c r="AR32" s="314">
        <v>16.5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533</v>
      </c>
      <c r="AP34" s="312" t="s">
        <v>533</v>
      </c>
      <c r="AQ34" s="313">
        <v>47</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258725</v>
      </c>
      <c r="AP35" s="312">
        <v>3666</v>
      </c>
      <c r="AQ35" s="313">
        <v>12192</v>
      </c>
      <c r="AR35" s="314">
        <v>-69.900000000000006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77213</v>
      </c>
      <c r="AP36" s="312">
        <v>1094</v>
      </c>
      <c r="AQ36" s="313">
        <v>2056</v>
      </c>
      <c r="AR36" s="314">
        <v>-46.8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30068</v>
      </c>
      <c r="AP37" s="312">
        <v>426</v>
      </c>
      <c r="AQ37" s="313">
        <v>621</v>
      </c>
      <c r="AR37" s="314">
        <v>-31.4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533</v>
      </c>
      <c r="AP38" s="315" t="s">
        <v>533</v>
      </c>
      <c r="AQ38" s="316">
        <v>1</v>
      </c>
      <c r="AR38" s="304" t="s">
        <v>533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-698179</v>
      </c>
      <c r="AP39" s="312">
        <v>-9892</v>
      </c>
      <c r="AQ39" s="313">
        <v>-5206</v>
      </c>
      <c r="AR39" s="314">
        <v>90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-1452427</v>
      </c>
      <c r="AP40" s="312">
        <v>-20579</v>
      </c>
      <c r="AQ40" s="313">
        <v>-36761</v>
      </c>
      <c r="AR40" s="314">
        <v>-44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1695128</v>
      </c>
      <c r="AP41" s="312">
        <v>24018</v>
      </c>
      <c r="AQ41" s="313">
        <v>15273</v>
      </c>
      <c r="AR41" s="314">
        <v>57.3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4572492</v>
      </c>
      <c r="AN51" s="334">
        <v>65760</v>
      </c>
      <c r="AO51" s="335">
        <v>-6.6</v>
      </c>
      <c r="AP51" s="336">
        <v>54684</v>
      </c>
      <c r="AQ51" s="337">
        <v>1.1000000000000001</v>
      </c>
      <c r="AR51" s="338">
        <v>-7.7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2605538</v>
      </c>
      <c r="AN52" s="342">
        <v>37472</v>
      </c>
      <c r="AO52" s="343">
        <v>-25</v>
      </c>
      <c r="AP52" s="344">
        <v>32829</v>
      </c>
      <c r="AQ52" s="345">
        <v>7.2</v>
      </c>
      <c r="AR52" s="346">
        <v>-32.200000000000003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2561257</v>
      </c>
      <c r="AN53" s="334">
        <v>36542</v>
      </c>
      <c r="AO53" s="335">
        <v>-44.4</v>
      </c>
      <c r="AP53" s="336">
        <v>62383</v>
      </c>
      <c r="AQ53" s="337">
        <v>14.1</v>
      </c>
      <c r="AR53" s="338">
        <v>-58.5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1555472</v>
      </c>
      <c r="AN54" s="342">
        <v>22192</v>
      </c>
      <c r="AO54" s="343">
        <v>-40.799999999999997</v>
      </c>
      <c r="AP54" s="344">
        <v>35325</v>
      </c>
      <c r="AQ54" s="345">
        <v>7.6</v>
      </c>
      <c r="AR54" s="346">
        <v>-48.4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2871736</v>
      </c>
      <c r="AN55" s="334">
        <v>40810</v>
      </c>
      <c r="AO55" s="335">
        <v>11.7</v>
      </c>
      <c r="AP55" s="336">
        <v>63812</v>
      </c>
      <c r="AQ55" s="337">
        <v>2.2999999999999998</v>
      </c>
      <c r="AR55" s="338">
        <v>9.4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1619105</v>
      </c>
      <c r="AN56" s="342">
        <v>23009</v>
      </c>
      <c r="AO56" s="343">
        <v>3.7</v>
      </c>
      <c r="AP56" s="344">
        <v>33848</v>
      </c>
      <c r="AQ56" s="345">
        <v>-4.2</v>
      </c>
      <c r="AR56" s="346">
        <v>7.9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2968610</v>
      </c>
      <c r="AN57" s="334">
        <v>42189</v>
      </c>
      <c r="AO57" s="335">
        <v>3.4</v>
      </c>
      <c r="AP57" s="336">
        <v>54225</v>
      </c>
      <c r="AQ57" s="337">
        <v>-15</v>
      </c>
      <c r="AR57" s="338">
        <v>18.399999999999999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1763152</v>
      </c>
      <c r="AN58" s="342">
        <v>25058</v>
      </c>
      <c r="AO58" s="343">
        <v>8.9</v>
      </c>
      <c r="AP58" s="344">
        <v>27337</v>
      </c>
      <c r="AQ58" s="345">
        <v>-19.2</v>
      </c>
      <c r="AR58" s="346">
        <v>28.1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2506745</v>
      </c>
      <c r="AN59" s="334">
        <v>35517</v>
      </c>
      <c r="AO59" s="335">
        <v>-15.8</v>
      </c>
      <c r="AP59" s="336">
        <v>54016</v>
      </c>
      <c r="AQ59" s="337">
        <v>-0.4</v>
      </c>
      <c r="AR59" s="338">
        <v>-15.4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1508079</v>
      </c>
      <c r="AN60" s="342">
        <v>21368</v>
      </c>
      <c r="AO60" s="343">
        <v>-14.7</v>
      </c>
      <c r="AP60" s="344">
        <v>28078</v>
      </c>
      <c r="AQ60" s="345">
        <v>2.7</v>
      </c>
      <c r="AR60" s="346">
        <v>-17.399999999999999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3096168</v>
      </c>
      <c r="AN61" s="349">
        <v>44164</v>
      </c>
      <c r="AO61" s="350">
        <v>-10.3</v>
      </c>
      <c r="AP61" s="351">
        <v>57824</v>
      </c>
      <c r="AQ61" s="352">
        <v>0.4</v>
      </c>
      <c r="AR61" s="338">
        <v>-10.7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1810269</v>
      </c>
      <c r="AN62" s="342">
        <v>25820</v>
      </c>
      <c r="AO62" s="343">
        <v>-13.6</v>
      </c>
      <c r="AP62" s="344">
        <v>31483</v>
      </c>
      <c r="AQ62" s="345">
        <v>-1.2</v>
      </c>
      <c r="AR62" s="346">
        <v>-12.4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zZ4TLren2T+AYspBT+5iPbF8jsEpJOA3ANi2+H9mRtM4tMWT/gZdKIBOsqdn10J6Y5QU92fTtGXhUASEvlw7g==" saltValue="Yg9F2sp0E3idvQMZchYW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zuY1pLA/CqcNL3y67D9drjDWlim5AKuhPek8oAZaplBn50QoMc8SXsTxrPFKjv/VCcrvc3RWIp57zmGMIHMnkg==" saltValue="SwS8wAJKlmTi7n3LSwLE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9O0+ru6CXn47Y6WgZJlam9XpLDxxUnAJYbdFoJymmTgmu/+v/+7MTjlO/uXRiTq5uA/elKcOmEAp+8nSHNKxtw==" saltValue="HW5YaEau5P+geYxdu/F4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7.95</v>
      </c>
      <c r="G47" s="12">
        <v>9.59</v>
      </c>
      <c r="H47" s="12">
        <v>11.03</v>
      </c>
      <c r="I47" s="12">
        <v>12.8</v>
      </c>
      <c r="J47" s="13">
        <v>13.62</v>
      </c>
    </row>
    <row r="48" spans="2:10" ht="57.75" customHeight="1" x14ac:dyDescent="0.2">
      <c r="B48" s="14"/>
      <c r="C48" s="1141" t="s">
        <v>4</v>
      </c>
      <c r="D48" s="1141"/>
      <c r="E48" s="1142"/>
      <c r="F48" s="15">
        <v>3.66</v>
      </c>
      <c r="G48" s="16">
        <v>4.45</v>
      </c>
      <c r="H48" s="16">
        <v>3.04</v>
      </c>
      <c r="I48" s="16">
        <v>5.46</v>
      </c>
      <c r="J48" s="17">
        <v>4.8499999999999996</v>
      </c>
    </row>
    <row r="49" spans="2:10" ht="57.75" customHeight="1" thickBot="1" x14ac:dyDescent="0.25">
      <c r="B49" s="18"/>
      <c r="C49" s="1143" t="s">
        <v>5</v>
      </c>
      <c r="D49" s="1143"/>
      <c r="E49" s="1144"/>
      <c r="F49" s="19">
        <v>0.91</v>
      </c>
      <c r="G49" s="20">
        <v>2.64</v>
      </c>
      <c r="H49" s="20">
        <v>0.84</v>
      </c>
      <c r="I49" s="20">
        <v>4.6399999999999997</v>
      </c>
      <c r="J49" s="21" t="s">
        <v>565</v>
      </c>
    </row>
    <row r="50" spans="2:10" ht="13" x14ac:dyDescent="0.2"/>
  </sheetData>
  <sheetProtection algorithmName="SHA-512" hashValue="UyMd06C3kvt8m3E70mK4WSo5Nmm1K+Z4xsbF1jDFBGnBEGkjSa5tHHTPdUu1j02FES3E/D9YEPzYq4D5C/PY9A==" saltValue="GTZkwR3M5PuCJDgh1zld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2024-03-21T01:50:10Z</cp:lastPrinted>
  <dcterms:created xsi:type="dcterms:W3CDTF">2024-03-14T03:06:06Z</dcterms:created>
  <dcterms:modified xsi:type="dcterms:W3CDTF">2024-03-26T11:56:42Z</dcterms:modified>
  <cp:category/>
</cp:coreProperties>
</file>