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BH00$\04_財政係（旧財政係）\★★決算関係共有★★\R5\05 情報開示推進（財政状況資料等）\02　3月公表分\08　HP掲載\01　掲載データ\"/>
    </mc:Choice>
  </mc:AlternateContent>
  <xr:revisionPtr revIDLastSave="0" documentId="13_ncr:1_{4FC90203-7EA3-45CC-A551-59CCDB10C75A}" xr6:coauthVersionLast="47" xr6:coauthVersionMax="47" xr10:uidLastSave="{00000000-0000-0000-0000-000000000000}"/>
  <bookViews>
    <workbookView xWindow="5160" yWindow="-163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E38" i="10"/>
  <c r="AM38" i="10"/>
  <c r="C38" i="10"/>
  <c r="BE37" i="10"/>
  <c r="AM37" i="10"/>
  <c r="C37" i="10"/>
  <c r="BE36" i="10"/>
  <c r="C36" i="10"/>
  <c r="BE35" i="10"/>
  <c r="C35" i="10"/>
  <c r="BE34" i="10"/>
  <c r="U34" i="10"/>
  <c r="C34" i="10"/>
  <c r="U35" i="10" l="1"/>
  <c r="U36" i="10" s="1"/>
  <c r="U37" i="10" s="1"/>
  <c r="U38" i="10" s="1"/>
  <c r="AM34" i="10" s="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CO34" i="10" l="1"/>
  <c r="CO35" i="10" s="1"/>
  <c r="CO36" i="10" s="1"/>
  <c r="CO37" i="10" s="1"/>
  <c r="CO38" i="10" s="1"/>
</calcChain>
</file>

<file path=xl/sharedStrings.xml><?xml version="1.0" encoding="utf-8"?>
<sst xmlns="http://schemas.openxmlformats.org/spreadsheetml/2006/main" count="1121" uniqueCount="607">
  <si>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</si>
  <si>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</si>
  <si>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</si>
  <si>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</si>
  <si>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</si>
  <si>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</si>
  <si>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</si>
  <si>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</si>
  <si>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</si>
  <si>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</si>
  <si>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</si>
  <si>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</si>
  <si>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</si>
  <si>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</si>
  <si>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</si>
  <si>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</si>
  <si>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</si>
  <si>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</si>
  <si>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</si>
  <si>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</si>
  <si>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</si>
  <si>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</si>
  <si>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</si>
  <si>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</si>
  <si>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</si>
  <si>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</si>
  <si>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</si>
  <si>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</si>
  <si>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</si>
  <si>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</si>
  <si>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</si>
  <si>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</si>
  <si>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</si>
  <si>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</si>
  <si>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</si>
  <si>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</si>
  <si>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</si>
  <si>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</si>
  <si>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</si>
  <si>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</si>
  <si>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</si>
  <si>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</si>
  <si>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</si>
  <si>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</si>
  <si>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</si>
  <si>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</si>
  <si>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</si>
  <si>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</si>
  <si>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</si>
  <si>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</si>
  <si>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</si>
  <si>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</si>
  <si>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</si>
  <si>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</si>
  <si>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</si>
  <si>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</si>
  <si>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</si>
  <si>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</si>
  <si>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</si>
  <si>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</si>
  <si>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</si>
  <si>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</si>
  <si>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</si>
  <si>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</si>
  <si>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</si>
  <si>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</si>
  <si>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</si>
  <si>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</si>
  <si>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</si>
  <si>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</si>
  <si>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</si>
  <si>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</si>
  <si>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</si>
  <si>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</si>
  <si>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</si>
  <si>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</si>
  <si>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</si>
  <si>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</si>
  <si>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</si>
  <si>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</si>
  <si>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</si>
  <si>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</si>
  <si>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</si>
  <si>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</si>
  <si>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</si>
  <si>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</si>
  <si>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</si>
  <si>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</si>
  <si>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</si>
  <si>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</si>
  <si>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</si>
  <si>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</si>
  <si>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</si>
  <si>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</si>
  <si>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</si>
  <si>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</si>
  <si>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</si>
  <si>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</si>
  <si>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</si>
  <si>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</si>
  <si>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近江八幡市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</si>
  <si>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</si>
  <si>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</si>
  <si>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</si>
  <si>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</si>
  <si>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</si>
  <si>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</si>
  <si>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</si>
  <si>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</si>
  <si>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</si>
  <si>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</si>
  <si>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</si>
  <si>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</si>
  <si>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</si>
  <si>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</si>
  <si>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</si>
  <si>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</si>
  <si>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</si>
  <si>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</si>
  <si>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</si>
  <si>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</si>
  <si>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</si>
  <si>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</si>
  <si>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</si>
  <si>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</si>
  <si>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</si>
  <si>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</si>
  <si>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</si>
  <si>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</si>
  <si>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</si>
  <si>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</si>
  <si>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</si>
  <si>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</si>
  <si>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</si>
  <si>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</si>
  <si>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</si>
  <si>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</si>
  <si>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</si>
  <si>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</si>
  <si>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</si>
  <si>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</si>
  <si>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</si>
  <si>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</si>
  <si>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</si>
  <si>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</si>
  <si>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</si>
  <si>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</si>
  <si>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</si>
  <si>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</si>
  <si>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</si>
  <si>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</si>
  <si>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</si>
  <si>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</si>
  <si>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</si>
  <si>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</si>
  <si>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</si>
  <si>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</si>
  <si>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</si>
  <si>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</si>
  <si>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</si>
  <si>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</si>
  <si>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</si>
  <si>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</si>
  <si>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</si>
  <si>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</si>
  <si>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</si>
  <si>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</si>
  <si>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</si>
  <si>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</si>
  <si>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</si>
  <si>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</si>
  <si>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</si>
  <si>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</si>
  <si>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</si>
  <si>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</si>
  <si>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</si>
  <si>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</si>
  <si>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</si>
  <si>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</si>
  <si>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</si>
  <si>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</si>
  <si>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</si>
  <si>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</si>
  <si>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</si>
  <si>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</si>
  <si>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</si>
  <si>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</si>
  <si>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</si>
  <si>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</si>
  <si>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</si>
  <si>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</si>
  <si>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</si>
  <si>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</si>
  <si>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</si>
  <si>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</si>
  <si>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</si>
  <si>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</si>
  <si>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</si>
  <si>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</si>
  <si>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</si>
  <si>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</si>
  <si>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</si>
  <si>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</si>
  <si>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</si>
  <si>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</si>
  <si>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</si>
  <si>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</si>
  <si>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</si>
  <si>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</si>
  <si>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</si>
  <si>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</si>
  <si>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</si>
  <si>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</si>
  <si>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</si>
  <si>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</si>
  <si>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</si>
  <si>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</si>
  <si>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滋賀県近江八幡市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</si>
  <si>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</si>
  <si>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</si>
  <si>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</si>
  <si>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</si>
  <si>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</si>
  <si>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</si>
  <si>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</si>
  <si>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</si>
  <si>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</si>
  <si>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</si>
  <si>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</si>
  <si>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</si>
  <si>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</si>
  <si>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</si>
  <si>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</si>
  <si>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</si>
  <si>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</si>
  <si>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</si>
  <si>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</si>
  <si>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</si>
  <si>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</si>
  <si>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</si>
  <si>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</si>
  <si>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</si>
  <si>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</si>
  <si>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</si>
  <si>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</si>
  <si>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</si>
  <si>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</si>
  <si>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</si>
  <si>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</si>
  <si>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</si>
  <si>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</si>
  <si>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</si>
  <si>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</si>
  <si>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</si>
  <si>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</si>
  <si>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</si>
  <si>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</si>
  <si>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</si>
  <si>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</si>
  <si>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</si>
  <si>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</si>
  <si>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</si>
  <si>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</si>
  <si>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</si>
  <si>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</si>
  <si>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</si>
  <si>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</si>
  <si>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</si>
  <si>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</si>
  <si>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</si>
  <si>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</si>
  <si>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</si>
  <si>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</si>
  <si>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</si>
  <si>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</si>
  <si>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</si>
  <si>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</si>
  <si>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</si>
  <si>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</si>
  <si>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</si>
  <si>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</si>
  <si>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</si>
  <si>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</si>
  <si>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</si>
  <si>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</si>
  <si>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</si>
  <si>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</si>
  <si>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</si>
  <si>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</si>
  <si>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</si>
  <si>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</si>
  <si>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</si>
  <si>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</si>
  <si>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</si>
  <si>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</si>
  <si>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</si>
  <si>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</si>
  <si>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</si>
  <si>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</si>
  <si>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</si>
  <si>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</si>
  <si>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</si>
  <si>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</si>
  <si>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</si>
  <si>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</si>
  <si>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</si>
  <si>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</si>
  <si>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</si>
  <si>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</si>
  <si>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</si>
  <si>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</si>
  <si>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</si>
  <si>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</si>
  <si>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</si>
  <si>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</si>
  <si>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</si>
  <si>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</si>
  <si>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</si>
  <si>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</si>
  <si>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</si>
  <si>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</si>
  <si>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</si>
  <si>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</si>
  <si>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</si>
  <si>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</si>
  <si>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</si>
  <si>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</si>
  <si>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</si>
  <si>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</si>
  <si>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</si>
  <si>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</si>
  <si>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</si>
  <si>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</si>
  <si>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</si>
  <si>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</si>
  <si>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</si>
  <si>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</si>
  <si>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</si>
  <si>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</si>
  <si>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</si>
  <si>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</si>
  <si>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</si>
  <si>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</si>
  <si>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</si>
  <si>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</si>
  <si>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</si>
  <si>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</si>
  <si>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</si>
  <si>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</si>
  <si>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</si>
  <si>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</si>
  <si>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</si>
  <si>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</si>
  <si>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</si>
  <si>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</si>
  <si>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</si>
  <si>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</si>
  <si>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</si>
  <si>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</si>
  <si>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</si>
  <si>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</si>
  <si>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</si>
  <si>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</si>
  <si>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</si>
  <si>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</si>
  <si>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</si>
  <si>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</si>
  <si>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</si>
  <si>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</si>
  <si>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滋賀県近江八幡市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</si>
  <si>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</si>
  <si>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</si>
  <si>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</si>
  <si>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</si>
  <si>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</si>
  <si>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</si>
  <si>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</si>
  <si>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</si>
  <si>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</si>
  <si>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</si>
  <si>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</si>
  <si>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</si>
  <si>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</si>
  <si>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</si>
  <si>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</si>
  <si>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</si>
  <si>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</si>
  <si>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</si>
  <si>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</si>
  <si>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</si>
  <si>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文化会館事業特別会計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</si>
  <si>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</si>
  <si>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</si>
  <si>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</si>
  <si>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</si>
  <si>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</si>
  <si>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</si>
  <si>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</si>
  <si>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</si>
  <si>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</si>
  <si>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</si>
  <si>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</si>
  <si>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</si>
  <si>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</si>
  <si>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</si>
  <si>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</si>
  <si>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介護認定審査会共同設置事業特別会計</t>
    <phoneticPr fontId="5"/>
  </si>
  <si>
    <t>-</t>
    <phoneticPr fontId="5"/>
  </si>
  <si>
    <t>介護保険事業（保険事業勘定）特別会計</t>
    <phoneticPr fontId="5"/>
  </si>
  <si>
    <t>介護保険事業（サービス事業勘定）特別会計</t>
    <phoneticPr fontId="5"/>
  </si>
  <si>
    <t>水道事業会計</t>
    <phoneticPr fontId="5"/>
  </si>
  <si>
    <t>法適用企業</t>
    <phoneticPr fontId="5"/>
  </si>
  <si>
    <t>病院事業会計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</si>
  <si>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</si>
  <si>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</si>
  <si>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</si>
  <si>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</si>
  <si>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</si>
  <si>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</si>
  <si>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</si>
  <si>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</si>
  <si>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</si>
  <si>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</si>
  <si>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</si>
  <si>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</si>
  <si>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</si>
  <si>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</si>
  <si>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</si>
  <si>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</si>
  <si>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</si>
  <si>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</si>
  <si>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</si>
  <si>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</si>
  <si>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</si>
  <si>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</si>
  <si>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</si>
  <si>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</si>
  <si>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</si>
  <si>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</si>
  <si>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</si>
  <si>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</si>
  <si>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</si>
  <si>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</si>
  <si>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</si>
  <si>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</si>
  <si>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</si>
  <si>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</si>
  <si>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</si>
  <si>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</si>
  <si>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</si>
  <si>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</si>
  <si>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</si>
  <si>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</si>
  <si>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</si>
  <si>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</si>
  <si>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</si>
  <si>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</si>
  <si>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</si>
  <si>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</si>
  <si>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</si>
  <si>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</si>
  <si>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</si>
  <si>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</si>
  <si>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</si>
  <si>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</si>
  <si>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</si>
  <si>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</si>
  <si>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</si>
  <si>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</si>
  <si>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</si>
  <si>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</si>
  <si>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</si>
  <si>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</si>
  <si>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</si>
  <si>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</si>
  <si>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</si>
  <si>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</si>
  <si>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</si>
  <si>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</si>
  <si>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</si>
  <si>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</si>
  <si>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</si>
  <si>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</si>
  <si>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</si>
  <si>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</si>
  <si>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</si>
  <si>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</si>
  <si>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</si>
  <si>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</si>
  <si>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</si>
  <si>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</si>
  <si>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</si>
  <si>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</si>
  <si>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</si>
  <si>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</si>
  <si>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</si>
  <si>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</si>
  <si>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</si>
  <si>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</si>
  <si>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</si>
  <si>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</si>
  <si>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</si>
  <si>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</si>
  <si>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</si>
  <si>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</si>
  <si>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</si>
  <si>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</si>
  <si>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</si>
  <si>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</si>
  <si>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</si>
  <si>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</si>
  <si>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</si>
  <si>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</si>
  <si>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</si>
  <si>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</si>
  <si>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</si>
  <si>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</si>
  <si>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</si>
  <si>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</si>
  <si>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</si>
  <si>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</si>
  <si>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</si>
  <si>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</si>
  <si>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</si>
  <si>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</si>
  <si>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</si>
  <si>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</si>
  <si>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</si>
  <si>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</si>
  <si>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</si>
  <si>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</si>
  <si>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</si>
  <si>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</si>
  <si>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</si>
  <si>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</si>
  <si>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</si>
  <si>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</si>
  <si>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</si>
  <si>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</si>
  <si>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</si>
  <si>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</si>
  <si>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</si>
  <si>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</si>
  <si>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</si>
  <si>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</si>
  <si>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</si>
  <si>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</si>
  <si>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</si>
  <si>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</si>
  <si>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</si>
  <si>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</si>
  <si>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</si>
  <si>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</si>
  <si>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</si>
  <si>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</si>
  <si>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</si>
  <si>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</si>
  <si>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</si>
  <si>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</si>
  <si>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</si>
  <si>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</si>
  <si>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</si>
  <si>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</si>
  <si>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</si>
  <si>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</si>
  <si>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</si>
  <si>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</si>
  <si>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</si>
  <si>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</si>
  <si>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</si>
  <si>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</si>
  <si>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病院事業会計</t>
  </si>
  <si>
    <t>水道事業会計</t>
  </si>
  <si>
    <t>一般会計</t>
  </si>
  <si>
    <t>介護保険事業（保険事業勘定）特別会計</t>
  </si>
  <si>
    <t>下水道事業会計</t>
  </si>
  <si>
    <t>国民健康保険特別会計</t>
  </si>
  <si>
    <t>後期高齢者医療特別会計</t>
  </si>
  <si>
    <t>文化会館事業特別会計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</si>
  <si>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</si>
  <si>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</si>
  <si>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</si>
  <si>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</si>
  <si>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</si>
  <si>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</si>
  <si>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</si>
  <si>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</si>
  <si>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東近江行政組合(一般会計)</t>
    <rPh sb="8" eb="12">
      <t>イッパンカイケイ</t>
    </rPh>
    <phoneticPr fontId="2"/>
  </si>
  <si>
    <t>東近江行政組合(救急医療特別会計)</t>
  </si>
  <si>
    <t>滋賀県市町村職員研修センター</t>
  </si>
  <si>
    <t>滋賀県後期高齢者医療広域連合(一般会計)</t>
    <rPh sb="15" eb="19">
      <t>イッパンカイケイ</t>
    </rPh>
    <phoneticPr fontId="2"/>
  </si>
  <si>
    <t>滋賀県後期高齢者医療広域連合(後期高齢者医療特別会計)</t>
  </si>
  <si>
    <t>近江八幡市国際協会</t>
    <rPh sb="0" eb="9">
      <t>オウミハチマンシコクサイキョウカイ</t>
    </rPh>
    <phoneticPr fontId="2"/>
  </si>
  <si>
    <t>安土町文芸の郷振興事業団</t>
    <rPh sb="0" eb="5">
      <t>アヅチチョウブンゲイ</t>
    </rPh>
    <rPh sb="6" eb="12">
      <t>サトシンコウジギョウダン</t>
    </rPh>
    <phoneticPr fontId="2"/>
  </si>
  <si>
    <t>ハートランド推進財団</t>
  </si>
  <si>
    <t>まっせ</t>
  </si>
  <si>
    <t>ふるさと応援基金</t>
  </si>
  <si>
    <t>公共施設等整備基金</t>
  </si>
  <si>
    <t>子ども・子育て支援基金</t>
  </si>
  <si>
    <t>職員退職手当基金</t>
  </si>
  <si>
    <t>改良住宅基金</t>
  </si>
  <si>
    <t>-</t>
    <phoneticPr fontId="2"/>
  </si>
  <si>
    <t>-</t>
    <phoneticPr fontId="2"/>
  </si>
  <si>
    <t>-</t>
    <phoneticPr fontId="2"/>
  </si>
  <si>
    <t>近江八幡市地域勤労者福祉サービスセンター</t>
    <rPh sb="4" eb="5">
      <t>シ</t>
    </rPh>
    <rPh sb="5" eb="7">
      <t>チイキ</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</si>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</sst>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54684</c:v>
                </c:pt>
                <c:pt idx="1">
                  <c:v>62383</c:v>
                </c:pt>
                <c:pt idx="2">
                  <c:v>63812</c:v>
                </c:pt>
                <c:pt idx="3">
                  <c:v>54225</c:v>
                </c:pt>
                <c:pt idx="4">
                  <c:v>54016</c:v>
                </c:pt>
              </c:numCache>
            </c:numRef>
          </c:val>
          <c:smooth val="0"/>
          <c:extLst>
            <c:ext xmlns:c16="http://schemas.microsoft.com/office/drawing/2014/chart" uri="{C3380CC4-5D6E-409C-BE32-E72D297353CC}">
              <c16:uniqueId val="{00000000-076F-4265-9D88-0CD95CA27D8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62576</c:v>
                </c:pt>
                <c:pt idx="1">
                  <c:v>30432</c:v>
                </c:pt>
                <c:pt idx="2">
                  <c:v>37295</c:v>
                </c:pt>
                <c:pt idx="3">
                  <c:v>30804</c:v>
                </c:pt>
                <c:pt idx="4">
                  <c:v>30168</c:v>
                </c:pt>
              </c:numCache>
            </c:numRef>
          </c:val>
          <c:smooth val="0"/>
          <c:extLst>
            <c:ext xmlns:c16="http://schemas.microsoft.com/office/drawing/2014/chart" uri="{C3380CC4-5D6E-409C-BE32-E72D297353CC}">
              <c16:uniqueId val="{00000001-076F-4265-9D88-0CD95CA27D8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3.01</c:v>
                </c:pt>
                <c:pt idx="1">
                  <c:v>3.17</c:v>
                </c:pt>
                <c:pt idx="2">
                  <c:v>4.3499999999999996</c:v>
                </c:pt>
                <c:pt idx="3">
                  <c:v>5.63</c:v>
                </c:pt>
                <c:pt idx="4">
                  <c:v>4.17</c:v>
                </c:pt>
              </c:numCache>
            </c:numRef>
          </c:val>
          <c:extLst>
            <c:ext xmlns:c16="http://schemas.microsoft.com/office/drawing/2014/chart" uri="{C3380CC4-5D6E-409C-BE32-E72D297353CC}">
              <c16:uniqueId val="{00000000-D75C-49D5-AE54-D14D68AC183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21.12</c:v>
                </c:pt>
                <c:pt idx="1">
                  <c:v>22.76</c:v>
                </c:pt>
                <c:pt idx="2">
                  <c:v>21.45</c:v>
                </c:pt>
                <c:pt idx="3">
                  <c:v>25.66</c:v>
                </c:pt>
                <c:pt idx="4">
                  <c:v>27.42</c:v>
                </c:pt>
              </c:numCache>
            </c:numRef>
          </c:val>
          <c:extLst>
            <c:ext xmlns:c16="http://schemas.microsoft.com/office/drawing/2014/chart" uri="{C3380CC4-5D6E-409C-BE32-E72D297353CC}">
              <c16:uniqueId val="{00000001-D75C-49D5-AE54-D14D68AC183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0.38</c:v>
                </c:pt>
                <c:pt idx="1">
                  <c:v>2.9</c:v>
                </c:pt>
                <c:pt idx="2">
                  <c:v>0.68</c:v>
                </c:pt>
                <c:pt idx="3">
                  <c:v>7.83</c:v>
                </c:pt>
                <c:pt idx="4">
                  <c:v>1.72</c:v>
                </c:pt>
              </c:numCache>
            </c:numRef>
          </c:val>
          <c:smooth val="0"/>
          <c:extLst>
            <c:ext xmlns:c16="http://schemas.microsoft.com/office/drawing/2014/chart" uri="{C3380CC4-5D6E-409C-BE32-E72D297353CC}">
              <c16:uniqueId val="{00000002-D75C-49D5-AE54-D14D68AC183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77A-4779-B2A7-951E18CFFC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77A-4779-B2A7-951E18CFFC29}"/>
            </c:ext>
          </c:extLst>
        </c:ser>
        <c:ser>
          <c:idx val="2"/>
          <c:order val="2"/>
          <c:tx>
            <c:strRef>
              <c:f>データシート!$A$29</c:f>
              <c:strCache>
                <c:ptCount val="1"/>
                <c:pt idx="0">
                  <c:v>文化会館事業特別会計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77A-4779-B2A7-951E18CFFC2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0.04</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77A-4779-B2A7-951E18CFFC29}"/>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0.25</c:v>
                </c:pt>
                <c:pt idx="2">
                  <c:v>#N/A</c:v>
                </c:pt>
                <c:pt idx="3">
                  <c:v>0.14000000000000001</c:v>
                </c:pt>
                <c:pt idx="4">
                  <c:v>#N/A</c:v>
                </c:pt>
                <c:pt idx="5">
                  <c:v>0.14000000000000001</c:v>
                </c:pt>
                <c:pt idx="6">
                  <c:v>#N/A</c:v>
                </c:pt>
                <c:pt idx="7">
                  <c:v>0.18</c:v>
                </c:pt>
                <c:pt idx="8">
                  <c:v>#N/A</c:v>
                </c:pt>
                <c:pt idx="9">
                  <c:v>0.06</c:v>
                </c:pt>
              </c:numCache>
            </c:numRef>
          </c:val>
          <c:extLst>
            <c:ext xmlns:c16="http://schemas.microsoft.com/office/drawing/2014/chart" uri="{C3380CC4-5D6E-409C-BE32-E72D297353CC}">
              <c16:uniqueId val="{00000004-777A-4779-B2A7-951E18CFFC29}"/>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0.95</c:v>
                </c:pt>
                <c:pt idx="2">
                  <c:v>#N/A</c:v>
                </c:pt>
                <c:pt idx="3">
                  <c:v>0.98</c:v>
                </c:pt>
                <c:pt idx="4">
                  <c:v>#N/A</c:v>
                </c:pt>
                <c:pt idx="5">
                  <c:v>0.95</c:v>
                </c:pt>
                <c:pt idx="6">
                  <c:v>#N/A</c:v>
                </c:pt>
                <c:pt idx="7">
                  <c:v>1.04</c:v>
                </c:pt>
                <c:pt idx="8">
                  <c:v>#N/A</c:v>
                </c:pt>
                <c:pt idx="9">
                  <c:v>0.87</c:v>
                </c:pt>
              </c:numCache>
            </c:numRef>
          </c:val>
          <c:extLst>
            <c:ext xmlns:c16="http://schemas.microsoft.com/office/drawing/2014/chart" uri="{C3380CC4-5D6E-409C-BE32-E72D297353CC}">
              <c16:uniqueId val="{00000005-777A-4779-B2A7-951E18CFFC29}"/>
            </c:ext>
          </c:extLst>
        </c:ser>
        <c:ser>
          <c:idx val="6"/>
          <c:order val="6"/>
          <c:tx>
            <c:strRef>
              <c:f>データシート!$A$33</c:f>
              <c:strCache>
                <c:ptCount val="1"/>
                <c:pt idx="0">
                  <c:v>介護保険事業（保険事業勘定）特別会計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1.21</c:v>
                </c:pt>
                <c:pt idx="2">
                  <c:v>#N/A</c:v>
                </c:pt>
                <c:pt idx="3">
                  <c:v>0.89</c:v>
                </c:pt>
                <c:pt idx="4">
                  <c:v>#N/A</c:v>
                </c:pt>
                <c:pt idx="5">
                  <c:v>0.74</c:v>
                </c:pt>
                <c:pt idx="6">
                  <c:v>#N/A</c:v>
                </c:pt>
                <c:pt idx="7">
                  <c:v>0.87</c:v>
                </c:pt>
                <c:pt idx="8">
                  <c:v>#N/A</c:v>
                </c:pt>
                <c:pt idx="9">
                  <c:v>1.06</c:v>
                </c:pt>
              </c:numCache>
            </c:numRef>
          </c:val>
          <c:extLst>
            <c:ext xmlns:c16="http://schemas.microsoft.com/office/drawing/2014/chart" uri="{C3380CC4-5D6E-409C-BE32-E72D297353CC}">
              <c16:uniqueId val="{00000006-777A-4779-B2A7-951E18CFFC2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3.01</c:v>
                </c:pt>
                <c:pt idx="2">
                  <c:v>#N/A</c:v>
                </c:pt>
                <c:pt idx="3">
                  <c:v>3.16</c:v>
                </c:pt>
                <c:pt idx="4">
                  <c:v>#N/A</c:v>
                </c:pt>
                <c:pt idx="5">
                  <c:v>4.34</c:v>
                </c:pt>
                <c:pt idx="6">
                  <c:v>#N/A</c:v>
                </c:pt>
                <c:pt idx="7">
                  <c:v>5.63</c:v>
                </c:pt>
                <c:pt idx="8">
                  <c:v>#N/A</c:v>
                </c:pt>
                <c:pt idx="9">
                  <c:v>4.16</c:v>
                </c:pt>
              </c:numCache>
            </c:numRef>
          </c:val>
          <c:extLst>
            <c:ext xmlns:c16="http://schemas.microsoft.com/office/drawing/2014/chart" uri="{C3380CC4-5D6E-409C-BE32-E72D297353CC}">
              <c16:uniqueId val="{00000007-777A-4779-B2A7-951E18CFFC2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11.45</c:v>
                </c:pt>
                <c:pt idx="2">
                  <c:v>#N/A</c:v>
                </c:pt>
                <c:pt idx="3">
                  <c:v>12.58</c:v>
                </c:pt>
                <c:pt idx="4">
                  <c:v>#N/A</c:v>
                </c:pt>
                <c:pt idx="5">
                  <c:v>11.53</c:v>
                </c:pt>
                <c:pt idx="6">
                  <c:v>#N/A</c:v>
                </c:pt>
                <c:pt idx="7">
                  <c:v>12.02</c:v>
                </c:pt>
                <c:pt idx="8">
                  <c:v>#N/A</c:v>
                </c:pt>
                <c:pt idx="9">
                  <c:v>13.67</c:v>
                </c:pt>
              </c:numCache>
            </c:numRef>
          </c:val>
          <c:extLst>
            <c:ext xmlns:c16="http://schemas.microsoft.com/office/drawing/2014/chart" uri="{C3380CC4-5D6E-409C-BE32-E72D297353CC}">
              <c16:uniqueId val="{00000008-777A-4779-B2A7-951E18CFFC29}"/>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30.28</c:v>
                </c:pt>
                <c:pt idx="2">
                  <c:v>#N/A</c:v>
                </c:pt>
                <c:pt idx="3">
                  <c:v>31.11</c:v>
                </c:pt>
                <c:pt idx="4">
                  <c:v>#N/A</c:v>
                </c:pt>
                <c:pt idx="5">
                  <c:v>33.619999999999997</c:v>
                </c:pt>
                <c:pt idx="6">
                  <c:v>#N/A</c:v>
                </c:pt>
                <c:pt idx="7">
                  <c:v>37.159999999999997</c:v>
                </c:pt>
                <c:pt idx="8">
                  <c:v>#N/A</c:v>
                </c:pt>
                <c:pt idx="9">
                  <c:v>37.43</c:v>
                </c:pt>
              </c:numCache>
            </c:numRef>
          </c:val>
          <c:extLst>
            <c:ext xmlns:c16="http://schemas.microsoft.com/office/drawing/2014/chart" uri="{C3380CC4-5D6E-409C-BE32-E72D297353CC}">
              <c16:uniqueId val="{00000009-777A-4779-B2A7-951E18CFFC2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3229</c:v>
                </c:pt>
                <c:pt idx="5">
                  <c:v>3116</c:v>
                </c:pt>
                <c:pt idx="8">
                  <c:v>3154</c:v>
                </c:pt>
                <c:pt idx="11">
                  <c:v>3177</c:v>
                </c:pt>
                <c:pt idx="14">
                  <c:v>3177</c:v>
                </c:pt>
              </c:numCache>
            </c:numRef>
          </c:val>
          <c:extLst>
            <c:ext xmlns:c16="http://schemas.microsoft.com/office/drawing/2014/chart" uri="{C3380CC4-5D6E-409C-BE32-E72D297353CC}">
              <c16:uniqueId val="{00000000-A563-4D28-8225-570A2AA0677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563-4D28-8225-570A2AA0677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93</c:v>
                </c:pt>
                <c:pt idx="12">
                  <c:v>3</c:v>
                </c:pt>
              </c:numCache>
            </c:numRef>
          </c:val>
          <c:extLst>
            <c:ext xmlns:c16="http://schemas.microsoft.com/office/drawing/2014/chart" uri="{C3380CC4-5D6E-409C-BE32-E72D297353CC}">
              <c16:uniqueId val="{00000002-A563-4D28-8225-570A2AA0677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68</c:v>
                </c:pt>
                <c:pt idx="3">
                  <c:v>73</c:v>
                </c:pt>
                <c:pt idx="6">
                  <c:v>79</c:v>
                </c:pt>
                <c:pt idx="9">
                  <c:v>66</c:v>
                </c:pt>
                <c:pt idx="12">
                  <c:v>55</c:v>
                </c:pt>
              </c:numCache>
            </c:numRef>
          </c:val>
          <c:extLst>
            <c:ext xmlns:c16="http://schemas.microsoft.com/office/drawing/2014/chart" uri="{C3380CC4-5D6E-409C-BE32-E72D297353CC}">
              <c16:uniqueId val="{00000003-A563-4D28-8225-570A2AA0677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1058</c:v>
                </c:pt>
                <c:pt idx="3">
                  <c:v>805</c:v>
                </c:pt>
                <c:pt idx="6">
                  <c:v>767</c:v>
                </c:pt>
                <c:pt idx="9">
                  <c:v>741</c:v>
                </c:pt>
                <c:pt idx="12">
                  <c:v>692</c:v>
                </c:pt>
              </c:numCache>
            </c:numRef>
          </c:val>
          <c:extLst>
            <c:ext xmlns:c16="http://schemas.microsoft.com/office/drawing/2014/chart" uri="{C3380CC4-5D6E-409C-BE32-E72D297353CC}">
              <c16:uniqueId val="{00000004-A563-4D28-8225-570A2AA0677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63-4D28-8225-570A2AA0677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563-4D28-8225-570A2AA0677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2439</c:v>
                </c:pt>
                <c:pt idx="3">
                  <c:v>2473</c:v>
                </c:pt>
                <c:pt idx="6">
                  <c:v>2444</c:v>
                </c:pt>
                <c:pt idx="9">
                  <c:v>2461</c:v>
                </c:pt>
                <c:pt idx="12">
                  <c:v>2466</c:v>
                </c:pt>
              </c:numCache>
            </c:numRef>
          </c:val>
          <c:extLst>
            <c:ext xmlns:c16="http://schemas.microsoft.com/office/drawing/2014/chart" uri="{C3380CC4-5D6E-409C-BE32-E72D297353CC}">
              <c16:uniqueId val="{00000007-A563-4D28-8225-570A2AA0677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336</c:v>
                </c:pt>
                <c:pt idx="2">
                  <c:v>#N/A</c:v>
                </c:pt>
                <c:pt idx="3">
                  <c:v>#N/A</c:v>
                </c:pt>
                <c:pt idx="4">
                  <c:v>235</c:v>
                </c:pt>
                <c:pt idx="5">
                  <c:v>#N/A</c:v>
                </c:pt>
                <c:pt idx="6">
                  <c:v>#N/A</c:v>
                </c:pt>
                <c:pt idx="7">
                  <c:v>136</c:v>
                </c:pt>
                <c:pt idx="8">
                  <c:v>#N/A</c:v>
                </c:pt>
                <c:pt idx="9">
                  <c:v>#N/A</c:v>
                </c:pt>
                <c:pt idx="10">
                  <c:v>184</c:v>
                </c:pt>
                <c:pt idx="11">
                  <c:v>#N/A</c:v>
                </c:pt>
                <c:pt idx="12">
                  <c:v>#N/A</c:v>
                </c:pt>
                <c:pt idx="13">
                  <c:v>39</c:v>
                </c:pt>
                <c:pt idx="14">
                  <c:v>#N/A</c:v>
                </c:pt>
              </c:numCache>
            </c:numRef>
          </c:val>
          <c:smooth val="0"/>
          <c:extLst>
            <c:ext xmlns:c16="http://schemas.microsoft.com/office/drawing/2014/chart" uri="{C3380CC4-5D6E-409C-BE32-E72D297353CC}">
              <c16:uniqueId val="{00000008-A563-4D28-8225-570A2AA0677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37056</c:v>
                </c:pt>
                <c:pt idx="5">
                  <c:v>35908</c:v>
                </c:pt>
                <c:pt idx="8">
                  <c:v>35117</c:v>
                </c:pt>
                <c:pt idx="11">
                  <c:v>33725</c:v>
                </c:pt>
                <c:pt idx="14">
                  <c:v>31709</c:v>
                </c:pt>
              </c:numCache>
            </c:numRef>
          </c:val>
          <c:extLst>
            <c:ext xmlns:c16="http://schemas.microsoft.com/office/drawing/2014/chart" uri="{C3380CC4-5D6E-409C-BE32-E72D297353CC}">
              <c16:uniqueId val="{00000000-6F99-4146-9DBE-E3B91CF02C3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4098</c:v>
                </c:pt>
                <c:pt idx="5">
                  <c:v>3125</c:v>
                </c:pt>
                <c:pt idx="8">
                  <c:v>2723</c:v>
                </c:pt>
                <c:pt idx="11">
                  <c:v>2428</c:v>
                </c:pt>
                <c:pt idx="14">
                  <c:v>2187</c:v>
                </c:pt>
              </c:numCache>
            </c:numRef>
          </c:val>
          <c:extLst>
            <c:ext xmlns:c16="http://schemas.microsoft.com/office/drawing/2014/chart" uri="{C3380CC4-5D6E-409C-BE32-E72D297353CC}">
              <c16:uniqueId val="{00000001-6F99-4146-9DBE-E3B91CF02C3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17290</c:v>
                </c:pt>
                <c:pt idx="5">
                  <c:v>19563</c:v>
                </c:pt>
                <c:pt idx="8">
                  <c:v>21133</c:v>
                </c:pt>
                <c:pt idx="11">
                  <c:v>25290</c:v>
                </c:pt>
                <c:pt idx="14">
                  <c:v>28219</c:v>
                </c:pt>
              </c:numCache>
            </c:numRef>
          </c:val>
          <c:extLst>
            <c:ext xmlns:c16="http://schemas.microsoft.com/office/drawing/2014/chart" uri="{C3380CC4-5D6E-409C-BE32-E72D297353CC}">
              <c16:uniqueId val="{00000002-6F99-4146-9DBE-E3B91CF02C3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F99-4146-9DBE-E3B91CF02C3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F99-4146-9DBE-E3B91CF02C3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F99-4146-9DBE-E3B91CF02C3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3789</c:v>
                </c:pt>
                <c:pt idx="3">
                  <c:v>3737</c:v>
                </c:pt>
                <c:pt idx="6">
                  <c:v>3729</c:v>
                </c:pt>
                <c:pt idx="9">
                  <c:v>3722</c:v>
                </c:pt>
                <c:pt idx="12">
                  <c:v>3575</c:v>
                </c:pt>
              </c:numCache>
            </c:numRef>
          </c:val>
          <c:extLst>
            <c:ext xmlns:c16="http://schemas.microsoft.com/office/drawing/2014/chart" uri="{C3380CC4-5D6E-409C-BE32-E72D297353CC}">
              <c16:uniqueId val="{00000006-6F99-4146-9DBE-E3B91CF02C3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525</c:v>
                </c:pt>
                <c:pt idx="3">
                  <c:v>468</c:v>
                </c:pt>
                <c:pt idx="6">
                  <c:v>416</c:v>
                </c:pt>
                <c:pt idx="9">
                  <c:v>385</c:v>
                </c:pt>
                <c:pt idx="12">
                  <c:v>331</c:v>
                </c:pt>
              </c:numCache>
            </c:numRef>
          </c:val>
          <c:extLst>
            <c:ext xmlns:c16="http://schemas.microsoft.com/office/drawing/2014/chart" uri="{C3380CC4-5D6E-409C-BE32-E72D297353CC}">
              <c16:uniqueId val="{00000007-6F99-4146-9DBE-E3B91CF02C3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13205</c:v>
                </c:pt>
                <c:pt idx="3">
                  <c:v>10202</c:v>
                </c:pt>
                <c:pt idx="6">
                  <c:v>8913</c:v>
                </c:pt>
                <c:pt idx="9">
                  <c:v>7336</c:v>
                </c:pt>
                <c:pt idx="12">
                  <c:v>6230</c:v>
                </c:pt>
              </c:numCache>
            </c:numRef>
          </c:val>
          <c:extLst>
            <c:ext xmlns:c16="http://schemas.microsoft.com/office/drawing/2014/chart" uri="{C3380CC4-5D6E-409C-BE32-E72D297353CC}">
              <c16:uniqueId val="{00000008-6F99-4146-9DBE-E3B91CF02C3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93</c:v>
                </c:pt>
                <c:pt idx="9">
                  <c:v>3</c:v>
                </c:pt>
                <c:pt idx="12">
                  <c:v>44</c:v>
                </c:pt>
              </c:numCache>
            </c:numRef>
          </c:val>
          <c:extLst>
            <c:ext xmlns:c16="http://schemas.microsoft.com/office/drawing/2014/chart" uri="{C3380CC4-5D6E-409C-BE32-E72D297353CC}">
              <c16:uniqueId val="{00000009-6F99-4146-9DBE-E3B91CF02C3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28230</c:v>
                </c:pt>
                <c:pt idx="3">
                  <c:v>26833</c:v>
                </c:pt>
                <c:pt idx="6">
                  <c:v>26075</c:v>
                </c:pt>
                <c:pt idx="9">
                  <c:v>25162</c:v>
                </c:pt>
                <c:pt idx="12">
                  <c:v>22976</c:v>
                </c:pt>
              </c:numCache>
            </c:numRef>
          </c:val>
          <c:extLst>
            <c:ext xmlns:c16="http://schemas.microsoft.com/office/drawing/2014/chart" uri="{C3380CC4-5D6E-409C-BE32-E72D297353CC}">
              <c16:uniqueId val="{0000000A-6F99-4146-9DBE-E3B91CF02C3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F99-4146-9DBE-E3B91CF02C3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4050</c:v>
                </c:pt>
                <c:pt idx="1">
                  <c:v>5062</c:v>
                </c:pt>
                <c:pt idx="2">
                  <c:v>5319</c:v>
                </c:pt>
              </c:numCache>
            </c:numRef>
          </c:val>
          <c:extLst>
            <c:ext xmlns:c16="http://schemas.microsoft.com/office/drawing/2014/chart" uri="{C3380CC4-5D6E-409C-BE32-E72D297353CC}">
              <c16:uniqueId val="{00000000-1F9C-43F1-8E99-C2F01017962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3039</c:v>
                </c:pt>
                <c:pt idx="1">
                  <c:v>3242</c:v>
                </c:pt>
                <c:pt idx="2">
                  <c:v>3544</c:v>
                </c:pt>
              </c:numCache>
            </c:numRef>
          </c:val>
          <c:extLst>
            <c:ext xmlns:c16="http://schemas.microsoft.com/office/drawing/2014/chart" uri="{C3380CC4-5D6E-409C-BE32-E72D297353CC}">
              <c16:uniqueId val="{00000001-1F9C-43F1-8E99-C2F01017962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11919</c:v>
                </c:pt>
                <c:pt idx="1">
                  <c:v>14757</c:v>
                </c:pt>
                <c:pt idx="2">
                  <c:v>17069</c:v>
                </c:pt>
              </c:numCache>
            </c:numRef>
          </c:val>
          <c:extLst>
            <c:ext xmlns:c16="http://schemas.microsoft.com/office/drawing/2014/chart" uri="{C3380CC4-5D6E-409C-BE32-E72D297353CC}">
              <c16:uniqueId val="{00000002-1F9C-43F1-8E99-C2F01017962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これまでの市債の新規発行抑制や繰上償還により、実質公債費比率は低位で推移し、健全な状況です。</a:t>
          </a:r>
        </a:p>
        <a:p>
          <a:r>
            <a:rPr kumimoji="1" lang="ja-JP" altLang="en-US" sz="1050">
              <a:latin typeface="ＭＳ ゴシック" pitchFamily="49" charset="-128"/>
              <a:ea typeface="ＭＳ ゴシック" pitchFamily="49" charset="-128"/>
            </a:rPr>
            <a:t>＜主な増減要因＞</a:t>
          </a:r>
        </a:p>
        <a:p>
          <a:r>
            <a:rPr kumimoji="1" lang="ja-JP" altLang="en-US" sz="1050">
              <a:latin typeface="ＭＳ ゴシック" pitchFamily="49" charset="-128"/>
              <a:ea typeface="ＭＳ ゴシック" pitchFamily="49" charset="-128"/>
            </a:rPr>
            <a:t>　一般会計については分母である標準財政規模が</a:t>
          </a:r>
          <a:r>
            <a:rPr kumimoji="1" lang="en-US" altLang="ja-JP" sz="1050">
              <a:latin typeface="ＭＳ ゴシック" pitchFamily="49" charset="-128"/>
              <a:ea typeface="ＭＳ ゴシック" pitchFamily="49" charset="-128"/>
            </a:rPr>
            <a:t>330,641</a:t>
          </a:r>
          <a:r>
            <a:rPr kumimoji="1" lang="ja-JP" altLang="en-US" sz="1050">
              <a:latin typeface="ＭＳ ゴシック" pitchFamily="49" charset="-128"/>
              <a:ea typeface="ＭＳ ゴシック" pitchFamily="49" charset="-128"/>
            </a:rPr>
            <a:t>千円減少したものの、分子である公債費に準ずる債務負担行為で大中地区土地改良事業が減少したこと等により、単年度比率で前年度</a:t>
          </a:r>
          <a:r>
            <a:rPr kumimoji="1" lang="en-US" altLang="ja-JP" sz="1050">
              <a:latin typeface="ＭＳ ゴシック" pitchFamily="49" charset="-128"/>
              <a:ea typeface="ＭＳ ゴシック" pitchFamily="49" charset="-128"/>
            </a:rPr>
            <a:t>0,9</a:t>
          </a:r>
          <a:r>
            <a:rPr kumimoji="1" lang="ja-JP" altLang="en-US" sz="1050">
              <a:latin typeface="ＭＳ ゴシック" pitchFamily="49" charset="-128"/>
              <a:ea typeface="ＭＳ ゴシック" pitchFamily="49" charset="-128"/>
            </a:rPr>
            <a:t>％減の</a:t>
          </a:r>
          <a:r>
            <a:rPr kumimoji="1" lang="en-US" altLang="ja-JP" sz="1050">
              <a:latin typeface="ＭＳ ゴシック" pitchFamily="49" charset="-128"/>
              <a:ea typeface="ＭＳ ゴシック" pitchFamily="49" charset="-128"/>
            </a:rPr>
            <a:t>0,2</a:t>
          </a:r>
          <a:r>
            <a:rPr kumimoji="1" lang="ja-JP" altLang="en-US" sz="1050">
              <a:latin typeface="ＭＳ ゴシック" pitchFamily="49" charset="-128"/>
              <a:ea typeface="ＭＳ ゴシック" pitchFamily="49" charset="-128"/>
            </a:rPr>
            <a:t>％となりました。</a:t>
          </a:r>
          <a:r>
            <a:rPr kumimoji="1" lang="en-US" altLang="ja-JP" sz="1050">
              <a:latin typeface="ＭＳ ゴシック" pitchFamily="49" charset="-128"/>
              <a:ea typeface="ＭＳ ゴシック" pitchFamily="49" charset="-128"/>
            </a:rPr>
            <a:t>3</a:t>
          </a:r>
          <a:r>
            <a:rPr kumimoji="1" lang="ja-JP" altLang="en-US" sz="1050">
              <a:latin typeface="ＭＳ ゴシック" pitchFamily="49" charset="-128"/>
              <a:ea typeface="ＭＳ ゴシック" pitchFamily="49" charset="-128"/>
            </a:rPr>
            <a:t>か年平均としては、公営企業への元利償還金に対する繰出が年々減少し、交付税措置の有利な市債を活用していることから算入公債費等の額は年々増加しています。また、標準財政規模についても単年では昨年より減少したものの、令和元年度と比べると</a:t>
          </a:r>
          <a:r>
            <a:rPr kumimoji="1" lang="en-US" altLang="ja-JP" sz="1050">
              <a:latin typeface="ＭＳ ゴシック" pitchFamily="49" charset="-128"/>
              <a:ea typeface="ＭＳ ゴシック" pitchFamily="49" charset="-128"/>
            </a:rPr>
            <a:t>1,107,149</a:t>
          </a:r>
          <a:r>
            <a:rPr kumimoji="1" lang="ja-JP" altLang="en-US" sz="1050">
              <a:latin typeface="ＭＳ ゴシック" pitchFamily="49" charset="-128"/>
              <a:ea typeface="ＭＳ ゴシック" pitchFamily="49" charset="-128"/>
            </a:rPr>
            <a:t>千円の増加と大きく上昇していることから、実質公債費率の良化に繋がっています。</a:t>
          </a:r>
        </a:p>
        <a:p>
          <a:r>
            <a:rPr kumimoji="1" lang="ja-JP" altLang="en-US" sz="1050">
              <a:latin typeface="ＭＳ ゴシック" pitchFamily="49" charset="-128"/>
              <a:ea typeface="ＭＳ ゴシック" pitchFamily="49" charset="-128"/>
            </a:rPr>
            <a:t>＜今後の見通し・課題・改善方策＞</a:t>
          </a:r>
        </a:p>
        <a:p>
          <a:r>
            <a:rPr kumimoji="1" lang="ja-JP" altLang="en-US" sz="1050">
              <a:latin typeface="ＭＳ ゴシック" pitchFamily="49" charset="-128"/>
              <a:ea typeface="ＭＳ ゴシック" pitchFamily="49" charset="-128"/>
            </a:rPr>
            <a:t>　地方交付税措置のない市債の発行見送りや繰上償還の実施などにより公債費の抑制に努めるとともに、あらゆる面から合理的かつ経済的な事業実施に取り組みます。</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充当可能財源等が将来負担額を上回っており、将来負担率は引き続き算定されませんでした。特に悪化を示す状況もなく健全な状態といえます。</a:t>
          </a:r>
        </a:p>
        <a:p>
          <a:endParaRPr kumimoji="1" lang="ja-JP" altLang="en-US"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＜主な増減要因＞</a:t>
          </a:r>
        </a:p>
        <a:p>
          <a:r>
            <a:rPr kumimoji="1" lang="ja-JP" altLang="en-US" sz="1050">
              <a:latin typeface="ＭＳ ゴシック" pitchFamily="49" charset="-128"/>
              <a:ea typeface="ＭＳ ゴシック" pitchFamily="49" charset="-128"/>
            </a:rPr>
            <a:t>　将来負担額のうち、地方債現在高は、繰上償還の増により償還額が増加し、臨時財政対策債発行可能額の大幅な減により新規発行債は減となったため、約</a:t>
          </a:r>
          <a:r>
            <a:rPr kumimoji="1" lang="en-US" altLang="ja-JP" sz="1050">
              <a:latin typeface="ＭＳ ゴシック" pitchFamily="49" charset="-128"/>
              <a:ea typeface="ＭＳ ゴシック" pitchFamily="49" charset="-128"/>
            </a:rPr>
            <a:t>21.8</a:t>
          </a:r>
          <a:r>
            <a:rPr kumimoji="1" lang="ja-JP" altLang="en-US" sz="1050">
              <a:latin typeface="ＭＳ ゴシック" pitchFamily="49" charset="-128"/>
              <a:ea typeface="ＭＳ ゴシック" pitchFamily="49" charset="-128"/>
            </a:rPr>
            <a:t>億円減少しました。また、企業会計等繰入見込額については、企業債残高の減少等により、約</a:t>
          </a:r>
          <a:r>
            <a:rPr kumimoji="1" lang="en-US" altLang="ja-JP" sz="1050">
              <a:latin typeface="ＭＳ ゴシック" pitchFamily="49" charset="-128"/>
              <a:ea typeface="ＭＳ ゴシック" pitchFamily="49" charset="-128"/>
            </a:rPr>
            <a:t>11.1</a:t>
          </a:r>
          <a:r>
            <a:rPr kumimoji="1" lang="ja-JP" altLang="en-US" sz="1050">
              <a:latin typeface="ＭＳ ゴシック" pitchFamily="49" charset="-128"/>
              <a:ea typeface="ＭＳ ゴシック" pitchFamily="49" charset="-128"/>
            </a:rPr>
            <a:t>億円減少しました。その他、退職手当負担金については、長期勤続年数対象者の減により約</a:t>
          </a:r>
          <a:r>
            <a:rPr kumimoji="1" lang="en-US" altLang="ja-JP" sz="1050">
              <a:latin typeface="ＭＳ ゴシック" pitchFamily="49" charset="-128"/>
              <a:ea typeface="ＭＳ ゴシック" pitchFamily="49" charset="-128"/>
            </a:rPr>
            <a:t>1.5</a:t>
          </a:r>
          <a:r>
            <a:rPr kumimoji="1" lang="ja-JP" altLang="en-US" sz="1050">
              <a:latin typeface="ＭＳ ゴシック" pitchFamily="49" charset="-128"/>
              <a:ea typeface="ＭＳ ゴシック" pitchFamily="49" charset="-128"/>
            </a:rPr>
            <a:t>億円の減少となりました。</a:t>
          </a:r>
        </a:p>
        <a:p>
          <a:r>
            <a:rPr kumimoji="1" lang="ja-JP" altLang="en-US" sz="1050">
              <a:latin typeface="ＭＳ ゴシック" pitchFamily="49" charset="-128"/>
              <a:ea typeface="ＭＳ ゴシック" pitchFamily="49" charset="-128"/>
            </a:rPr>
            <a:t>　充当可能財源等のうち充当可能基金は、ふるさと応援基金や子ども・子育て支援基金等の増により約</a:t>
          </a:r>
          <a:r>
            <a:rPr kumimoji="1" lang="en-US" altLang="ja-JP" sz="1050">
              <a:latin typeface="ＭＳ ゴシック" pitchFamily="49" charset="-128"/>
              <a:ea typeface="ＭＳ ゴシック" pitchFamily="49" charset="-128"/>
            </a:rPr>
            <a:t>29.3</a:t>
          </a:r>
          <a:r>
            <a:rPr kumimoji="1" lang="ja-JP" altLang="en-US" sz="1050">
              <a:latin typeface="ＭＳ ゴシック" pitchFamily="49" charset="-128"/>
              <a:ea typeface="ＭＳ ゴシック" pitchFamily="49" charset="-128"/>
            </a:rPr>
            <a:t>億円増加しました。一方で充当可能特定歳入及び基準財政需要額算入見込額については、約</a:t>
          </a:r>
          <a:r>
            <a:rPr kumimoji="1" lang="en-US" altLang="ja-JP" sz="1050">
              <a:latin typeface="ＭＳ ゴシック" pitchFamily="49" charset="-128"/>
              <a:ea typeface="ＭＳ ゴシック" pitchFamily="49" charset="-128"/>
            </a:rPr>
            <a:t>22.6</a:t>
          </a:r>
          <a:r>
            <a:rPr kumimoji="1" lang="ja-JP" altLang="en-US" sz="1050">
              <a:latin typeface="ＭＳ ゴシック" pitchFamily="49" charset="-128"/>
              <a:ea typeface="ＭＳ ゴシック" pitchFamily="49" charset="-128"/>
            </a:rPr>
            <a:t>億円の減少となり、全体で約</a:t>
          </a:r>
          <a:r>
            <a:rPr kumimoji="1" lang="en-US" altLang="ja-JP" sz="1050">
              <a:latin typeface="ＭＳ ゴシック" pitchFamily="49" charset="-128"/>
              <a:ea typeface="ＭＳ ゴシック" pitchFamily="49" charset="-128"/>
            </a:rPr>
            <a:t>6.7</a:t>
          </a:r>
          <a:r>
            <a:rPr kumimoji="1" lang="ja-JP" altLang="en-US" sz="1050">
              <a:latin typeface="ＭＳ ゴシック" pitchFamily="49" charset="-128"/>
              <a:ea typeface="ＭＳ ゴシック" pitchFamily="49" charset="-128"/>
            </a:rPr>
            <a:t>億円の増加となりました。</a:t>
          </a:r>
        </a:p>
        <a:p>
          <a:endParaRPr kumimoji="1" lang="ja-JP" altLang="en-US"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＜今後の見通し・課題・改善方策＞</a:t>
          </a:r>
        </a:p>
        <a:p>
          <a:r>
            <a:rPr kumimoji="1" lang="ja-JP" altLang="en-US" sz="1050">
              <a:latin typeface="ＭＳ ゴシック" pitchFamily="49" charset="-128"/>
              <a:ea typeface="ＭＳ ゴシック" pitchFamily="49" charset="-128"/>
            </a:rPr>
            <a:t>　今後も大型施設整備事業の需要があり地方債の発行が予想されるため、地方交付税措置割合の低い地方債の発行見送りや、繰上償還の実施等により地方債現在高の抑制を図るとともに、より一層の行政改革により収支改善に取り組み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滋賀県近江八幡市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ふるさと応援寄付金の好調や補正予算編成過程での歳入上振の活用により約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億円を積み立てたことから、前年度比約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億円の現在高となりました。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財政調整基金については、災害等の有事の際の備えとして、また、市民ニーズに沿った臨時的な政策課題に対応するため、残高を維持します。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減債基金については、大型施設整備事業が控え、今後償還額が増加するため、公債費の償還や繰上償還に充当していきます。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目的用途に見合う事業に積極的に取り崩しを行うこととし、特に、公共施設等整備基金については、今後の市庁舎整備への財源として積み立てつつ、他の財源とバランスを図りながら必要な施設整備に活用していき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基金については、基金現在高比率を基準指標とし、その比率の水準については中期財政計画に定められた標準財政規模の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％以上を目標とします。</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ふるさと応援基金：本市を応援しようとする個人、法人及び団体等からの寄付金を財源とし、まちづくり事業や地域活力社会の形成等に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資することを目的とします。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公共施設等整備基金：義務教育施設、公益施設、清掃施設その他公共施設の整備に資することを目的とします。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子ども・子育て支援基金：子ども・子育て支援の推進に資することを目的とします。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ふるさと応援基金は、ふるさと応援寄付金が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億円となったが、子ども医療費助成および給食費多子世帯減免へ向こう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年間の財源担保として、子ども・子育て支援基金への積替え等で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公共施設等整備基金は、普通財産売払収入の積立、前年度事業用資産減価償却費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％分の積立、庁舎見直し一般財源増加分の積立、補正予算編成過程での歳入上振分等により約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億円増加しました。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子ども・子育て支援基金は、子ども医療費助成および給食費多子世帯減免の向こう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年間の事業費として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億円をふるさと応援基金から積替え、子ども医療費助成および給食費多子世帯減免に充当するため約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今後、市庁舎整備事業を控えていることや、老朽化した既存施設の更新が見込まれるため、これらの財源として活用していきます。また、ふるさと応援寄付金による収入について、目的用途に見合う事業に積極的に活用していきます。</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前年度からの純繰越金の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億円を積立て、減債基金への積替として取崩し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億円を行ったことから基金残高は対前年度比約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億円となりました。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積立金現在高比率を基準指標とし、その比率の水準については中期財政計画に定められた標準財政規模の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％以上を目標とします。うち、財政調整基金と減債基金の合計については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％以上とします。</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今後の施設整備の公債費償還に備え、財政調整基金から積替として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億円を積立て、取り崩しを行わなかったことから基金残高は対前年度比約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億円となりました。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大型施設整備事業が控え、特に、市庁舎整備に伴う市債の償還が見込まれるため、増加する公債費の償還や繰上償還に充当します。</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滋賀県近江八幡市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82,025
80,213
177.45
46,630,599
45,479,767
808,673
19,396,790
22,975,591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単年度の財政力指数は、対前年比</a:t>
          </a:r>
          <a:r>
            <a:rPr kumimoji="1" lang="en-US" altLang="ja-JP" sz="1100">
              <a:latin typeface="ＭＳ Ｐゴシック" panose="020B0600070205080204" pitchFamily="50" charset="-128"/>
              <a:ea typeface="ＭＳ Ｐゴシック" panose="020B0600070205080204" pitchFamily="50" charset="-128"/>
            </a:rPr>
            <a:t>0.001</a:t>
          </a:r>
          <a:r>
            <a:rPr kumimoji="1" lang="ja-JP" altLang="en-US" sz="1100">
              <a:latin typeface="ＭＳ Ｐゴシック" panose="020B0600070205080204" pitchFamily="50" charset="-128"/>
              <a:ea typeface="ＭＳ Ｐゴシック" panose="020B0600070205080204" pitchFamily="50" charset="-128"/>
            </a:rPr>
            <a:t>増加しました。基準財政需要額においては、元利償還金の据置期間の終了や</a:t>
          </a:r>
          <a:r>
            <a:rPr kumimoji="1" lang="en-US" altLang="ja-JP" sz="1100">
              <a:latin typeface="ＭＳ Ｐゴシック" panose="020B0600070205080204" pitchFamily="50" charset="-128"/>
              <a:ea typeface="ＭＳ Ｐゴシック" panose="020B0600070205080204" pitchFamily="50" charset="-128"/>
            </a:rPr>
            <a:t>R</a:t>
          </a:r>
          <a:r>
            <a:rPr kumimoji="1" lang="ja-JP" altLang="en-US" sz="1100">
              <a:latin typeface="ＭＳ Ｐゴシック" panose="020B0600070205080204" pitchFamily="50" charset="-128"/>
              <a:ea typeface="ＭＳ Ｐゴシック" panose="020B0600070205080204" pitchFamily="50" charset="-128"/>
            </a:rPr>
            <a:t>４年度資本費平準化債同意等見込額の減に伴う事業費補正の増による下水道費の増加や、小学校費、社会福祉費が増加となりました。基準財政収入額は、利子割交付金が減少したものの、分譲に伴う新築家屋の増加による固定資産税の増加や、法人事業税交付金、地方消費税交付金が増加しました。収入額の増を需要額の増が上回ったため、財政力指数は減少しました。</a:t>
          </a:r>
        </a:p>
        <a:p>
          <a:r>
            <a:rPr kumimoji="1" lang="ja-JP" altLang="en-US" sz="1100">
              <a:latin typeface="ＭＳ Ｐゴシック" panose="020B0600070205080204" pitchFamily="50" charset="-128"/>
              <a:ea typeface="ＭＳ Ｐゴシック" panose="020B0600070205080204" pitchFamily="50" charset="-128"/>
            </a:rPr>
            <a:t>　コロナ禍からの脱却により収入の復調がみられる一方で、高齢化等による社会福祉費の増加、公債費の増加等により財政力指数の低下が懸念されるため、引き続き歳出の削減や効率的な財政運営に努めます。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38100</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8175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124477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38100</xdr:rowOff>
    </xdr:from>
    <xdr:to>
      <xdr:col>24</xdr:col>
      <xdr:colOff>12700</xdr:colOff>
      <xdr:row>37</xdr:row>
      <xdr:rowOff>38100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92428</xdr:rowOff>
    </xdr:from>
    <xdr:to>
      <xdr:col>23</xdr:col>
      <xdr:colOff>133350</xdr:colOff>
      <xdr:row>42</xdr:row>
      <xdr:rowOff>105833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933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92428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665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79022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79022</xdr:rowOff>
    </xdr:from>
    <xdr:to>
      <xdr:col>11</xdr:col>
      <xdr:colOff>31750</xdr:colOff>
      <xdr:row>42</xdr:row>
      <xdr:rowOff>79022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41628</xdr:rowOff>
    </xdr:from>
    <xdr:to>
      <xdr:col>19</xdr:col>
      <xdr:colOff>184150</xdr:colOff>
      <xdr:row>42</xdr:row>
      <xdr:rowOff>143228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28222</xdr:rowOff>
    </xdr:from>
    <xdr:to>
      <xdr:col>11</xdr:col>
      <xdr:colOff>82550</xdr:colOff>
      <xdr:row>42</xdr:row>
      <xdr:rowOff>129822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比率は昨年より悪化しましたが、依然として全国平均、滋賀県平均より低い状態です。歳入では、税収の増加や、国補正予算（第</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号）による臨時費目の追加等による普通交付税の増加があったものの、交付税財源不足の代替である臨時財政対策債の大幅な圧縮により、減少となりました。歳出では、人件費、扶助費、公債費の増加に加え、エネルギー価格高騰に伴う物件費の増加や、後期高齢者医療広域連合への繰出金の増加により、増加しました。歳入は減小、歳出は増加となったため、比率は上昇しました。</a:t>
          </a:r>
        </a:p>
        <a:p>
          <a:r>
            <a:rPr kumimoji="1" lang="ja-JP" altLang="en-US" sz="1100">
              <a:latin typeface="ＭＳ Ｐゴシック" panose="020B0600070205080204" pitchFamily="50" charset="-128"/>
              <a:ea typeface="ＭＳ Ｐゴシック" panose="020B0600070205080204" pitchFamily="50" charset="-128"/>
            </a:rPr>
            <a:t>　少子化対策や社会保障関係経費の増加に加え、物価高騰も長期化しているなか、今後は市庁舎等の大型施設整備による公債費の増加も見込まれるため、市債と基金の活用方法や、借入・返済方法の見直しを進め、公債費抑制に努めます。</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133032</xdr:rowOff>
    </xdr:from>
    <xdr:to>
      <xdr:col>23</xdr:col>
      <xdr:colOff>133350</xdr:colOff>
      <xdr:row>66</xdr:row>
      <xdr:rowOff>34290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7132"/>
          <a:ext cx="0" cy="127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6367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2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34290</xdr:rowOff>
    </xdr:from>
    <xdr:to>
      <xdr:col>24</xdr:col>
      <xdr:colOff>12700</xdr:colOff>
      <xdr:row>66</xdr:row>
      <xdr:rowOff>34290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4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47959</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2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133032</xdr:rowOff>
    </xdr:from>
    <xdr:to>
      <xdr:col>24</xdr:col>
      <xdr:colOff>12700</xdr:colOff>
      <xdr:row>58</xdr:row>
      <xdr:rowOff>133032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71120</xdr:rowOff>
    </xdr:from>
    <xdr:to>
      <xdr:col>23</xdr:col>
      <xdr:colOff>133350</xdr:colOff>
      <xdr:row>62</xdr:row>
      <xdr:rowOff>80645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529570"/>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146702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7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71120</xdr:rowOff>
    </xdr:from>
    <xdr:to>
      <xdr:col>19</xdr:col>
      <xdr:colOff>133350</xdr:colOff>
      <xdr:row>63</xdr:row>
      <xdr:rowOff>84138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529570"/>
          <a:ext cx="889000" cy="35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122872</xdr:rowOff>
    </xdr:from>
    <xdr:to>
      <xdr:col>19</xdr:col>
      <xdr:colOff>184150</xdr:colOff>
      <xdr:row>62</xdr:row>
      <xdr:rowOff>53022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37799</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6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23813</xdr:rowOff>
    </xdr:from>
    <xdr:to>
      <xdr:col>15</xdr:col>
      <xdr:colOff>82550</xdr:colOff>
      <xdr:row>63</xdr:row>
      <xdr:rowOff>84138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82516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51435</xdr:rowOff>
    </xdr:from>
    <xdr:to>
      <xdr:col>15</xdr:col>
      <xdr:colOff>133350</xdr:colOff>
      <xdr:row>63</xdr:row>
      <xdr:rowOff>153035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147003</xdr:rowOff>
    </xdr:from>
    <xdr:to>
      <xdr:col>11</xdr:col>
      <xdr:colOff>31750</xdr:colOff>
      <xdr:row>63</xdr:row>
      <xdr:rowOff>23813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77690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63500</xdr:rowOff>
    </xdr:from>
    <xdr:to>
      <xdr:col>11</xdr:col>
      <xdr:colOff>82550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113682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46372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20320</xdr:rowOff>
    </xdr:from>
    <xdr:to>
      <xdr:col>19</xdr:col>
      <xdr:colOff>184150</xdr:colOff>
      <xdr:row>61</xdr:row>
      <xdr:rowOff>121920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33338</xdr:rowOff>
    </xdr:from>
    <xdr:to>
      <xdr:col>15</xdr:col>
      <xdr:colOff>133350</xdr:colOff>
      <xdr:row>63</xdr:row>
      <xdr:rowOff>134938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8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145115</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60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144463</xdr:rowOff>
    </xdr:from>
    <xdr:to>
      <xdr:col>11</xdr:col>
      <xdr:colOff>82550</xdr:colOff>
      <xdr:row>63</xdr:row>
      <xdr:rowOff>74613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84790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54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96203</xdr:rowOff>
    </xdr:from>
    <xdr:to>
      <xdr:col>7</xdr:col>
      <xdr:colOff>31750</xdr:colOff>
      <xdr:row>63</xdr:row>
      <xdr:rowOff>26353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36530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4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の中では平均より良好な数値を示しています。内訳としては、人件費は最低賃金引き上げによる会計年度任用職員給与、期末手当の増加等により、増加となりました。物件費については、学校給食費の公会計化に伴う賄材料費の計上や、ふるさと応援事業のカード決裁手数料の増により、増加しました。</a:t>
          </a:r>
        </a:p>
        <a:p>
          <a:r>
            <a:rPr kumimoji="1" lang="ja-JP" altLang="en-US" sz="1100">
              <a:latin typeface="ＭＳ Ｐゴシック" panose="020B0600070205080204" pitchFamily="50" charset="-128"/>
              <a:ea typeface="ＭＳ Ｐゴシック" panose="020B0600070205080204" pitchFamily="50" charset="-128"/>
            </a:rPr>
            <a:t>　今後は、「公共施設等総合管理計画」や「個別施設計画」に基づき、施設維持にかかる費用の見直しや平準化を図っていきます。人件費についても、「定員適正化計画」に基づき、事務事業の見直しや指定管理制度の推進による業務のスリム化を図ります。</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88503</xdr:rowOff>
    </xdr:from>
    <xdr:to>
      <xdr:col>23</xdr:col>
      <xdr:colOff>133350</xdr:colOff>
      <xdr:row>88</xdr:row>
      <xdr:rowOff>146405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04503"/>
          <a:ext cx="0" cy="1429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118482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0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146405</xdr:rowOff>
    </xdr:from>
    <xdr:to>
      <xdr:col>24</xdr:col>
      <xdr:colOff>12700</xdr:colOff>
      <xdr:row>88</xdr:row>
      <xdr:rowOff>146405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3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3430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4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88503</xdr:rowOff>
    </xdr:from>
    <xdr:to>
      <xdr:col>24</xdr:col>
      <xdr:colOff>12700</xdr:colOff>
      <xdr:row>80</xdr:row>
      <xdr:rowOff>88503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0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147543</xdr:rowOff>
    </xdr:from>
    <xdr:to>
      <xdr:col>23</xdr:col>
      <xdr:colOff>133350</xdr:colOff>
      <xdr:row>82</xdr:row>
      <xdr:rowOff>40270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34993"/>
          <a:ext cx="838200" cy="6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67374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262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95297</xdr:rowOff>
    </xdr:from>
    <xdr:to>
      <xdr:col>23</xdr:col>
      <xdr:colOff>184150</xdr:colOff>
      <xdr:row>83</xdr:row>
      <xdr:rowOff>25447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5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115531</xdr:rowOff>
    </xdr:from>
    <xdr:to>
      <xdr:col>19</xdr:col>
      <xdr:colOff>133350</xdr:colOff>
      <xdr:row>81</xdr:row>
      <xdr:rowOff>147543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02981"/>
          <a:ext cx="889000" cy="3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53367</xdr:rowOff>
    </xdr:from>
    <xdr:to>
      <xdr:col>19</xdr:col>
      <xdr:colOff>184150</xdr:colOff>
      <xdr:row>82</xdr:row>
      <xdr:rowOff>154967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139744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98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10669</xdr:rowOff>
    </xdr:from>
    <xdr:to>
      <xdr:col>15</xdr:col>
      <xdr:colOff>82550</xdr:colOff>
      <xdr:row>81</xdr:row>
      <xdr:rowOff>115531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898119"/>
          <a:ext cx="889000" cy="10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170242</xdr:rowOff>
    </xdr:from>
    <xdr:to>
      <xdr:col>15</xdr:col>
      <xdr:colOff>133350</xdr:colOff>
      <xdr:row>82</xdr:row>
      <xdr:rowOff>100392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85169</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4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10669</xdr:rowOff>
    </xdr:from>
    <xdr:to>
      <xdr:col>11</xdr:col>
      <xdr:colOff>31750</xdr:colOff>
      <xdr:row>81</xdr:row>
      <xdr:rowOff>28356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3898119"/>
          <a:ext cx="889000" cy="17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91281</xdr:rowOff>
    </xdr:from>
    <xdr:to>
      <xdr:col>11</xdr:col>
      <xdr:colOff>82550</xdr:colOff>
      <xdr:row>82</xdr:row>
      <xdr:rowOff>21431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6208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6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63139</xdr:rowOff>
    </xdr:from>
    <xdr:to>
      <xdr:col>7</xdr:col>
      <xdr:colOff>31750</xdr:colOff>
      <xdr:row>81</xdr:row>
      <xdr:rowOff>164739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149516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160920</xdr:rowOff>
    </xdr:from>
    <xdr:to>
      <xdr:col>23</xdr:col>
      <xdr:colOff>184150</xdr:colOff>
      <xdr:row>82</xdr:row>
      <xdr:rowOff>91070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4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5997</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9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96743</xdr:rowOff>
    </xdr:from>
    <xdr:to>
      <xdr:col>19</xdr:col>
      <xdr:colOff>184150</xdr:colOff>
      <xdr:row>82</xdr:row>
      <xdr:rowOff>26893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8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37070</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53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64731</xdr:rowOff>
    </xdr:from>
    <xdr:to>
      <xdr:col>15</xdr:col>
      <xdr:colOff>133350</xdr:colOff>
      <xdr:row>81</xdr:row>
      <xdr:rowOff>166331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5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5058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21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131319</xdr:rowOff>
    </xdr:from>
    <xdr:to>
      <xdr:col>11</xdr:col>
      <xdr:colOff>82550</xdr:colOff>
      <xdr:row>81</xdr:row>
      <xdr:rowOff>61469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4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71646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1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149006</xdr:rowOff>
    </xdr:from>
    <xdr:to>
      <xdr:col>7</xdr:col>
      <xdr:colOff>31750</xdr:colOff>
      <xdr:row>81</xdr:row>
      <xdr:rowOff>79156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6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89333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33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本市では、平成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月から行政職における５５歳の昇給停止を実施しています。</a:t>
          </a:r>
        </a:p>
        <a:p>
          <a:r>
            <a:rPr kumimoji="1" lang="ja-JP" altLang="en-US" sz="1300">
              <a:latin typeface="ＭＳ Ｐゴシック" panose="020B0600070205080204" pitchFamily="50" charset="-128"/>
              <a:ea typeface="ＭＳ Ｐゴシック" panose="020B0600070205080204" pitchFamily="50" charset="-128"/>
            </a:rPr>
            <a:t>今後も継続して、人事評価結果の給与制度への反映、給与水準の適正化に取り組んでいきます。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15571"/>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118836</xdr:rowOff>
    </xdr:from>
    <xdr:to>
      <xdr:col>81</xdr:col>
      <xdr:colOff>44450</xdr:colOff>
      <xdr:row>87</xdr:row>
      <xdr:rowOff>33564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863536"/>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118836</xdr:rowOff>
    </xdr:from>
    <xdr:to>
      <xdr:col>77</xdr:col>
      <xdr:colOff>44450</xdr:colOff>
      <xdr:row>87</xdr:row>
      <xdr:rowOff>16329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86353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16329</xdr:rowOff>
    </xdr:from>
    <xdr:to>
      <xdr:col>72</xdr:col>
      <xdr:colOff>203200</xdr:colOff>
      <xdr:row>87</xdr:row>
      <xdr:rowOff>16329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9324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16329</xdr:rowOff>
    </xdr:from>
    <xdr:to>
      <xdr:col>68</xdr:col>
      <xdr:colOff>152400</xdr:colOff>
      <xdr:row>87</xdr:row>
      <xdr:rowOff>119743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93247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25598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68036</xdr:rowOff>
    </xdr:from>
    <xdr:to>
      <xdr:col>77</xdr:col>
      <xdr:colOff>95250</xdr:colOff>
      <xdr:row>86</xdr:row>
      <xdr:rowOff>169636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136979</xdr:rowOff>
    </xdr:from>
    <xdr:to>
      <xdr:col>73</xdr:col>
      <xdr:colOff>44450</xdr:colOff>
      <xdr:row>87</xdr:row>
      <xdr:rowOff>67129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51906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136979</xdr:rowOff>
    </xdr:from>
    <xdr:to>
      <xdr:col>68</xdr:col>
      <xdr:colOff>203200</xdr:colOff>
      <xdr:row>87</xdr:row>
      <xdr:rowOff>67129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51906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68943</xdr:rowOff>
    </xdr:from>
    <xdr:to>
      <xdr:col>64</xdr:col>
      <xdr:colOff>152400</xdr:colOff>
      <xdr:row>87</xdr:row>
      <xdr:rowOff>170543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155320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本市では継続して、行政組織の効率化・合理化に取り組んでいます。今回の指数は、前年度から０．０８人の増加となりました。</a:t>
          </a:r>
        </a:p>
        <a:p>
          <a:r>
            <a:rPr kumimoji="1" lang="ja-JP" altLang="en-US" sz="1300">
              <a:latin typeface="ＭＳ Ｐゴシック" panose="020B0600070205080204" pitchFamily="50" charset="-128"/>
              <a:ea typeface="ＭＳ Ｐゴシック" panose="020B0600070205080204" pitchFamily="50" charset="-128"/>
            </a:rPr>
            <a:t>　今後も定員の進捗管理を実施しつつ持続的な行政運営と市民サービスの質及び量の維持・向上に努めます。</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67</xdr:row>
      <xdr:rowOff>148379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33436"/>
          <a:ext cx="0" cy="1502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120456</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148379</xdr:rowOff>
    </xdr:from>
    <xdr:to>
      <xdr:col>81</xdr:col>
      <xdr:colOff>133350</xdr:colOff>
      <xdr:row>67</xdr:row>
      <xdr:rowOff>148379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79163</xdr:rowOff>
    </xdr:from>
    <xdr:to>
      <xdr:col>81</xdr:col>
      <xdr:colOff>44450</xdr:colOff>
      <xdr:row>61</xdr:row>
      <xdr:rowOff>95250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53761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1922</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31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29845</xdr:rowOff>
    </xdr:from>
    <xdr:to>
      <xdr:col>81</xdr:col>
      <xdr:colOff>95250</xdr:colOff>
      <xdr:row>62</xdr:row>
      <xdr:rowOff>131445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75142</xdr:rowOff>
    </xdr:from>
    <xdr:to>
      <xdr:col>77</xdr:col>
      <xdr:colOff>44450</xdr:colOff>
      <xdr:row>61</xdr:row>
      <xdr:rowOff>79163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53359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13758</xdr:rowOff>
    </xdr:from>
    <xdr:to>
      <xdr:col>77</xdr:col>
      <xdr:colOff>95250</xdr:colOff>
      <xdr:row>62</xdr:row>
      <xdr:rowOff>115358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100135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3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51012</xdr:rowOff>
    </xdr:from>
    <xdr:to>
      <xdr:col>72</xdr:col>
      <xdr:colOff>203200</xdr:colOff>
      <xdr:row>61</xdr:row>
      <xdr:rowOff>75142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50946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147003</xdr:rowOff>
    </xdr:from>
    <xdr:to>
      <xdr:col>73</xdr:col>
      <xdr:colOff>44450</xdr:colOff>
      <xdr:row>62</xdr:row>
      <xdr:rowOff>77153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61930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9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51012</xdr:rowOff>
    </xdr:from>
    <xdr:to>
      <xdr:col>68</xdr:col>
      <xdr:colOff>152400</xdr:colOff>
      <xdr:row>61</xdr:row>
      <xdr:rowOff>51012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5094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82038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60977</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28363</xdr:rowOff>
    </xdr:from>
    <xdr:to>
      <xdr:col>77</xdr:col>
      <xdr:colOff>95250</xdr:colOff>
      <xdr:row>61</xdr:row>
      <xdr:rowOff>129963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140140</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24342</xdr:rowOff>
    </xdr:from>
    <xdr:to>
      <xdr:col>73</xdr:col>
      <xdr:colOff>44450</xdr:colOff>
      <xdr:row>61</xdr:row>
      <xdr:rowOff>125942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136119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212</xdr:rowOff>
    </xdr:from>
    <xdr:to>
      <xdr:col>68</xdr:col>
      <xdr:colOff>203200</xdr:colOff>
      <xdr:row>61</xdr:row>
      <xdr:rowOff>101812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111989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212</xdr:rowOff>
    </xdr:from>
    <xdr:to>
      <xdr:col>64</xdr:col>
      <xdr:colOff>152400</xdr:colOff>
      <xdr:row>61</xdr:row>
      <xdr:rowOff>101812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111989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22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比率については類似団体と比較しても良好な数値となっています。交付税財源不足の代替となる臨時財政対策債発行可能額の大幅な減により、分母となる標準財政規模は減少したが、国営土地改良事業の減等の影響により、実質公債費率は良化しました。</a:t>
          </a:r>
        </a:p>
        <a:p>
          <a:r>
            <a:rPr kumimoji="1" lang="ja-JP" altLang="en-US" sz="1100">
              <a:latin typeface="ＭＳ Ｐゴシック" panose="020B0600070205080204" pitchFamily="50" charset="-128"/>
              <a:ea typeface="ＭＳ Ｐゴシック" panose="020B0600070205080204" pitchFamily="50" charset="-128"/>
            </a:rPr>
            <a:t>　しかしながら、今後市庁舎や安土コミュニティエリア等の大型施設整備に加え、老朽化した施設の増加に伴う施設整備が見込まれていることから、比率は増加する見込みです。</a:t>
          </a:r>
        </a:p>
        <a:p>
          <a:r>
            <a:rPr kumimoji="1" lang="ja-JP" altLang="en-US" sz="1100">
              <a:latin typeface="ＭＳ Ｐゴシック" panose="020B0600070205080204" pitchFamily="50" charset="-128"/>
              <a:ea typeface="ＭＳ Ｐゴシック" panose="020B0600070205080204" pitchFamily="50" charset="-128"/>
            </a:rPr>
            <a:t>　健全な財政運営を図るため、地方交付税措置のない市債の発行見送りや繰上償還の実施により、公債費の抑制に取り組むとともに、市債発行額が抑えられるよう、特定財源の確保や事業内容の検討など、合理的かつ経済的な事業実施に努めま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50292</xdr:rowOff>
    </xdr:from>
    <xdr:to>
      <xdr:col>81</xdr:col>
      <xdr:colOff>44450</xdr:colOff>
      <xdr:row>45</xdr:row>
      <xdr:rowOff>61214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22492"/>
          <a:ext cx="0" cy="1553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136669</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6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50292</xdr:rowOff>
    </xdr:from>
    <xdr:to>
      <xdr:col>81</xdr:col>
      <xdr:colOff>133350</xdr:colOff>
      <xdr:row>36</xdr:row>
      <xdr:rowOff>50292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2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156464</xdr:rowOff>
    </xdr:from>
    <xdr:to>
      <xdr:col>81</xdr:col>
      <xdr:colOff>44450</xdr:colOff>
      <xdr:row>37</xdr:row>
      <xdr:rowOff>23622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632866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132859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819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23622</xdr:rowOff>
    </xdr:from>
    <xdr:to>
      <xdr:col>77</xdr:col>
      <xdr:colOff>44450</xdr:colOff>
      <xdr:row>37</xdr:row>
      <xdr:rowOff>62230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636727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62230</xdr:rowOff>
    </xdr:from>
    <xdr:to>
      <xdr:col>72</xdr:col>
      <xdr:colOff>203200</xdr:colOff>
      <xdr:row>37</xdr:row>
      <xdr:rowOff>139446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640588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56405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139446</xdr:rowOff>
    </xdr:from>
    <xdr:to>
      <xdr:col>68</xdr:col>
      <xdr:colOff>152400</xdr:colOff>
      <xdr:row>38</xdr:row>
      <xdr:rowOff>45212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648309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160782</xdr:rowOff>
    </xdr:from>
    <xdr:to>
      <xdr:col>68</xdr:col>
      <xdr:colOff>203200</xdr:colOff>
      <xdr:row>40</xdr:row>
      <xdr:rowOff>90932</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75709</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18288</xdr:rowOff>
    </xdr:from>
    <xdr:to>
      <xdr:col>64</xdr:col>
      <xdr:colOff>152400</xdr:colOff>
      <xdr:row>40</xdr:row>
      <xdr:rowOff>119888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104665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105664</xdr:rowOff>
    </xdr:from>
    <xdr:to>
      <xdr:col>81</xdr:col>
      <xdr:colOff>95250</xdr:colOff>
      <xdr:row>37</xdr:row>
      <xdr:rowOff>35814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2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26941</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199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144272</xdr:rowOff>
    </xdr:from>
    <xdr:to>
      <xdr:col>77</xdr:col>
      <xdr:colOff>95250</xdr:colOff>
      <xdr:row>37</xdr:row>
      <xdr:rowOff>74422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31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84599</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085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11430</xdr:rowOff>
    </xdr:from>
    <xdr:to>
      <xdr:col>73</xdr:col>
      <xdr:colOff>44450</xdr:colOff>
      <xdr:row>37</xdr:row>
      <xdr:rowOff>113030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123207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88646</xdr:rowOff>
    </xdr:from>
    <xdr:to>
      <xdr:col>68</xdr:col>
      <xdr:colOff>203200</xdr:colOff>
      <xdr:row>38</xdr:row>
      <xdr:rowOff>18796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4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28973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20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165862</xdr:rowOff>
    </xdr:from>
    <xdr:to>
      <xdr:col>64</xdr:col>
      <xdr:colOff>152400</xdr:colOff>
      <xdr:row>38</xdr:row>
      <xdr:rowOff>96012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106189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27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充当可能財源等が将来負担額を上回っていることから、将来負担比率については算定されず、現時点では健全な状況となっています。しかし、今後は大型施設整備事業を予定しており、施設の老朽化に伴う更新等もあり将来負担の増加が見込まれます。</a:t>
          </a:r>
        </a:p>
        <a:p>
          <a:r>
            <a:rPr kumimoji="1" lang="ja-JP" altLang="en-US" sz="1100">
              <a:latin typeface="ＭＳ Ｐゴシック" panose="020B0600070205080204" pitchFamily="50" charset="-128"/>
              <a:ea typeface="ＭＳ Ｐゴシック" panose="020B0600070205080204" pitchFamily="50" charset="-128"/>
            </a:rPr>
            <a:t>　将来を見据えた財政運営の指針となるべく策定する「中期財政計画」に基づき、地方債現在高比率は標準財政規模の</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倍以下、積立金現在高比率は標準財政規模の半分以上を目標水準とし、地方交付税措置のない市債の発行抑制や繰上償還の実施などによる地方債現在高の縮減と、市有財産の売却やふるさと納税の推進等、歳入確保による積立金現在高の確保に努めます。</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151570</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3804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xdr:rowOff>
    </xdr:from>
    <xdr:to>
      <xdr:col>81</xdr:col>
      <xdr:colOff>95250</xdr:colOff>
      <xdr:row>14</xdr:row>
      <xdr:rowOff>109643</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4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68943</xdr:rowOff>
    </xdr:from>
    <xdr:to>
      <xdr:col>77</xdr:col>
      <xdr:colOff>95250</xdr:colOff>
      <xdr:row>14</xdr:row>
      <xdr:rowOff>170543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46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9270</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23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150525</xdr:rowOff>
    </xdr:from>
    <xdr:to>
      <xdr:col>73</xdr:col>
      <xdr:colOff>44450</xdr:colOff>
      <xdr:row>15</xdr:row>
      <xdr:rowOff>80675</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5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90852</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31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155121</xdr:rowOff>
    </xdr:from>
    <xdr:to>
      <xdr:col>68</xdr:col>
      <xdr:colOff>203200</xdr:colOff>
      <xdr:row>15</xdr:row>
      <xdr:rowOff>85271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55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95448</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32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152823</xdr:rowOff>
    </xdr:from>
    <xdr:to>
      <xdr:col>64</xdr:col>
      <xdr:colOff>152400</xdr:colOff>
      <xdr:row>15</xdr:row>
      <xdr:rowOff>82973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93150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滋賀県近江八幡市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82,025
80,213
177.45
46,630,599
45,479,767
808,673
19,396,790
22,975,591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令和３年度と比較し、人事院勧告による給料表の引上げ改定、勤勉手当支給月数の引上げや正規職員の退職者増加による退職手当支給額の増加（約４</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８</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万円）により、人件費全体としては前年度より１．１ポイント増加しました。</a:t>
          </a:r>
        </a:p>
        <a:p>
          <a:r>
            <a:rPr kumimoji="1" lang="ja-JP" altLang="en-US" sz="1300">
              <a:latin typeface="ＭＳ Ｐゴシック" panose="020B0600070205080204" pitchFamily="50" charset="-128"/>
              <a:ea typeface="ＭＳ Ｐゴシック" panose="020B0600070205080204" pitchFamily="50" charset="-128"/>
            </a:rPr>
            <a:t>　人件費については今後も注視を続け、限られた職員数で柔軟に適正に行政ニーズに対応できる組織体制構築に努めていきます。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37846</xdr:rowOff>
    </xdr:from>
    <xdr:to>
      <xdr:col>24</xdr:col>
      <xdr:colOff>25400</xdr:colOff>
      <xdr:row>40</xdr:row>
      <xdr:rowOff>104140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8596"/>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124223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8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37846</xdr:rowOff>
    </xdr:from>
    <xdr:to>
      <xdr:col>24</xdr:col>
      <xdr:colOff>114300</xdr:colOff>
      <xdr:row>35</xdr:row>
      <xdr:rowOff>37846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76708</xdr:rowOff>
    </xdr:from>
    <xdr:to>
      <xdr:col>24</xdr:col>
      <xdr:colOff>25400</xdr:colOff>
      <xdr:row>36</xdr:row>
      <xdr:rowOff>127000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4890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76708</xdr:rowOff>
    </xdr:from>
    <xdr:to>
      <xdr:col>19</xdr:col>
      <xdr:colOff>187325</xdr:colOff>
      <xdr:row>36</xdr:row>
      <xdr:rowOff>159004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489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30988</xdr:rowOff>
    </xdr:from>
    <xdr:to>
      <xdr:col>15</xdr:col>
      <xdr:colOff>98425</xdr:colOff>
      <xdr:row>36</xdr:row>
      <xdr:rowOff>159004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0318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114571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30988</xdr:rowOff>
    </xdr:from>
    <xdr:to>
      <xdr:col>11</xdr:col>
      <xdr:colOff>9525</xdr:colOff>
      <xdr:row>36</xdr:row>
      <xdr:rowOff>67564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031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25908</xdr:rowOff>
    </xdr:from>
    <xdr:to>
      <xdr:col>20</xdr:col>
      <xdr:colOff>38100</xdr:colOff>
      <xdr:row>36</xdr:row>
      <xdr:rowOff>127508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137685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108204</xdr:rowOff>
    </xdr:from>
    <xdr:to>
      <xdr:col>15</xdr:col>
      <xdr:colOff>149225</xdr:colOff>
      <xdr:row>37</xdr:row>
      <xdr:rowOff>38354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151638</xdr:rowOff>
    </xdr:from>
    <xdr:to>
      <xdr:col>11</xdr:col>
      <xdr:colOff>60325</xdr:colOff>
      <xdr:row>36</xdr:row>
      <xdr:rowOff>81788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91965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xdr:rowOff>
    </xdr:from>
    <xdr:to>
      <xdr:col>6</xdr:col>
      <xdr:colOff>171450</xdr:colOff>
      <xdr:row>36</xdr:row>
      <xdr:rowOff>118364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128541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エネルギー価格高騰に伴う公共施設の光熱水費および燃料費の増加や、最終処分場の包括運営管理委託に修繕整備費を増額したことにより、増加となりました。</a:t>
          </a:r>
        </a:p>
        <a:p>
          <a:r>
            <a:rPr kumimoji="1" lang="ja-JP" altLang="en-US" sz="1200">
              <a:latin typeface="ＭＳ Ｐゴシック" panose="020B0600070205080204" pitchFamily="50" charset="-128"/>
              <a:ea typeface="ＭＳ Ｐゴシック" panose="020B0600070205080204" pitchFamily="50" charset="-128"/>
            </a:rPr>
            <a:t>　今後も、市全体として業務の効率化や見直し、経費削減に努めます。また、施設の民間委託や指定管理制度の活用などにより支出削減への取り組みを進めるとともに、公共施設管理計画に基づき、施設の統廃合も含めた計画的管理による長寿命化や施設総量の縮減を検討し、管理コストの縮減を図ります。</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73660</xdr:rowOff>
    </xdr:from>
    <xdr:to>
      <xdr:col>82</xdr:col>
      <xdr:colOff>107950</xdr:colOff>
      <xdr:row>22</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7396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7637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7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35560</xdr:rowOff>
    </xdr:from>
    <xdr:to>
      <xdr:col>82</xdr:col>
      <xdr:colOff>196850</xdr:colOff>
      <xdr:row>22</xdr:row>
      <xdr:rowOff>35560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0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160037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21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73660</xdr:rowOff>
    </xdr:from>
    <xdr:to>
      <xdr:col>82</xdr:col>
      <xdr:colOff>196850</xdr:colOff>
      <xdr:row>14</xdr:row>
      <xdr:rowOff>73660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7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62230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083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52087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66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165100</xdr:rowOff>
    </xdr:from>
    <xdr:to>
      <xdr:col>78</xdr:col>
      <xdr:colOff>69850</xdr:colOff>
      <xdr:row>17</xdr:row>
      <xdr:rowOff>62230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9083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62230</xdr:rowOff>
    </xdr:from>
    <xdr:to>
      <xdr:col>73</xdr:col>
      <xdr:colOff>180975</xdr:colOff>
      <xdr:row>18</xdr:row>
      <xdr:rowOff>5080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9768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18</xdr:row>
      <xdr:rowOff>5080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030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148590</xdr:rowOff>
    </xdr:from>
    <xdr:to>
      <xdr:col>69</xdr:col>
      <xdr:colOff>142875</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63517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118110</xdr:rowOff>
    </xdr:from>
    <xdr:to>
      <xdr:col>65</xdr:col>
      <xdr:colOff>53975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33037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11430</xdr:rowOff>
    </xdr:from>
    <xdr:to>
      <xdr:col>82</xdr:col>
      <xdr:colOff>158750</xdr:colOff>
      <xdr:row>17</xdr:row>
      <xdr:rowOff>113030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27957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114300</xdr:rowOff>
    </xdr:from>
    <xdr:to>
      <xdr:col>78</xdr:col>
      <xdr:colOff>120650</xdr:colOff>
      <xdr:row>17</xdr:row>
      <xdr:rowOff>44450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11430</xdr:rowOff>
    </xdr:from>
    <xdr:to>
      <xdr:col>74</xdr:col>
      <xdr:colOff>31750</xdr:colOff>
      <xdr:row>17</xdr:row>
      <xdr:rowOff>113030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125730</xdr:rowOff>
    </xdr:from>
    <xdr:to>
      <xdr:col>69</xdr:col>
      <xdr:colOff>142875</xdr:colOff>
      <xdr:row>18</xdr:row>
      <xdr:rowOff>55880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66057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80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5097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74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高い状況が続いています。対象者の減少および医療扶助の減少により生活保護事業が減少しているとともに少子化の影響から児童手当も減少しています。一方で、保育関連経費や障害福祉サービス等給付事業については年々増加しており、全体としては増加しています。</a:t>
          </a:r>
        </a:p>
        <a:p>
          <a:r>
            <a:rPr kumimoji="1" lang="ja-JP" altLang="en-US" sz="1100">
              <a:latin typeface="ＭＳ Ｐゴシック" panose="020B0600070205080204" pitchFamily="50" charset="-128"/>
              <a:ea typeface="ＭＳ Ｐゴシック" panose="020B0600070205080204" pitchFamily="50" charset="-128"/>
            </a:rPr>
            <a:t>　今後も、国における社会保障の充実や高齢化の進展により扶助費の逓増が見込まれますが、必要なサービスを確保するとともに、単独事業費の見直し等を進め、過大な財政負担とならないよう努めます。</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86178</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0372"/>
          <a:ext cx="0" cy="140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58</xdr:row>
      <xdr:rowOff>94343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95680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58</xdr:row>
      <xdr:rowOff>94343</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9568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94343</xdr:rowOff>
    </xdr:from>
    <xdr:to>
      <xdr:col>15</xdr:col>
      <xdr:colOff>98425</xdr:colOff>
      <xdr:row>58</xdr:row>
      <xdr:rowOff>143328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0384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92528</xdr:rowOff>
    </xdr:from>
    <xdr:to>
      <xdr:col>15</xdr:col>
      <xdr:colOff>149225</xdr:colOff>
      <xdr:row>57</xdr:row>
      <xdr:rowOff>22678</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32855</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110672</xdr:rowOff>
    </xdr:from>
    <xdr:to>
      <xdr:col>11</xdr:col>
      <xdr:colOff>9525</xdr:colOff>
      <xdr:row>58</xdr:row>
      <xdr:rowOff>143328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054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147155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7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157843</xdr:rowOff>
    </xdr:from>
    <xdr:to>
      <xdr:col>6</xdr:col>
      <xdr:colOff>171450</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98170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43543</xdr:rowOff>
    </xdr:from>
    <xdr:to>
      <xdr:col>24</xdr:col>
      <xdr:colOff>76200</xdr:colOff>
      <xdr:row>58</xdr:row>
      <xdr:rowOff>145143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15620</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43543</xdr:rowOff>
    </xdr:from>
    <xdr:to>
      <xdr:col>15</xdr:col>
      <xdr:colOff>149225</xdr:colOff>
      <xdr:row>58</xdr:row>
      <xdr:rowOff>145143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129920</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92528</xdr:rowOff>
    </xdr:from>
    <xdr:to>
      <xdr:col>11</xdr:col>
      <xdr:colOff>60325</xdr:colOff>
      <xdr:row>59</xdr:row>
      <xdr:rowOff>22678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7455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59872</xdr:rowOff>
    </xdr:from>
    <xdr:to>
      <xdr:col>6</xdr:col>
      <xdr:colOff>171450</xdr:colOff>
      <xdr:row>58</xdr:row>
      <xdr:rowOff>161472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146249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会計への繰出金のうち、後期高齢者医療保険事業で増加となり、繰出金の額は前年度と比べ増加しました。また、公営企業に対する出資金については、病院事業で減額となり、出資金の額は前年と比べ減少しました。</a:t>
          </a:r>
        </a:p>
        <a:p>
          <a:r>
            <a:rPr kumimoji="1" lang="ja-JP" altLang="en-US" sz="1300">
              <a:latin typeface="ＭＳ Ｐゴシック" panose="020B0600070205080204" pitchFamily="50" charset="-128"/>
              <a:ea typeface="ＭＳ Ｐゴシック" panose="020B0600070205080204" pitchFamily="50" charset="-128"/>
            </a:rPr>
            <a:t>　類似団体を上回る数値となっていますが、補助費等と同様、病院事業を有することから類似団体平均より割合が大きくなっています。</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61</xdr:row>
      <xdr:rowOff>48078</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89357"/>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20155</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7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48078</xdr:rowOff>
    </xdr:from>
    <xdr:to>
      <xdr:col>82</xdr:col>
      <xdr:colOff>196850</xdr:colOff>
      <xdr:row>61</xdr:row>
      <xdr:rowOff>48078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06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170543</xdr:rowOff>
    </xdr:from>
    <xdr:to>
      <xdr:col>82</xdr:col>
      <xdr:colOff>107950</xdr:colOff>
      <xdr:row>59</xdr:row>
      <xdr:rowOff>31750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1146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49184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21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32657</xdr:rowOff>
    </xdr:from>
    <xdr:to>
      <xdr:col>82</xdr:col>
      <xdr:colOff>158750</xdr:colOff>
      <xdr:row>58</xdr:row>
      <xdr:rowOff>134257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170543</xdr:rowOff>
    </xdr:from>
    <xdr:to>
      <xdr:col>78</xdr:col>
      <xdr:colOff>69850</xdr:colOff>
      <xdr:row>59</xdr:row>
      <xdr:rowOff>86178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1146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149678</xdr:rowOff>
    </xdr:from>
    <xdr:to>
      <xdr:col>78</xdr:col>
      <xdr:colOff>120650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90005</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9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86178</xdr:rowOff>
    </xdr:from>
    <xdr:to>
      <xdr:col>73</xdr:col>
      <xdr:colOff>180975</xdr:colOff>
      <xdr:row>59</xdr:row>
      <xdr:rowOff>107950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201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122662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107950</xdr:rowOff>
    </xdr:from>
    <xdr:to>
      <xdr:col>69</xdr:col>
      <xdr:colOff>92075</xdr:colOff>
      <xdr:row>60</xdr:row>
      <xdr:rowOff>34472</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2235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24493</xdr:rowOff>
    </xdr:from>
    <xdr:to>
      <xdr:col>69</xdr:col>
      <xdr:colOff>142875</xdr:colOff>
      <xdr:row>59</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136270</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0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8362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152400</xdr:rowOff>
    </xdr:from>
    <xdr:to>
      <xdr:col>82</xdr:col>
      <xdr:colOff>158750</xdr:colOff>
      <xdr:row>59</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124477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119743</xdr:rowOff>
    </xdr:from>
    <xdr:to>
      <xdr:col>78</xdr:col>
      <xdr:colOff>120650</xdr:colOff>
      <xdr:row>59</xdr:row>
      <xdr:rowOff>49893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34670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5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35378</xdr:rowOff>
    </xdr:from>
    <xdr:to>
      <xdr:col>74</xdr:col>
      <xdr:colOff>31750</xdr:colOff>
      <xdr:row>59</xdr:row>
      <xdr:rowOff>136978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121755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57150</xdr:rowOff>
    </xdr:from>
    <xdr:to>
      <xdr:col>69</xdr:col>
      <xdr:colOff>142875</xdr:colOff>
      <xdr:row>59</xdr:row>
      <xdr:rowOff>158750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155122</xdr:rowOff>
    </xdr:from>
    <xdr:to>
      <xdr:col>65</xdr:col>
      <xdr:colOff>53975</xdr:colOff>
      <xdr:row>60</xdr:row>
      <xdr:rowOff>85272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27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70049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35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下水道事業会計への繰出金が増加したものの、病院事業会計への繰出金の減により、前年度より事業費は減少しましたが、臨時財政対策債発行可能額の圧縮による経常一般財源の減少により、比率としては</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上昇しました。類似団体を上回る結果となっていますが、当市は東近江地域における急性期医療の基幹病院を担う市立総合医療センターを有しており、病院事業会計への繰出しが必要となることから、病院事業がない自治体より比率が高くなる傾向にあります。</a:t>
          </a:r>
        </a:p>
        <a:p>
          <a:r>
            <a:rPr kumimoji="1" lang="ja-JP" altLang="en-US" sz="1100">
              <a:latin typeface="ＭＳ Ｐゴシック" panose="020B0600070205080204" pitchFamily="50" charset="-128"/>
              <a:ea typeface="ＭＳ Ｐゴシック" panose="020B0600070205080204" pitchFamily="50" charset="-128"/>
            </a:rPr>
            <a:t>　今後も、各補助金の適正化を図るため、行政関与の必要性や経費負担のあり方、効果等について検証を行い、補助金制度の見直しを進めます。</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94996</xdr:rowOff>
    </xdr:from>
    <xdr:to>
      <xdr:col>82</xdr:col>
      <xdr:colOff>107950</xdr:colOff>
      <xdr:row>40</xdr:row>
      <xdr:rowOff>44704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94996</xdr:rowOff>
    </xdr:from>
    <xdr:to>
      <xdr:col>82</xdr:col>
      <xdr:colOff>196850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163576</xdr:rowOff>
    </xdr:from>
    <xdr:to>
      <xdr:col>82</xdr:col>
      <xdr:colOff>107950</xdr:colOff>
      <xdr:row>36</xdr:row>
      <xdr:rowOff>168148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357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111015</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163576</xdr:rowOff>
    </xdr:from>
    <xdr:to>
      <xdr:col>78</xdr:col>
      <xdr:colOff>69850</xdr:colOff>
      <xdr:row>37</xdr:row>
      <xdr:rowOff>37846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357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16527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37846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632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108204</xdr:rowOff>
    </xdr:from>
    <xdr:to>
      <xdr:col>74</xdr:col>
      <xdr:colOff>31750</xdr:colOff>
      <xdr:row>37</xdr:row>
      <xdr:rowOff>38354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37</xdr:row>
      <xdr:rowOff>19558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3083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62484</xdr:rowOff>
    </xdr:from>
    <xdr:to>
      <xdr:col>69</xdr:col>
      <xdr:colOff>142875</xdr:colOff>
      <xdr:row>36</xdr:row>
      <xdr:rowOff>164084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89425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112776</xdr:rowOff>
    </xdr:from>
    <xdr:to>
      <xdr:col>78</xdr:col>
      <xdr:colOff>120650</xdr:colOff>
      <xdr:row>37</xdr:row>
      <xdr:rowOff>42926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158496</xdr:rowOff>
    </xdr:from>
    <xdr:to>
      <xdr:col>74</xdr:col>
      <xdr:colOff>31750</xdr:colOff>
      <xdr:row>37</xdr:row>
      <xdr:rowOff>88646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140208</xdr:rowOff>
    </xdr:from>
    <xdr:to>
      <xdr:col>69</xdr:col>
      <xdr:colOff>142875</xdr:colOff>
      <xdr:row>37</xdr:row>
      <xdr:rowOff>70358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類似団体の中でも良好な状況にあり、人口一人当たりの決算額でみると平均が</a:t>
          </a:r>
          <a:r>
            <a:rPr kumimoji="1" lang="en-US" altLang="ja-JP" sz="1100">
              <a:latin typeface="ＭＳ Ｐゴシック" panose="020B0600070205080204" pitchFamily="50" charset="-128"/>
              <a:ea typeface="ＭＳ Ｐゴシック" panose="020B0600070205080204" pitchFamily="50" charset="-128"/>
            </a:rPr>
            <a:t>43,205</a:t>
          </a:r>
          <a:r>
            <a:rPr kumimoji="1" lang="ja-JP" altLang="en-US" sz="1100">
              <a:latin typeface="ＭＳ Ｐゴシック" panose="020B0600070205080204" pitchFamily="50" charset="-128"/>
              <a:ea typeface="ＭＳ Ｐゴシック" panose="020B0600070205080204" pitchFamily="50" charset="-128"/>
            </a:rPr>
            <a:t>円に対して、本市は</a:t>
          </a:r>
          <a:r>
            <a:rPr kumimoji="1" lang="en-US" altLang="ja-JP" sz="1100">
              <a:latin typeface="ＭＳ Ｐゴシック" panose="020B0600070205080204" pitchFamily="50" charset="-128"/>
              <a:ea typeface="ＭＳ Ｐゴシック" panose="020B0600070205080204" pitchFamily="50" charset="-128"/>
            </a:rPr>
            <a:t>34,697</a:t>
          </a:r>
          <a:r>
            <a:rPr kumimoji="1" lang="ja-JP" altLang="en-US" sz="1100">
              <a:latin typeface="ＭＳ Ｐゴシック" panose="020B0600070205080204" pitchFamily="50" charset="-128"/>
              <a:ea typeface="ＭＳ Ｐゴシック" panose="020B0600070205080204" pitchFamily="50" charset="-128"/>
            </a:rPr>
            <a:t>円となっています。</a:t>
          </a:r>
        </a:p>
        <a:p>
          <a:r>
            <a:rPr kumimoji="1" lang="ja-JP" altLang="en-US" sz="1100">
              <a:latin typeface="ＭＳ Ｐゴシック" panose="020B0600070205080204" pitchFamily="50" charset="-128"/>
              <a:ea typeface="ＭＳ Ｐゴシック" panose="020B0600070205080204" pitchFamily="50" charset="-128"/>
            </a:rPr>
            <a:t>　公債費の額については大型施設整備事業の完了に伴い平成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以降増加傾向が続いており、今後も市庁舎や安土コミュニティエリア、国スポ・障スポ関連の大型施設整備や、老朽化した施設の更新等で増加が見込まれます。地方交付税措置のない市債・交付税措置割合の低い市債の発行見送りや、繰上償還の実施により、公債費の抑制および平準化に努めます。</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90424</xdr:rowOff>
    </xdr:from>
    <xdr:to>
      <xdr:col>24</xdr:col>
      <xdr:colOff>25400</xdr:colOff>
      <xdr:row>80</xdr:row>
      <xdr:rowOff>72137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7724"/>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44214</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6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72137</xdr:rowOff>
    </xdr:from>
    <xdr:to>
      <xdr:col>24</xdr:col>
      <xdr:colOff>114300</xdr:colOff>
      <xdr:row>80</xdr:row>
      <xdr:rowOff>72137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5351</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90424</xdr:rowOff>
    </xdr:from>
    <xdr:to>
      <xdr:col>24</xdr:col>
      <xdr:colOff>114300</xdr:colOff>
      <xdr:row>74</xdr:row>
      <xdr:rowOff>90424</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113285</xdr:rowOff>
    </xdr:from>
    <xdr:to>
      <xdr:col>24</xdr:col>
      <xdr:colOff>25400</xdr:colOff>
      <xdr:row>76</xdr:row>
      <xdr:rowOff>117856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1434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113285</xdr:rowOff>
    </xdr:from>
    <xdr:to>
      <xdr:col>19</xdr:col>
      <xdr:colOff>187325</xdr:colOff>
      <xdr:row>76</xdr:row>
      <xdr:rowOff>154432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1434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154432</xdr:rowOff>
    </xdr:from>
    <xdr:to>
      <xdr:col>15</xdr:col>
      <xdr:colOff>98425</xdr:colOff>
      <xdr:row>76</xdr:row>
      <xdr:rowOff>163576</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1846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76</xdr:row>
      <xdr:rowOff>163576</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1800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142003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67056</xdr:rowOff>
    </xdr:from>
    <xdr:to>
      <xdr:col>24</xdr:col>
      <xdr:colOff>76200</xdr:colOff>
      <xdr:row>76</xdr:row>
      <xdr:rowOff>168656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83583</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294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62485</xdr:rowOff>
    </xdr:from>
    <xdr:to>
      <xdr:col>20</xdr:col>
      <xdr:colOff>38100</xdr:colOff>
      <xdr:row>76</xdr:row>
      <xdr:rowOff>164085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2811</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103632</xdr:rowOff>
    </xdr:from>
    <xdr:to>
      <xdr:col>15</xdr:col>
      <xdr:colOff>149225</xdr:colOff>
      <xdr:row>77</xdr:row>
      <xdr:rowOff>33782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43959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112776</xdr:rowOff>
    </xdr:from>
    <xdr:to>
      <xdr:col>11</xdr:col>
      <xdr:colOff>60325</xdr:colOff>
      <xdr:row>77</xdr:row>
      <xdr:rowOff>42926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53103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39387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公債費以外の比率は</a:t>
          </a:r>
          <a:r>
            <a:rPr kumimoji="1" lang="en-US" altLang="ja-JP" sz="1300">
              <a:latin typeface="ＭＳ Ｐゴシック" panose="020B0600070205080204" pitchFamily="50" charset="-128"/>
              <a:ea typeface="ＭＳ Ｐゴシック" panose="020B0600070205080204" pitchFamily="50" charset="-128"/>
            </a:rPr>
            <a:t>76.3</a:t>
          </a:r>
          <a:r>
            <a:rPr kumimoji="1" lang="ja-JP" altLang="en-US" sz="1300">
              <a:latin typeface="ＭＳ Ｐゴシック" panose="020B0600070205080204" pitchFamily="50" charset="-128"/>
              <a:ea typeface="ＭＳ Ｐゴシック" panose="020B0600070205080204" pitchFamily="50" charset="-128"/>
            </a:rPr>
            <a:t>％で、類似団体を上回っています。経常的な物件費、補助費の支出がある中で、これまで施設の民間委託化や経費の見直しを進めてきたことにより、類似団体平均との差を縮めてきている状況です。</a:t>
          </a:r>
        </a:p>
        <a:p>
          <a:r>
            <a:rPr kumimoji="1" lang="ja-JP" altLang="en-US" sz="1300">
              <a:latin typeface="ＭＳ Ｐゴシック" panose="020B0600070205080204" pitchFamily="50" charset="-128"/>
              <a:ea typeface="ＭＳ Ｐゴシック" panose="020B0600070205080204" pitchFamily="50" charset="-128"/>
            </a:rPr>
            <a:t>　今後も、市民に必要不可欠なサービスを確保しつつ、経常経費の増大による財政運営の硬直化を招かぬよう、これまで以上に支出削減や行財政運営の合理化、事業の見直しを進めます。</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81280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81430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53357</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81280</xdr:rowOff>
    </xdr:from>
    <xdr:to>
      <xdr:col>82</xdr:col>
      <xdr:colOff>196850</xdr:colOff>
      <xdr:row>80</xdr:row>
      <xdr:rowOff>81280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168148</xdr:rowOff>
    </xdr:from>
    <xdr:to>
      <xdr:col>82</xdr:col>
      <xdr:colOff>107950</xdr:colOff>
      <xdr:row>77</xdr:row>
      <xdr:rowOff>129287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198348"/>
          <a:ext cx="8382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168148</xdr:rowOff>
    </xdr:from>
    <xdr:to>
      <xdr:col>78</xdr:col>
      <xdr:colOff>69850</xdr:colOff>
      <xdr:row>78</xdr:row>
      <xdr:rowOff>53848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19834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53339</xdr:rowOff>
    </xdr:from>
    <xdr:to>
      <xdr:col>78</xdr:col>
      <xdr:colOff>120650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165117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170435</xdr:rowOff>
    </xdr:from>
    <xdr:to>
      <xdr:col>73</xdr:col>
      <xdr:colOff>180975</xdr:colOff>
      <xdr:row>78</xdr:row>
      <xdr:rowOff>53848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372085"/>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147574</xdr:rowOff>
    </xdr:from>
    <xdr:to>
      <xdr:col>69</xdr:col>
      <xdr:colOff>92075</xdr:colOff>
      <xdr:row>77</xdr:row>
      <xdr:rowOff>170435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3492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78487</xdr:rowOff>
    </xdr:from>
    <xdr:to>
      <xdr:col>82</xdr:col>
      <xdr:colOff>158750</xdr:colOff>
      <xdr:row>78</xdr:row>
      <xdr:rowOff>8637</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50564</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117348</xdr:rowOff>
    </xdr:from>
    <xdr:to>
      <xdr:col>78</xdr:col>
      <xdr:colOff>120650</xdr:colOff>
      <xdr:row>77</xdr:row>
      <xdr:rowOff>47498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32275</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xdr:rowOff>
    </xdr:from>
    <xdr:to>
      <xdr:col>74</xdr:col>
      <xdr:colOff>31750</xdr:colOff>
      <xdr:row>78</xdr:row>
      <xdr:rowOff>104648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119635</xdr:rowOff>
    </xdr:from>
    <xdr:to>
      <xdr:col>69</xdr:col>
      <xdr:colOff>142875</xdr:colOff>
      <xdr:row>78</xdr:row>
      <xdr:rowOff>49785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34562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96774</xdr:rowOff>
    </xdr:from>
    <xdr:to>
      <xdr:col>65</xdr:col>
      <xdr:colOff>53975</xdr:colOff>
      <xdr:row>78</xdr:row>
      <xdr:rowOff>26924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11701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滋賀県近江八幡市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164986</xdr:rowOff>
    </xdr:from>
    <xdr:to>
      <xdr:col>29</xdr:col>
      <xdr:colOff>127000</xdr:colOff>
      <xdr:row>19</xdr:row>
      <xdr:rowOff>57467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98561"/>
          <a:ext cx="0" cy="12640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29544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57467</xdr:rowOff>
    </xdr:from>
    <xdr:to>
      <xdr:col>30</xdr:col>
      <xdr:colOff>25400</xdr:colOff>
      <xdr:row>19</xdr:row>
      <xdr:rowOff>57467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26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79913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4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164986</xdr:rowOff>
    </xdr:from>
    <xdr:to>
      <xdr:col>30</xdr:col>
      <xdr:colOff>25400</xdr:colOff>
      <xdr:row>11</xdr:row>
      <xdr:rowOff>164986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98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51314</xdr:rowOff>
    </xdr:from>
    <xdr:to>
      <xdr:col>29</xdr:col>
      <xdr:colOff>127000</xdr:colOff>
      <xdr:row>16</xdr:row>
      <xdr:rowOff>61163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42139"/>
          <a:ext cx="647700" cy="9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144657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92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128130</xdr:rowOff>
    </xdr:from>
    <xdr:to>
      <xdr:col>29</xdr:col>
      <xdr:colOff>177800</xdr:colOff>
      <xdr:row>16</xdr:row>
      <xdr:rowOff>58280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7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61163</xdr:rowOff>
    </xdr:from>
    <xdr:to>
      <xdr:col>26</xdr:col>
      <xdr:colOff>50800</xdr:colOff>
      <xdr:row>16</xdr:row>
      <xdr:rowOff>84976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51988"/>
          <a:ext cx="698500" cy="23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142780</xdr:rowOff>
    </xdr:from>
    <xdr:to>
      <xdr:col>26</xdr:col>
      <xdr:colOff>101600</xdr:colOff>
      <xdr:row>16</xdr:row>
      <xdr:rowOff>72930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83107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31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84976</xdr:rowOff>
    </xdr:from>
    <xdr:to>
      <xdr:col>22</xdr:col>
      <xdr:colOff>114300</xdr:colOff>
      <xdr:row>16</xdr:row>
      <xdr:rowOff>107226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75801"/>
          <a:ext cx="698500" cy="22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170955</xdr:rowOff>
    </xdr:from>
    <xdr:to>
      <xdr:col>22</xdr:col>
      <xdr:colOff>165100</xdr:colOff>
      <xdr:row>16</xdr:row>
      <xdr:rowOff>101105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111282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5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107226</xdr:rowOff>
    </xdr:from>
    <xdr:to>
      <xdr:col>18</xdr:col>
      <xdr:colOff>177800</xdr:colOff>
      <xdr:row>16</xdr:row>
      <xdr:rowOff>132772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898051"/>
          <a:ext cx="698500" cy="25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30918</xdr:rowOff>
    </xdr:from>
    <xdr:to>
      <xdr:col>19</xdr:col>
      <xdr:colOff>38100</xdr:colOff>
      <xdr:row>16</xdr:row>
      <xdr:rowOff>132518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142695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9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54731</xdr:rowOff>
    </xdr:from>
    <xdr:to>
      <xdr:col>15</xdr:col>
      <xdr:colOff>101600</xdr:colOff>
      <xdr:row>16</xdr:row>
      <xdr:rowOff>156331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166508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14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514</xdr:rowOff>
    </xdr:from>
    <xdr:to>
      <xdr:col>29</xdr:col>
      <xdr:colOff>177800</xdr:colOff>
      <xdr:row>16</xdr:row>
      <xdr:rowOff>102114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91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144041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6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10363</xdr:rowOff>
    </xdr:from>
    <xdr:to>
      <xdr:col>26</xdr:col>
      <xdr:colOff>101600</xdr:colOff>
      <xdr:row>16</xdr:row>
      <xdr:rowOff>111963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01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96740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87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34176</xdr:rowOff>
    </xdr:from>
    <xdr:to>
      <xdr:col>22</xdr:col>
      <xdr:colOff>165100</xdr:colOff>
      <xdr:row>16</xdr:row>
      <xdr:rowOff>135776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25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120553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91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56426</xdr:rowOff>
    </xdr:from>
    <xdr:to>
      <xdr:col>19</xdr:col>
      <xdr:colOff>38100</xdr:colOff>
      <xdr:row>16</xdr:row>
      <xdr:rowOff>158026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47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142803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3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81972</xdr:rowOff>
    </xdr:from>
    <xdr:to>
      <xdr:col>15</xdr:col>
      <xdr:colOff>101600</xdr:colOff>
      <xdr:row>17</xdr:row>
      <xdr:rowOff>12122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72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168349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5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140145</xdr:rowOff>
    </xdr:from>
    <xdr:to>
      <xdr:col>29</xdr:col>
      <xdr:colOff>127000</xdr:colOff>
      <xdr:row>38</xdr:row>
      <xdr:rowOff>167653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64695"/>
          <a:ext cx="0" cy="1570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139730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60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167653</xdr:rowOff>
    </xdr:from>
    <xdr:to>
      <xdr:col>30</xdr:col>
      <xdr:colOff>25400</xdr:colOff>
      <xdr:row>38</xdr:row>
      <xdr:rowOff>167653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35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55072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0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140145</xdr:rowOff>
    </xdr:from>
    <xdr:to>
      <xdr:col>30</xdr:col>
      <xdr:colOff>25400</xdr:colOff>
      <xdr:row>33</xdr:row>
      <xdr:rowOff>140145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64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3823</xdr:rowOff>
    </xdr:from>
    <xdr:to>
      <xdr:col>29</xdr:col>
      <xdr:colOff>127000</xdr:colOff>
      <xdr:row>38</xdr:row>
      <xdr:rowOff>70726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471423"/>
          <a:ext cx="647700" cy="66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158526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6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313449</xdr:rowOff>
    </xdr:from>
    <xdr:to>
      <xdr:col>29</xdr:col>
      <xdr:colOff>177800</xdr:colOff>
      <xdr:row>36</xdr:row>
      <xdr:rowOff>72149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23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3823</xdr:rowOff>
    </xdr:from>
    <xdr:to>
      <xdr:col>26</xdr:col>
      <xdr:colOff>50800</xdr:colOff>
      <xdr:row>38</xdr:row>
      <xdr:rowOff>25883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71423"/>
          <a:ext cx="698500" cy="22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329261</xdr:rowOff>
    </xdr:from>
    <xdr:to>
      <xdr:col>26</xdr:col>
      <xdr:colOff>101600</xdr:colOff>
      <xdr:row>36</xdr:row>
      <xdr:rowOff>87961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9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98138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08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322529</xdr:rowOff>
    </xdr:from>
    <xdr:to>
      <xdr:col>22</xdr:col>
      <xdr:colOff>114300</xdr:colOff>
      <xdr:row>38</xdr:row>
      <xdr:rowOff>25883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47229"/>
          <a:ext cx="698500" cy="46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54140</xdr:rowOff>
    </xdr:from>
    <xdr:to>
      <xdr:col>22</xdr:col>
      <xdr:colOff>165100</xdr:colOff>
      <xdr:row>36</xdr:row>
      <xdr:rowOff>155740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7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165917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6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276314</xdr:rowOff>
    </xdr:from>
    <xdr:to>
      <xdr:col>18</xdr:col>
      <xdr:colOff>177800</xdr:colOff>
      <xdr:row>37</xdr:row>
      <xdr:rowOff>322529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01014"/>
          <a:ext cx="698500" cy="46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54940</xdr:rowOff>
    </xdr:from>
    <xdr:to>
      <xdr:col>19</xdr:col>
      <xdr:colOff>38100</xdr:colOff>
      <xdr:row>36</xdr:row>
      <xdr:rowOff>156540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8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166717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37795</xdr:rowOff>
    </xdr:from>
    <xdr:to>
      <xdr:col>15</xdr:col>
      <xdr:colOff>101600</xdr:colOff>
      <xdr:row>36</xdr:row>
      <xdr:rowOff>139395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1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149572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5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38</xdr:row>
      <xdr:rowOff>19926</xdr:rowOff>
    </xdr:from>
    <xdr:to>
      <xdr:col>29</xdr:col>
      <xdr:colOff>177800</xdr:colOff>
      <xdr:row>38</xdr:row>
      <xdr:rowOff>121526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87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271403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96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295923</xdr:rowOff>
    </xdr:from>
    <xdr:to>
      <xdr:col>26</xdr:col>
      <xdr:colOff>101600</xdr:colOff>
      <xdr:row>38</xdr:row>
      <xdr:rowOff>54623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20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39400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07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317983</xdr:rowOff>
    </xdr:from>
    <xdr:to>
      <xdr:col>22</xdr:col>
      <xdr:colOff>165100</xdr:colOff>
      <xdr:row>38</xdr:row>
      <xdr:rowOff>76683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426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61460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2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271729</xdr:rowOff>
    </xdr:from>
    <xdr:to>
      <xdr:col>19</xdr:col>
      <xdr:colOff>38100</xdr:colOff>
      <xdr:row>38</xdr:row>
      <xdr:rowOff>30429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96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15206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48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225514</xdr:rowOff>
    </xdr:from>
    <xdr:to>
      <xdr:col>15</xdr:col>
      <xdr:colOff>101600</xdr:colOff>
      <xdr:row>37</xdr:row>
      <xdr:rowOff>327114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50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311891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43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滋賀県近江八幡市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82,025
80,213
177.45
46,630,599
45,479,767
808,673
19,396,790
22,975,591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10560</xdr:rowOff>
    </xdr:from>
    <xdr:to>
      <xdr:col>24</xdr:col>
      <xdr:colOff>62865</xdr:colOff>
      <xdr:row>38</xdr:row>
      <xdr:rowOff>110763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25510"/>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114590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110763</xdr:rowOff>
    </xdr:from>
    <xdr:to>
      <xdr:col>24</xdr:col>
      <xdr:colOff>152400</xdr:colOff>
      <xdr:row>38</xdr:row>
      <xdr:rowOff>110763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128687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0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10560</xdr:rowOff>
    </xdr:from>
    <xdr:to>
      <xdr:col>24</xdr:col>
      <xdr:colOff>152400</xdr:colOff>
      <xdr:row>31</xdr:row>
      <xdr:rowOff>10560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2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86246</xdr:rowOff>
    </xdr:from>
    <xdr:to>
      <xdr:col>24</xdr:col>
      <xdr:colOff>63500</xdr:colOff>
      <xdr:row>36</xdr:row>
      <xdr:rowOff>119050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58446"/>
          <a:ext cx="8382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65124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4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42247</xdr:rowOff>
    </xdr:from>
    <xdr:to>
      <xdr:col>24</xdr:col>
      <xdr:colOff>114300</xdr:colOff>
      <xdr:row>35</xdr:row>
      <xdr:rowOff>143847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119050</xdr:rowOff>
    </xdr:from>
    <xdr:to>
      <xdr:col>19</xdr:col>
      <xdr:colOff>177800</xdr:colOff>
      <xdr:row>36</xdr:row>
      <xdr:rowOff>150044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91250"/>
          <a:ext cx="889000" cy="3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63278</xdr:rowOff>
    </xdr:from>
    <xdr:to>
      <xdr:col>20</xdr:col>
      <xdr:colOff>38100</xdr:colOff>
      <xdr:row>35</xdr:row>
      <xdr:rowOff>164878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9955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3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150044</xdr:rowOff>
    </xdr:from>
    <xdr:to>
      <xdr:col>15</xdr:col>
      <xdr:colOff>50800</xdr:colOff>
      <xdr:row>37</xdr:row>
      <xdr:rowOff>129851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22244"/>
          <a:ext cx="889000" cy="15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96577</xdr:rowOff>
    </xdr:from>
    <xdr:to>
      <xdr:col>15</xdr:col>
      <xdr:colOff>101600</xdr:colOff>
      <xdr:row>36</xdr:row>
      <xdr:rowOff>26727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43254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85255</xdr:rowOff>
    </xdr:from>
    <xdr:to>
      <xdr:col>10</xdr:col>
      <xdr:colOff>114300</xdr:colOff>
      <xdr:row>37</xdr:row>
      <xdr:rowOff>129851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28905"/>
          <a:ext cx="889000" cy="4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64154</xdr:rowOff>
    </xdr:from>
    <xdr:to>
      <xdr:col>10</xdr:col>
      <xdr:colOff>165100</xdr:colOff>
      <xdr:row>36</xdr:row>
      <xdr:rowOff>165754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10831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76575</xdr:rowOff>
    </xdr:from>
    <xdr:to>
      <xdr:col>6</xdr:col>
      <xdr:colOff>38100</xdr:colOff>
      <xdr:row>37</xdr:row>
      <xdr:rowOff>6725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23252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35446</xdr:rowOff>
    </xdr:from>
    <xdr:to>
      <xdr:col>24</xdr:col>
      <xdr:colOff>114300</xdr:colOff>
      <xdr:row>36</xdr:row>
      <xdr:rowOff>137046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0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13873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8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68250</xdr:rowOff>
    </xdr:from>
    <xdr:to>
      <xdr:col>20</xdr:col>
      <xdr:colOff>38100</xdr:colOff>
      <xdr:row>36</xdr:row>
      <xdr:rowOff>169850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160977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3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99244</xdr:rowOff>
    </xdr:from>
    <xdr:to>
      <xdr:col>15</xdr:col>
      <xdr:colOff>101600</xdr:colOff>
      <xdr:row>37</xdr:row>
      <xdr:rowOff>29394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20521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6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79051</xdr:rowOff>
    </xdr:from>
    <xdr:to>
      <xdr:col>10</xdr:col>
      <xdr:colOff>165100</xdr:colOff>
      <xdr:row>38</xdr:row>
      <xdr:rowOff>9201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328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1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34455</xdr:rowOff>
    </xdr:from>
    <xdr:to>
      <xdr:col>6</xdr:col>
      <xdr:colOff>38100</xdr:colOff>
      <xdr:row>37</xdr:row>
      <xdr:rowOff>136055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127182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7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44733</xdr:rowOff>
    </xdr:from>
    <xdr:to>
      <xdr:col>24</xdr:col>
      <xdr:colOff>62865</xdr:colOff>
      <xdr:row>58</xdr:row>
      <xdr:rowOff>151370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8683"/>
          <a:ext cx="1270" cy="1306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155197</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9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151370</xdr:rowOff>
    </xdr:from>
    <xdr:to>
      <xdr:col>24</xdr:col>
      <xdr:colOff>152400</xdr:colOff>
      <xdr:row>58</xdr:row>
      <xdr:rowOff>151370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162860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44733</xdr:rowOff>
    </xdr:from>
    <xdr:to>
      <xdr:col>24</xdr:col>
      <xdr:colOff>152400</xdr:colOff>
      <xdr:row>51</xdr:row>
      <xdr:rowOff>44733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125168</xdr:rowOff>
    </xdr:from>
    <xdr:to>
      <xdr:col>24</xdr:col>
      <xdr:colOff>63500</xdr:colOff>
      <xdr:row>57</xdr:row>
      <xdr:rowOff>27893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26368"/>
          <a:ext cx="838200" cy="7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60981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62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82554</xdr:rowOff>
    </xdr:from>
    <xdr:to>
      <xdr:col>24</xdr:col>
      <xdr:colOff>114300</xdr:colOff>
      <xdr:row>57</xdr:row>
      <xdr:rowOff>12704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8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27893</xdr:rowOff>
    </xdr:from>
    <xdr:to>
      <xdr:col>19</xdr:col>
      <xdr:colOff>177800</xdr:colOff>
      <xdr:row>57</xdr:row>
      <xdr:rowOff>64687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00543"/>
          <a:ext cx="889000" cy="3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127947</xdr:rowOff>
    </xdr:from>
    <xdr:to>
      <xdr:col>20</xdr:col>
      <xdr:colOff>38100</xdr:colOff>
      <xdr:row>57</xdr:row>
      <xdr:rowOff>58097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2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74624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0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64687</xdr:rowOff>
    </xdr:from>
    <xdr:to>
      <xdr:col>15</xdr:col>
      <xdr:colOff>50800</xdr:colOff>
      <xdr:row>57</xdr:row>
      <xdr:rowOff>114848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837337"/>
          <a:ext cx="889000" cy="5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410</xdr:rowOff>
    </xdr:from>
    <xdr:to>
      <xdr:col>15</xdr:col>
      <xdr:colOff>101600</xdr:colOff>
      <xdr:row>57</xdr:row>
      <xdr:rowOff>102010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118537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107206</xdr:rowOff>
    </xdr:from>
    <xdr:to>
      <xdr:col>10</xdr:col>
      <xdr:colOff>114300</xdr:colOff>
      <xdr:row>57</xdr:row>
      <xdr:rowOff>114848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879856"/>
          <a:ext cx="889000" cy="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15171</xdr:rowOff>
    </xdr:from>
    <xdr:to>
      <xdr:col>10</xdr:col>
      <xdr:colOff>165100</xdr:colOff>
      <xdr:row>57</xdr:row>
      <xdr:rowOff>116771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133298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45869</xdr:rowOff>
    </xdr:from>
    <xdr:to>
      <xdr:col>6</xdr:col>
      <xdr:colOff>38100</xdr:colOff>
      <xdr:row>57</xdr:row>
      <xdr:rowOff>147469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163996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74368</xdr:rowOff>
    </xdr:from>
    <xdr:to>
      <xdr:col>24</xdr:col>
      <xdr:colOff>114300</xdr:colOff>
      <xdr:row>57</xdr:row>
      <xdr:rowOff>4518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7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97245</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2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148543</xdr:rowOff>
    </xdr:from>
    <xdr:to>
      <xdr:col>20</xdr:col>
      <xdr:colOff>38100</xdr:colOff>
      <xdr:row>57</xdr:row>
      <xdr:rowOff>78693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4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69820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4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13887</xdr:rowOff>
    </xdr:from>
    <xdr:to>
      <xdr:col>15</xdr:col>
      <xdr:colOff>101600</xdr:colOff>
      <xdr:row>57</xdr:row>
      <xdr:rowOff>115487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8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106614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7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64048</xdr:rowOff>
    </xdr:from>
    <xdr:to>
      <xdr:col>10</xdr:col>
      <xdr:colOff>165100</xdr:colOff>
      <xdr:row>57</xdr:row>
      <xdr:rowOff>165648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156775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2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56406</xdr:rowOff>
    </xdr:from>
    <xdr:to>
      <xdr:col>6</xdr:col>
      <xdr:colOff>38100</xdr:colOff>
      <xdr:row>57</xdr:row>
      <xdr:rowOff>158006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2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149133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2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15761</xdr:rowOff>
    </xdr:from>
    <xdr:to>
      <xdr:col>24</xdr:col>
      <xdr:colOff>62865</xdr:colOff>
      <xdr:row>79</xdr:row>
      <xdr:rowOff>17094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88711"/>
          <a:ext cx="1270" cy="1372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20921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5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17094</xdr:rowOff>
    </xdr:from>
    <xdr:to>
      <xdr:col>24</xdr:col>
      <xdr:colOff>152400</xdr:colOff>
      <xdr:row>79</xdr:row>
      <xdr:rowOff>17094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1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133888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6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15761</xdr:rowOff>
    </xdr:from>
    <xdr:to>
      <xdr:col>24</xdr:col>
      <xdr:colOff>152400</xdr:colOff>
      <xdr:row>71</xdr:row>
      <xdr:rowOff>15761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8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130290</xdr:rowOff>
    </xdr:from>
    <xdr:to>
      <xdr:col>24</xdr:col>
      <xdr:colOff>63500</xdr:colOff>
      <xdr:row>78</xdr:row>
      <xdr:rowOff>142329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03390"/>
          <a:ext cx="838200" cy="12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137113</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7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114236</xdr:rowOff>
    </xdr:from>
    <xdr:to>
      <xdr:col>24</xdr:col>
      <xdr:colOff>114300</xdr:colOff>
      <xdr:row>78</xdr:row>
      <xdr:rowOff>44386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1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124307</xdr:rowOff>
    </xdr:from>
    <xdr:to>
      <xdr:col>19</xdr:col>
      <xdr:colOff>177800</xdr:colOff>
      <xdr:row>78</xdr:row>
      <xdr:rowOff>142329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97407"/>
          <a:ext cx="889000" cy="1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119838</xdr:rowOff>
    </xdr:from>
    <xdr:to>
      <xdr:col>20</xdr:col>
      <xdr:colOff>38100</xdr:colOff>
      <xdr:row>78</xdr:row>
      <xdr:rowOff>49988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66515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9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124307</xdr:rowOff>
    </xdr:from>
    <xdr:to>
      <xdr:col>15</xdr:col>
      <xdr:colOff>50800</xdr:colOff>
      <xdr:row>78</xdr:row>
      <xdr:rowOff>135356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97407"/>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150661</xdr:rowOff>
    </xdr:from>
    <xdr:to>
      <xdr:col>15</xdr:col>
      <xdr:colOff>101600</xdr:colOff>
      <xdr:row>78</xdr:row>
      <xdr:rowOff>80811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107544</xdr:rowOff>
    </xdr:from>
    <xdr:to>
      <xdr:col>10</xdr:col>
      <xdr:colOff>114300</xdr:colOff>
      <xdr:row>78</xdr:row>
      <xdr:rowOff>135356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80644"/>
          <a:ext cx="889000" cy="2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16890</xdr:rowOff>
    </xdr:from>
    <xdr:to>
      <xdr:col>10</xdr:col>
      <xdr:colOff>165100</xdr:colOff>
      <xdr:row>78</xdr:row>
      <xdr:rowOff>118490</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135017</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9767</xdr:rowOff>
    </xdr:from>
    <xdr:to>
      <xdr:col>6</xdr:col>
      <xdr:colOff>38100</xdr:colOff>
      <xdr:row>78</xdr:row>
      <xdr:rowOff>111367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127894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79490</xdr:rowOff>
    </xdr:from>
    <xdr:to>
      <xdr:col>24</xdr:col>
      <xdr:colOff>114300</xdr:colOff>
      <xdr:row>79</xdr:row>
      <xdr:rowOff>9640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5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165867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6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91529</xdr:rowOff>
    </xdr:from>
    <xdr:to>
      <xdr:col>20</xdr:col>
      <xdr:colOff>38100</xdr:colOff>
      <xdr:row>79</xdr:row>
      <xdr:rowOff>21679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6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12806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57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73507</xdr:rowOff>
    </xdr:from>
    <xdr:to>
      <xdr:col>15</xdr:col>
      <xdr:colOff>101600</xdr:colOff>
      <xdr:row>79</xdr:row>
      <xdr:rowOff>3657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4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166234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3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84556</xdr:rowOff>
    </xdr:from>
    <xdr:to>
      <xdr:col>10</xdr:col>
      <xdr:colOff>165100</xdr:colOff>
      <xdr:row>79</xdr:row>
      <xdr:rowOff>14706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5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5833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5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56744</xdr:rowOff>
    </xdr:from>
    <xdr:to>
      <xdr:col>6</xdr:col>
      <xdr:colOff>38100</xdr:colOff>
      <xdr:row>78</xdr:row>
      <xdr:rowOff>158344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149471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2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140418</xdr:rowOff>
    </xdr:from>
    <xdr:to>
      <xdr:col>24</xdr:col>
      <xdr:colOff>62865</xdr:colOff>
      <xdr:row>98</xdr:row>
      <xdr:rowOff>170039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70918"/>
          <a:ext cx="1270" cy="140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2416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170039</xdr:rowOff>
    </xdr:from>
    <xdr:to>
      <xdr:col>24</xdr:col>
      <xdr:colOff>152400</xdr:colOff>
      <xdr:row>98</xdr:row>
      <xdr:rowOff>170039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7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87095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140418</xdr:rowOff>
    </xdr:from>
    <xdr:to>
      <xdr:col>24</xdr:col>
      <xdr:colOff>152400</xdr:colOff>
      <xdr:row>90</xdr:row>
      <xdr:rowOff>140418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58776</xdr:rowOff>
    </xdr:from>
    <xdr:to>
      <xdr:col>24</xdr:col>
      <xdr:colOff>63500</xdr:colOff>
      <xdr:row>94</xdr:row>
      <xdr:rowOff>128205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003626"/>
          <a:ext cx="838200" cy="24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72096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5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93669</xdr:rowOff>
    </xdr:from>
    <xdr:to>
      <xdr:col>24</xdr:col>
      <xdr:colOff>114300</xdr:colOff>
      <xdr:row>96</xdr:row>
      <xdr:rowOff>23819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58776</xdr:rowOff>
    </xdr:from>
    <xdr:to>
      <xdr:col>19</xdr:col>
      <xdr:colOff>177800</xdr:colOff>
      <xdr:row>95</xdr:row>
      <xdr:rowOff>134443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003626"/>
          <a:ext cx="889000" cy="41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69991</xdr:rowOff>
    </xdr:from>
    <xdr:to>
      <xdr:col>20</xdr:col>
      <xdr:colOff>38100</xdr:colOff>
      <xdr:row>95</xdr:row>
      <xdr:rowOff>141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8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162718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27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134443</xdr:rowOff>
    </xdr:from>
    <xdr:to>
      <xdr:col>15</xdr:col>
      <xdr:colOff>50800</xdr:colOff>
      <xdr:row>96</xdr:row>
      <xdr:rowOff>11668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422193"/>
          <a:ext cx="889000" cy="4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112773</xdr:rowOff>
    </xdr:from>
    <xdr:to>
      <xdr:col>15</xdr:col>
      <xdr:colOff>101600</xdr:colOff>
      <xdr:row>97</xdr:row>
      <xdr:rowOff>42923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34050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66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11668</xdr:rowOff>
    </xdr:from>
    <xdr:to>
      <xdr:col>10</xdr:col>
      <xdr:colOff>114300</xdr:colOff>
      <xdr:row>96</xdr:row>
      <xdr:rowOff>87106</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470868"/>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170200</xdr:rowOff>
    </xdr:from>
    <xdr:to>
      <xdr:col>10</xdr:col>
      <xdr:colOff>165100</xdr:colOff>
      <xdr:row>97</xdr:row>
      <xdr:rowOff>100350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91477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2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62382</xdr:rowOff>
    </xdr:from>
    <xdr:to>
      <xdr:col>6</xdr:col>
      <xdr:colOff>38100</xdr:colOff>
      <xdr:row>97</xdr:row>
      <xdr:rowOff>163982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155109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8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77405</xdr:rowOff>
    </xdr:from>
    <xdr:to>
      <xdr:col>24</xdr:col>
      <xdr:colOff>114300</xdr:colOff>
      <xdr:row>95</xdr:row>
      <xdr:rowOff>7555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19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100282</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045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7976</xdr:rowOff>
    </xdr:from>
    <xdr:to>
      <xdr:col>20</xdr:col>
      <xdr:colOff>38100</xdr:colOff>
      <xdr:row>93</xdr:row>
      <xdr:rowOff>109576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595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126103</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728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83643</xdr:rowOff>
    </xdr:from>
    <xdr:to>
      <xdr:col>15</xdr:col>
      <xdr:colOff>101600</xdr:colOff>
      <xdr:row>96</xdr:row>
      <xdr:rowOff>13793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37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30320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14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132318</xdr:rowOff>
    </xdr:from>
    <xdr:to>
      <xdr:col>10</xdr:col>
      <xdr:colOff>165100</xdr:colOff>
      <xdr:row>96</xdr:row>
      <xdr:rowOff>62468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42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78995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19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36306</xdr:rowOff>
    </xdr:from>
    <xdr:to>
      <xdr:col>6</xdr:col>
      <xdr:colOff>38100</xdr:colOff>
      <xdr:row>96</xdr:row>
      <xdr:rowOff>137906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49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154433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27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144881</xdr:rowOff>
    </xdr:from>
    <xdr:to>
      <xdr:col>54</xdr:col>
      <xdr:colOff>189865</xdr:colOff>
      <xdr:row>38</xdr:row>
      <xdr:rowOff>19251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802731"/>
          <a:ext cx="1270" cy="7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23078</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3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19251</xdr:rowOff>
    </xdr:from>
    <xdr:to>
      <xdr:col>55</xdr:col>
      <xdr:colOff>88900</xdr:colOff>
      <xdr:row>38</xdr:row>
      <xdr:rowOff>19251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34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91558</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57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144881</xdr:rowOff>
    </xdr:from>
    <xdr:to>
      <xdr:col>55</xdr:col>
      <xdr:colOff>88900</xdr:colOff>
      <xdr:row>33</xdr:row>
      <xdr:rowOff>144881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802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115202</xdr:rowOff>
    </xdr:from>
    <xdr:to>
      <xdr:col>55</xdr:col>
      <xdr:colOff>0</xdr:colOff>
      <xdr:row>36</xdr:row>
      <xdr:rowOff>10411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115952"/>
          <a:ext cx="838200" cy="6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161853</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62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11976</xdr:rowOff>
    </xdr:from>
    <xdr:to>
      <xdr:col>55</xdr:col>
      <xdr:colOff>50800</xdr:colOff>
      <xdr:row>36</xdr:row>
      <xdr:rowOff>113576</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18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63485</xdr:rowOff>
    </xdr:from>
    <xdr:to>
      <xdr:col>50</xdr:col>
      <xdr:colOff>114300</xdr:colOff>
      <xdr:row>36</xdr:row>
      <xdr:rowOff>10411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5378435"/>
          <a:ext cx="889000" cy="80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36154</xdr:rowOff>
    </xdr:from>
    <xdr:to>
      <xdr:col>50</xdr:col>
      <xdr:colOff>165100</xdr:colOff>
      <xdr:row>36</xdr:row>
      <xdr:rowOff>137754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20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128881</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30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63485</xdr:rowOff>
    </xdr:from>
    <xdr:to>
      <xdr:col>45</xdr:col>
      <xdr:colOff>177800</xdr:colOff>
      <xdr:row>36</xdr:row>
      <xdr:rowOff>159916</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5378435"/>
          <a:ext cx="889000" cy="95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127633</xdr:rowOff>
    </xdr:from>
    <xdr:to>
      <xdr:col>46</xdr:col>
      <xdr:colOff>38100</xdr:colOff>
      <xdr:row>32</xdr:row>
      <xdr:rowOff>57783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5442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48910</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553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159916</xdr:rowOff>
    </xdr:from>
    <xdr:to>
      <xdr:col>41</xdr:col>
      <xdr:colOff>50800</xdr:colOff>
      <xdr:row>37</xdr:row>
      <xdr:rowOff>32791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332116"/>
          <a:ext cx="889000" cy="4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131823</xdr:rowOff>
    </xdr:from>
    <xdr:to>
      <xdr:col>41</xdr:col>
      <xdr:colOff>101600</xdr:colOff>
      <xdr:row>37</xdr:row>
      <xdr:rowOff>61973</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30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53100</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9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163241</xdr:rowOff>
    </xdr:from>
    <xdr:to>
      <xdr:col>36</xdr:col>
      <xdr:colOff>165100</xdr:colOff>
      <xdr:row>37</xdr:row>
      <xdr:rowOff>93391</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33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84518</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4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64402</xdr:rowOff>
    </xdr:from>
    <xdr:to>
      <xdr:col>55</xdr:col>
      <xdr:colOff>50800</xdr:colOff>
      <xdr:row>35</xdr:row>
      <xdr:rowOff>166002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06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87279</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1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131061</xdr:rowOff>
    </xdr:from>
    <xdr:to>
      <xdr:col>50</xdr:col>
      <xdr:colOff>165100</xdr:colOff>
      <xdr:row>36</xdr:row>
      <xdr:rowOff>61211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13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77738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590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12685</xdr:rowOff>
    </xdr:from>
    <xdr:to>
      <xdr:col>46</xdr:col>
      <xdr:colOff>38100</xdr:colOff>
      <xdr:row>31</xdr:row>
      <xdr:rowOff>114285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532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130812</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102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109116</xdr:rowOff>
    </xdr:from>
    <xdr:to>
      <xdr:col>41</xdr:col>
      <xdr:colOff>101600</xdr:colOff>
      <xdr:row>37</xdr:row>
      <xdr:rowOff>39266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8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55793</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05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153441</xdr:rowOff>
    </xdr:from>
    <xdr:to>
      <xdr:col>36</xdr:col>
      <xdr:colOff>165100</xdr:colOff>
      <xdr:row>37</xdr:row>
      <xdr:rowOff>83591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2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100118</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10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141050</xdr:rowOff>
    </xdr:from>
    <xdr:to>
      <xdr:col>54</xdr:col>
      <xdr:colOff>189865</xdr:colOff>
      <xdr:row>58</xdr:row>
      <xdr:rowOff>92184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713550"/>
          <a:ext cx="1270" cy="132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96011</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92184</xdr:rowOff>
    </xdr:from>
    <xdr:to>
      <xdr:col>55</xdr:col>
      <xdr:colOff>88900</xdr:colOff>
      <xdr:row>58</xdr:row>
      <xdr:rowOff>92184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3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87727</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48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141050</xdr:rowOff>
    </xdr:from>
    <xdr:to>
      <xdr:col>55</xdr:col>
      <xdr:colOff>88900</xdr:colOff>
      <xdr:row>50</xdr:row>
      <xdr:rowOff>141050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71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106455</xdr:rowOff>
    </xdr:from>
    <xdr:to>
      <xdr:col>55</xdr:col>
      <xdr:colOff>0</xdr:colOff>
      <xdr:row>57</xdr:row>
      <xdr:rowOff>113378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879105"/>
          <a:ext cx="838200" cy="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168753</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427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145876</xdr:rowOff>
    </xdr:from>
    <xdr:to>
      <xdr:col>55</xdr:col>
      <xdr:colOff>50800</xdr:colOff>
      <xdr:row>56</xdr:row>
      <xdr:rowOff>76026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57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35795</xdr:rowOff>
    </xdr:from>
    <xdr:to>
      <xdr:col>50</xdr:col>
      <xdr:colOff>114300</xdr:colOff>
      <xdr:row>57</xdr:row>
      <xdr:rowOff>106455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808445"/>
          <a:ext cx="889000" cy="7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143601</xdr:rowOff>
    </xdr:from>
    <xdr:to>
      <xdr:col>50</xdr:col>
      <xdr:colOff>165100</xdr:colOff>
      <xdr:row>56</xdr:row>
      <xdr:rowOff>73751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57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90278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34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35795</xdr:rowOff>
    </xdr:from>
    <xdr:to>
      <xdr:col>45</xdr:col>
      <xdr:colOff>177800</xdr:colOff>
      <xdr:row>57</xdr:row>
      <xdr:rowOff>110505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808445"/>
          <a:ext cx="889000" cy="7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39239</xdr:rowOff>
    </xdr:from>
    <xdr:to>
      <xdr:col>46</xdr:col>
      <xdr:colOff>38100</xdr:colOff>
      <xdr:row>55</xdr:row>
      <xdr:rowOff>140839</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157366</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24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103494</xdr:rowOff>
    </xdr:from>
    <xdr:to>
      <xdr:col>41</xdr:col>
      <xdr:colOff>50800</xdr:colOff>
      <xdr:row>57</xdr:row>
      <xdr:rowOff>110505</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533244"/>
          <a:ext cx="889000" cy="34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54795</xdr:rowOff>
    </xdr:from>
    <xdr:to>
      <xdr:col>41</xdr:col>
      <xdr:colOff>101600</xdr:colOff>
      <xdr:row>55</xdr:row>
      <xdr:rowOff>156395</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1472</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25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138604</xdr:rowOff>
    </xdr:from>
    <xdr:to>
      <xdr:col>36</xdr:col>
      <xdr:colOff>165100</xdr:colOff>
      <xdr:row>56</xdr:row>
      <xdr:rowOff>68754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59881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66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62578</xdr:rowOff>
    </xdr:from>
    <xdr:to>
      <xdr:col>55</xdr:col>
      <xdr:colOff>50800</xdr:colOff>
      <xdr:row>57</xdr:row>
      <xdr:rowOff>164178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3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41005</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81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55655</xdr:rowOff>
    </xdr:from>
    <xdr:to>
      <xdr:col>50</xdr:col>
      <xdr:colOff>165100</xdr:colOff>
      <xdr:row>57</xdr:row>
      <xdr:rowOff>157255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82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148382</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92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156445</xdr:rowOff>
    </xdr:from>
    <xdr:to>
      <xdr:col>46</xdr:col>
      <xdr:colOff>38100</xdr:colOff>
      <xdr:row>57</xdr:row>
      <xdr:rowOff>86595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7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77722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85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59705</xdr:rowOff>
    </xdr:from>
    <xdr:to>
      <xdr:col>41</xdr:col>
      <xdr:colOff>101600</xdr:colOff>
      <xdr:row>57</xdr:row>
      <xdr:rowOff>161305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83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152432</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992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52694</xdr:rowOff>
    </xdr:from>
    <xdr:to>
      <xdr:col>36</xdr:col>
      <xdr:colOff>165100</xdr:colOff>
      <xdr:row>55</xdr:row>
      <xdr:rowOff>154294</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48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170821</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925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123218</xdr:rowOff>
    </xdr:from>
    <xdr:to>
      <xdr:col>54</xdr:col>
      <xdr:colOff>189865</xdr:colOff>
      <xdr:row>78</xdr:row>
      <xdr:rowOff>139700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296168"/>
          <a:ext cx="1270" cy="1216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69895</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207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123218</xdr:rowOff>
    </xdr:from>
    <xdr:to>
      <xdr:col>55</xdr:col>
      <xdr:colOff>88900</xdr:colOff>
      <xdr:row>71</xdr:row>
      <xdr:rowOff>123218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296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50912</xdr:rowOff>
    </xdr:from>
    <xdr:to>
      <xdr:col>55</xdr:col>
      <xdr:colOff>0</xdr:colOff>
      <xdr:row>78</xdr:row>
      <xdr:rowOff>114805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424012"/>
          <a:ext cx="838200" cy="6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26029</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05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3152</xdr:rowOff>
    </xdr:from>
    <xdr:to>
      <xdr:col>55</xdr:col>
      <xdr:colOff>50800</xdr:colOff>
      <xdr:row>77</xdr:row>
      <xdr:rowOff>104752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169349</xdr:rowOff>
    </xdr:from>
    <xdr:to>
      <xdr:col>50</xdr:col>
      <xdr:colOff>114300</xdr:colOff>
      <xdr:row>78</xdr:row>
      <xdr:rowOff>50912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370999"/>
          <a:ext cx="889000" cy="5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135306</xdr:rowOff>
    </xdr:from>
    <xdr:to>
      <xdr:col>50</xdr:col>
      <xdr:colOff>165100</xdr:colOff>
      <xdr:row>77</xdr:row>
      <xdr:rowOff>65456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16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81983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102141</xdr:rowOff>
    </xdr:from>
    <xdr:to>
      <xdr:col>45</xdr:col>
      <xdr:colOff>177800</xdr:colOff>
      <xdr:row>77</xdr:row>
      <xdr:rowOff>169349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303791"/>
          <a:ext cx="889000" cy="6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7862</xdr:rowOff>
    </xdr:from>
    <xdr:to>
      <xdr:col>46</xdr:col>
      <xdr:colOff>38100</xdr:colOff>
      <xdr:row>76</xdr:row>
      <xdr:rowOff>109462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0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125989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81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102141</xdr:rowOff>
    </xdr:from>
    <xdr:to>
      <xdr:col>41</xdr:col>
      <xdr:colOff>50800</xdr:colOff>
      <xdr:row>78</xdr:row>
      <xdr:rowOff>46591</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303791"/>
          <a:ext cx="889000" cy="1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34013</xdr:rowOff>
    </xdr:from>
    <xdr:to>
      <xdr:col>41</xdr:col>
      <xdr:colOff>101600</xdr:colOff>
      <xdr:row>76</xdr:row>
      <xdr:rowOff>135613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06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152140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83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108172</xdr:rowOff>
    </xdr:from>
    <xdr:to>
      <xdr:col>36</xdr:col>
      <xdr:colOff>165100</xdr:colOff>
      <xdr:row>77</xdr:row>
      <xdr:rowOff>38322</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13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54848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91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64005</xdr:rowOff>
    </xdr:from>
    <xdr:to>
      <xdr:col>55</xdr:col>
      <xdr:colOff>50800</xdr:colOff>
      <xdr:row>78</xdr:row>
      <xdr:rowOff>165605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3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150382</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5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xdr:rowOff>
    </xdr:from>
    <xdr:to>
      <xdr:col>50</xdr:col>
      <xdr:colOff>165100</xdr:colOff>
      <xdr:row>78</xdr:row>
      <xdr:rowOff>101712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37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92839</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46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118549</xdr:rowOff>
    </xdr:from>
    <xdr:to>
      <xdr:col>46</xdr:col>
      <xdr:colOff>38100</xdr:colOff>
      <xdr:row>78</xdr:row>
      <xdr:rowOff>48699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32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39826</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41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51341</xdr:rowOff>
    </xdr:from>
    <xdr:to>
      <xdr:col>41</xdr:col>
      <xdr:colOff>101600</xdr:colOff>
      <xdr:row>77</xdr:row>
      <xdr:rowOff>152941</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25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144068</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34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167241</xdr:rowOff>
    </xdr:from>
    <xdr:to>
      <xdr:col>36</xdr:col>
      <xdr:colOff>165100</xdr:colOff>
      <xdr:row>78</xdr:row>
      <xdr:rowOff>97391</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36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88518</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46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52620</xdr:rowOff>
    </xdr:from>
    <xdr:to>
      <xdr:col>54</xdr:col>
      <xdr:colOff>189865</xdr:colOff>
      <xdr:row>98</xdr:row>
      <xdr:rowOff>164241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483120"/>
          <a:ext cx="1270" cy="148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168068</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7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164241</xdr:rowOff>
    </xdr:from>
    <xdr:to>
      <xdr:col>55</xdr:col>
      <xdr:colOff>88900</xdr:colOff>
      <xdr:row>98</xdr:row>
      <xdr:rowOff>164241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66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170747</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2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52620</xdr:rowOff>
    </xdr:from>
    <xdr:to>
      <xdr:col>55</xdr:col>
      <xdr:colOff>88900</xdr:colOff>
      <xdr:row>90</xdr:row>
      <xdr:rowOff>52620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4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54318</xdr:rowOff>
    </xdr:from>
    <xdr:to>
      <xdr:col>55</xdr:col>
      <xdr:colOff>0</xdr:colOff>
      <xdr:row>97</xdr:row>
      <xdr:rowOff>98078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684968"/>
          <a:ext cx="838200" cy="4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35980</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23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13103</xdr:rowOff>
    </xdr:from>
    <xdr:to>
      <xdr:col>55</xdr:col>
      <xdr:colOff>50800</xdr:colOff>
      <xdr:row>96</xdr:row>
      <xdr:rowOff>114703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7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54318</xdr:rowOff>
    </xdr:from>
    <xdr:to>
      <xdr:col>50</xdr:col>
      <xdr:colOff>114300</xdr:colOff>
      <xdr:row>97</xdr:row>
      <xdr:rowOff>131699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684968"/>
          <a:ext cx="889000" cy="7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34837</xdr:rowOff>
    </xdr:from>
    <xdr:to>
      <xdr:col>50</xdr:col>
      <xdr:colOff>165100</xdr:colOff>
      <xdr:row>96</xdr:row>
      <xdr:rowOff>136437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4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152964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2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131699</xdr:rowOff>
    </xdr:from>
    <xdr:to>
      <xdr:col>45</xdr:col>
      <xdr:colOff>177800</xdr:colOff>
      <xdr:row>98</xdr:row>
      <xdr:rowOff>87464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762349"/>
          <a:ext cx="889000" cy="1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136024</xdr:rowOff>
    </xdr:from>
    <xdr:to>
      <xdr:col>46</xdr:col>
      <xdr:colOff>38100</xdr:colOff>
      <xdr:row>96</xdr:row>
      <xdr:rowOff>66174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82701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19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163295</xdr:rowOff>
    </xdr:from>
    <xdr:to>
      <xdr:col>41</xdr:col>
      <xdr:colOff>50800</xdr:colOff>
      <xdr:row>98</xdr:row>
      <xdr:rowOff>87464</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279595"/>
          <a:ext cx="889000" cy="60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164991</xdr:rowOff>
    </xdr:from>
    <xdr:to>
      <xdr:col>41</xdr:col>
      <xdr:colOff>101600</xdr:colOff>
      <xdr:row>96</xdr:row>
      <xdr:rowOff>95141</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111668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22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68376</xdr:rowOff>
    </xdr:from>
    <xdr:to>
      <xdr:col>36</xdr:col>
      <xdr:colOff>165100</xdr:colOff>
      <xdr:row>96</xdr:row>
      <xdr:rowOff>169976</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161103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62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47278</xdr:rowOff>
    </xdr:from>
    <xdr:to>
      <xdr:col>55</xdr:col>
      <xdr:colOff>50800</xdr:colOff>
      <xdr:row>97</xdr:row>
      <xdr:rowOff>148878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67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25705</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65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3518</xdr:rowOff>
    </xdr:from>
    <xdr:to>
      <xdr:col>50</xdr:col>
      <xdr:colOff>165100</xdr:colOff>
      <xdr:row>97</xdr:row>
      <xdr:rowOff>105118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63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96245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72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80899</xdr:rowOff>
    </xdr:from>
    <xdr:to>
      <xdr:col>46</xdr:col>
      <xdr:colOff>38100</xdr:colOff>
      <xdr:row>98</xdr:row>
      <xdr:rowOff>11049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71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2176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80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36664</xdr:rowOff>
    </xdr:from>
    <xdr:to>
      <xdr:col>41</xdr:col>
      <xdr:colOff>101600</xdr:colOff>
      <xdr:row>98</xdr:row>
      <xdr:rowOff>138264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83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129391</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93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112495</xdr:rowOff>
    </xdr:from>
    <xdr:to>
      <xdr:col>36</xdr:col>
      <xdr:colOff>165100</xdr:colOff>
      <xdr:row>95</xdr:row>
      <xdr:rowOff>42645</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22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59172</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00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112748</xdr:rowOff>
    </xdr:from>
    <xdr:to>
      <xdr:col>85</xdr:col>
      <xdr:colOff>126364</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27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59425</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20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112748</xdr:rowOff>
    </xdr:from>
    <xdr:to>
      <xdr:col>86</xdr:col>
      <xdr:colOff>25400</xdr:colOff>
      <xdr:row>31</xdr:row>
      <xdr:rowOff>112748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27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136911</xdr:rowOff>
    </xdr:from>
    <xdr:to>
      <xdr:col>85</xdr:col>
      <xdr:colOff>127000</xdr:colOff>
      <xdr:row>38</xdr:row>
      <xdr:rowOff>137963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652011"/>
          <a:ext cx="8382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54764</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398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31887</xdr:rowOff>
    </xdr:from>
    <xdr:to>
      <xdr:col>85</xdr:col>
      <xdr:colOff>177800</xdr:colOff>
      <xdr:row>38</xdr:row>
      <xdr:rowOff>133487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4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136911</xdr:rowOff>
    </xdr:from>
    <xdr:to>
      <xdr:col>81</xdr:col>
      <xdr:colOff>50800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652011"/>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34127</xdr:rowOff>
    </xdr:from>
    <xdr:to>
      <xdr:col>81</xdr:col>
      <xdr:colOff>101600</xdr:colOff>
      <xdr:row>38</xdr:row>
      <xdr:rowOff>135727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152254</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32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107879</xdr:rowOff>
    </xdr:from>
    <xdr:to>
      <xdr:col>76</xdr:col>
      <xdr:colOff>114300</xdr:colOff>
      <xdr:row>38</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622979"/>
          <a:ext cx="889000" cy="3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161915</xdr:rowOff>
    </xdr:from>
    <xdr:to>
      <xdr:col>76</xdr:col>
      <xdr:colOff>165100</xdr:colOff>
      <xdr:row>38</xdr:row>
      <xdr:rowOff>92065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108592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28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98735</xdr:rowOff>
    </xdr:from>
    <xdr:to>
      <xdr:col>71</xdr:col>
      <xdr:colOff>177800</xdr:colOff>
      <xdr:row>38</xdr:row>
      <xdr:rowOff>107879</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61383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xdr:rowOff>
    </xdr:from>
    <xdr:to>
      <xdr:col>72</xdr:col>
      <xdr:colOff>38100</xdr:colOff>
      <xdr:row>38</xdr:row>
      <xdr:rowOff>114284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130812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3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39157</xdr:rowOff>
    </xdr:from>
    <xdr:to>
      <xdr:col>67</xdr:col>
      <xdr:colOff>101600</xdr:colOff>
      <xdr:row>38</xdr:row>
      <xdr:rowOff>140757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157284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32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87163</xdr:rowOff>
    </xdr:from>
    <xdr:to>
      <xdr:col>85</xdr:col>
      <xdr:colOff>177800</xdr:colOff>
      <xdr:row>39</xdr:row>
      <xdr:rowOff>17313</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10315</xdr:rowOff>
    </xdr:from>
    <xdr:ext cx="313932"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2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86111</xdr:rowOff>
    </xdr:from>
    <xdr:to>
      <xdr:col>81</xdr:col>
      <xdr:colOff>101600</xdr:colOff>
      <xdr:row>39</xdr:row>
      <xdr:rowOff>16261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0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7388</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2017" y="6693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57079</xdr:rowOff>
    </xdr:from>
    <xdr:to>
      <xdr:col>72</xdr:col>
      <xdr:colOff>38100</xdr:colOff>
      <xdr:row>38</xdr:row>
      <xdr:rowOff>158679</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57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149806</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68428" y="666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47935</xdr:rowOff>
    </xdr:from>
    <xdr:to>
      <xdr:col>67</xdr:col>
      <xdr:colOff>101600</xdr:colOff>
      <xdr:row>38</xdr:row>
      <xdr:rowOff>149535</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56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140662</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79428" y="665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1936</xdr:rowOff>
    </xdr:from>
    <xdr:to>
      <xdr:col>85</xdr:col>
      <xdr:colOff>126364</xdr:colOff>
      <xdr:row>78</xdr:row>
      <xdr:rowOff>107843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03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111670</xdr:rowOff>
    </xdr:from>
    <xdr:ext cx="469744"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8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107843</xdr:rowOff>
    </xdr:from>
    <xdr:to>
      <xdr:col>86</xdr:col>
      <xdr:colOff>25400</xdr:colOff>
      <xdr:row>78</xdr:row>
      <xdr:rowOff>107843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120063</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1936</xdr:rowOff>
    </xdr:from>
    <xdr:to>
      <xdr:col>86</xdr:col>
      <xdr:colOff>25400</xdr:colOff>
      <xdr:row>70</xdr:row>
      <xdr:rowOff>1936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0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46676</xdr:rowOff>
    </xdr:from>
    <xdr:to>
      <xdr:col>85</xdr:col>
      <xdr:colOff>127000</xdr:colOff>
      <xdr:row>76</xdr:row>
      <xdr:rowOff>75871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076876"/>
          <a:ext cx="838200" cy="2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51280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738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28403</xdr:rowOff>
    </xdr:from>
    <xdr:to>
      <xdr:col>85</xdr:col>
      <xdr:colOff>177800</xdr:colOff>
      <xdr:row>75</xdr:row>
      <xdr:rowOff>130003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8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75871</xdr:rowOff>
    </xdr:from>
    <xdr:to>
      <xdr:col>81</xdr:col>
      <xdr:colOff>50800</xdr:colOff>
      <xdr:row>76</xdr:row>
      <xdr:rowOff>128499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106071"/>
          <a:ext cx="889000" cy="5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23880</xdr:rowOff>
    </xdr:from>
    <xdr:to>
      <xdr:col>81</xdr:col>
      <xdr:colOff>101600</xdr:colOff>
      <xdr:row>75</xdr:row>
      <xdr:rowOff>125480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142007</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65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82795</xdr:rowOff>
    </xdr:from>
    <xdr:to>
      <xdr:col>76</xdr:col>
      <xdr:colOff>114300</xdr:colOff>
      <xdr:row>76</xdr:row>
      <xdr:rowOff>128499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112995"/>
          <a:ext cx="889000" cy="4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85553</xdr:rowOff>
    </xdr:from>
    <xdr:to>
      <xdr:col>76</xdr:col>
      <xdr:colOff>165100</xdr:colOff>
      <xdr:row>76</xdr:row>
      <xdr:rowOff>15703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32230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7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82795</xdr:rowOff>
    </xdr:from>
    <xdr:to>
      <xdr:col>71</xdr:col>
      <xdr:colOff>177800</xdr:colOff>
      <xdr:row>76</xdr:row>
      <xdr:rowOff>128760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112995"/>
          <a:ext cx="889000" cy="4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74906</xdr:rowOff>
    </xdr:from>
    <xdr:to>
      <xdr:col>72</xdr:col>
      <xdr:colOff>38100</xdr:colOff>
      <xdr:row>76</xdr:row>
      <xdr:rowOff>5057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21583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7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65273</xdr:rowOff>
    </xdr:from>
    <xdr:to>
      <xdr:col>67</xdr:col>
      <xdr:colOff>101600</xdr:colOff>
      <xdr:row>75</xdr:row>
      <xdr:rowOff>166874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11950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167326</xdr:rowOff>
    </xdr:from>
    <xdr:to>
      <xdr:col>85</xdr:col>
      <xdr:colOff>177800</xdr:colOff>
      <xdr:row>76</xdr:row>
      <xdr:rowOff>97476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02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145753</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00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25071</xdr:rowOff>
    </xdr:from>
    <xdr:to>
      <xdr:col>81</xdr:col>
      <xdr:colOff>101600</xdr:colOff>
      <xdr:row>76</xdr:row>
      <xdr:rowOff>126671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05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117798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14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77699</xdr:rowOff>
    </xdr:from>
    <xdr:to>
      <xdr:col>76</xdr:col>
      <xdr:colOff>165100</xdr:colOff>
      <xdr:row>77</xdr:row>
      <xdr:rowOff>7849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10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170426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20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31995</xdr:rowOff>
    </xdr:from>
    <xdr:to>
      <xdr:col>72</xdr:col>
      <xdr:colOff>38100</xdr:colOff>
      <xdr:row>76</xdr:row>
      <xdr:rowOff>133595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06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124722</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15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77960</xdr:rowOff>
    </xdr:from>
    <xdr:to>
      <xdr:col>67</xdr:col>
      <xdr:colOff>101600</xdr:colOff>
      <xdr:row>77</xdr:row>
      <xdr:rowOff>8110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10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170687</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20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148210</xdr:rowOff>
    </xdr:from>
    <xdr:to>
      <xdr:col>85</xdr:col>
      <xdr:colOff>126364</xdr:colOff>
      <xdr:row>99</xdr:row>
      <xdr:rowOff>27953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578710"/>
          <a:ext cx="1269" cy="1422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31780</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0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27953</xdr:rowOff>
    </xdr:from>
    <xdr:to>
      <xdr:col>86</xdr:col>
      <xdr:colOff>25400</xdr:colOff>
      <xdr:row>99</xdr:row>
      <xdr:rowOff>27953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0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94887</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35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148210</xdr:rowOff>
    </xdr:from>
    <xdr:to>
      <xdr:col>86</xdr:col>
      <xdr:colOff>25400</xdr:colOff>
      <xdr:row>90</xdr:row>
      <xdr:rowOff>148210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57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148210</xdr:rowOff>
    </xdr:from>
    <xdr:to>
      <xdr:col>85</xdr:col>
      <xdr:colOff>127000</xdr:colOff>
      <xdr:row>93</xdr:row>
      <xdr:rowOff>20104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5578710"/>
          <a:ext cx="838200" cy="38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162679</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621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12802</xdr:rowOff>
    </xdr:from>
    <xdr:to>
      <xdr:col>85</xdr:col>
      <xdr:colOff>177800</xdr:colOff>
      <xdr:row>97</xdr:row>
      <xdr:rowOff>114402</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643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20104</xdr:rowOff>
    </xdr:from>
    <xdr:to>
      <xdr:col>81</xdr:col>
      <xdr:colOff>50800</xdr:colOff>
      <xdr:row>95</xdr:row>
      <xdr:rowOff>84328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5964954"/>
          <a:ext cx="889000" cy="40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1206</xdr:rowOff>
    </xdr:from>
    <xdr:to>
      <xdr:col>81</xdr:col>
      <xdr:colOff>101600</xdr:colOff>
      <xdr:row>97</xdr:row>
      <xdr:rowOff>102806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93933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72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84328</xdr:rowOff>
    </xdr:from>
    <xdr:to>
      <xdr:col>76</xdr:col>
      <xdr:colOff>114300</xdr:colOff>
      <xdr:row>95</xdr:row>
      <xdr:rowOff>169723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372078"/>
          <a:ext cx="889000" cy="8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123406</xdr:rowOff>
    </xdr:from>
    <xdr:to>
      <xdr:col>76</xdr:col>
      <xdr:colOff>165100</xdr:colOff>
      <xdr:row>98</xdr:row>
      <xdr:rowOff>53556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44683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84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169723</xdr:rowOff>
    </xdr:from>
    <xdr:to>
      <xdr:col>71</xdr:col>
      <xdr:colOff>177800</xdr:colOff>
      <xdr:row>96</xdr:row>
      <xdr:rowOff>78194</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457473"/>
          <a:ext cx="889000" cy="7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162661</xdr:rowOff>
    </xdr:from>
    <xdr:to>
      <xdr:col>72</xdr:col>
      <xdr:colOff>38100</xdr:colOff>
      <xdr:row>98</xdr:row>
      <xdr:rowOff>92811</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83938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142990</xdr:rowOff>
    </xdr:from>
    <xdr:to>
      <xdr:col>67</xdr:col>
      <xdr:colOff>101600</xdr:colOff>
      <xdr:row>98</xdr:row>
      <xdr:rowOff>73140</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64267</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97410</xdr:rowOff>
    </xdr:from>
    <xdr:to>
      <xdr:col>85</xdr:col>
      <xdr:colOff>177800</xdr:colOff>
      <xdr:row>91</xdr:row>
      <xdr:rowOff>27560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55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50437</xdr:rowOff>
    </xdr:from>
    <xdr:ext cx="599010"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5480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140754</xdr:rowOff>
    </xdr:from>
    <xdr:to>
      <xdr:col>81</xdr:col>
      <xdr:colOff>101600</xdr:colOff>
      <xdr:row>93</xdr:row>
      <xdr:rowOff>70904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591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87431</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568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33528</xdr:rowOff>
    </xdr:from>
    <xdr:to>
      <xdr:col>76</xdr:col>
      <xdr:colOff>165100</xdr:colOff>
      <xdr:row>95</xdr:row>
      <xdr:rowOff>135128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32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151655</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0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118923</xdr:rowOff>
    </xdr:from>
    <xdr:to>
      <xdr:col>72</xdr:col>
      <xdr:colOff>38100</xdr:colOff>
      <xdr:row>96</xdr:row>
      <xdr:rowOff>49073</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40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65600</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18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27394</xdr:rowOff>
    </xdr:from>
    <xdr:to>
      <xdr:col>67</xdr:col>
      <xdr:colOff>101600</xdr:colOff>
      <xdr:row>96</xdr:row>
      <xdr:rowOff>128994</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48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145521</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26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59461</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545861"/>
          <a:ext cx="1269" cy="1108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6138</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32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59461</xdr:rowOff>
    </xdr:from>
    <xdr:to>
      <xdr:col>116</xdr:col>
      <xdr:colOff>152400</xdr:colOff>
      <xdr:row>32</xdr:row>
      <xdr:rowOff>59461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54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22794</xdr:rowOff>
    </xdr:from>
    <xdr:to>
      <xdr:col>116</xdr:col>
      <xdr:colOff>63500</xdr:colOff>
      <xdr:row>36</xdr:row>
      <xdr:rowOff>26451</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194994"/>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79306</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2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100879</xdr:rowOff>
    </xdr:from>
    <xdr:to>
      <xdr:col>116</xdr:col>
      <xdr:colOff>114300</xdr:colOff>
      <xdr:row>38</xdr:row>
      <xdr:rowOff>31029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44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26451</xdr:rowOff>
    </xdr:from>
    <xdr:to>
      <xdr:col>111</xdr:col>
      <xdr:colOff>177800</xdr:colOff>
      <xdr:row>36</xdr:row>
      <xdr:rowOff>48168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198651"/>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97221</xdr:rowOff>
    </xdr:from>
    <xdr:to>
      <xdr:col>112</xdr:col>
      <xdr:colOff>38100</xdr:colOff>
      <xdr:row>38</xdr:row>
      <xdr:rowOff>27371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4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18498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53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21377</xdr:rowOff>
    </xdr:from>
    <xdr:to>
      <xdr:col>107</xdr:col>
      <xdr:colOff>50800</xdr:colOff>
      <xdr:row>36</xdr:row>
      <xdr:rowOff>48168</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193577"/>
          <a:ext cx="889000" cy="2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92558</xdr:rowOff>
    </xdr:from>
    <xdr:to>
      <xdr:col>107</xdr:col>
      <xdr:colOff>101600</xdr:colOff>
      <xdr:row>38</xdr:row>
      <xdr:rowOff>22707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13835</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5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85110</xdr:rowOff>
    </xdr:from>
    <xdr:to>
      <xdr:col>102</xdr:col>
      <xdr:colOff>114300</xdr:colOff>
      <xdr:row>36</xdr:row>
      <xdr:rowOff>21377</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085860"/>
          <a:ext cx="889000" cy="10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136311</xdr:rowOff>
    </xdr:from>
    <xdr:to>
      <xdr:col>102</xdr:col>
      <xdr:colOff>165100</xdr:colOff>
      <xdr:row>38</xdr:row>
      <xdr:rowOff>66461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47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57589</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57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144541</xdr:rowOff>
    </xdr:from>
    <xdr:to>
      <xdr:col>98</xdr:col>
      <xdr:colOff>38100</xdr:colOff>
      <xdr:row>38</xdr:row>
      <xdr:rowOff>74692</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65819</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58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143444</xdr:rowOff>
    </xdr:from>
    <xdr:to>
      <xdr:col>116</xdr:col>
      <xdr:colOff>114300</xdr:colOff>
      <xdr:row>36</xdr:row>
      <xdr:rowOff>73594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14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166321</xdr:rowOff>
    </xdr:from>
    <xdr:ext cx="534377"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599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147101</xdr:rowOff>
    </xdr:from>
    <xdr:to>
      <xdr:col>112</xdr:col>
      <xdr:colOff>38100</xdr:colOff>
      <xdr:row>36</xdr:row>
      <xdr:rowOff>77251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14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93778</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088428" y="592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168818</xdr:rowOff>
    </xdr:from>
    <xdr:to>
      <xdr:col>107</xdr:col>
      <xdr:colOff>101600</xdr:colOff>
      <xdr:row>36</xdr:row>
      <xdr:rowOff>98968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16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115495</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594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142027</xdr:rowOff>
    </xdr:from>
    <xdr:to>
      <xdr:col>102</xdr:col>
      <xdr:colOff>165100</xdr:colOff>
      <xdr:row>36</xdr:row>
      <xdr:rowOff>72177</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14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88704</xdr:rowOff>
    </xdr:from>
    <xdr:ext cx="534377"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278111" y="591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34310</xdr:rowOff>
    </xdr:from>
    <xdr:to>
      <xdr:col>98</xdr:col>
      <xdr:colOff>38100</xdr:colOff>
      <xdr:row>35</xdr:row>
      <xdr:rowOff>135910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03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152437</xdr:rowOff>
    </xdr:from>
    <xdr:ext cx="534377"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389111" y="581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144234</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16734"/>
          <a:ext cx="1269"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90911</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4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144234</xdr:rowOff>
    </xdr:from>
    <xdr:to>
      <xdr:col>116</xdr:col>
      <xdr:colOff>152400</xdr:colOff>
      <xdr:row>50</xdr:row>
      <xdr:rowOff>144234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1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40716</xdr:rowOff>
    </xdr:from>
    <xdr:to>
      <xdr:col>116</xdr:col>
      <xdr:colOff>63500</xdr:colOff>
      <xdr:row>59</xdr:row>
      <xdr:rowOff>40754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10156266"/>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19042</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91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167615</xdr:rowOff>
    </xdr:from>
    <xdr:to>
      <xdr:col>116</xdr:col>
      <xdr:colOff>114300</xdr:colOff>
      <xdr:row>58</xdr:row>
      <xdr:rowOff>97765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4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40754</xdr:rowOff>
    </xdr:from>
    <xdr:to>
      <xdr:col>111</xdr:col>
      <xdr:colOff>177800</xdr:colOff>
      <xdr:row>59</xdr:row>
      <xdr:rowOff>40754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56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164795</xdr:rowOff>
    </xdr:from>
    <xdr:to>
      <xdr:col>112</xdr:col>
      <xdr:colOff>38100</xdr:colOff>
      <xdr:row>58</xdr:row>
      <xdr:rowOff>94945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111472</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71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40754</xdr:rowOff>
    </xdr:from>
    <xdr:to>
      <xdr:col>107</xdr:col>
      <xdr:colOff>50800</xdr:colOff>
      <xdr:row>59</xdr:row>
      <xdr:rowOff>40754</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156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142392</xdr:rowOff>
    </xdr:from>
    <xdr:to>
      <xdr:col>107</xdr:col>
      <xdr:colOff>101600</xdr:colOff>
      <xdr:row>58</xdr:row>
      <xdr:rowOff>72542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89069</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40754</xdr:rowOff>
    </xdr:from>
    <xdr:to>
      <xdr:col>102</xdr:col>
      <xdr:colOff>114300</xdr:colOff>
      <xdr:row>59</xdr:row>
      <xdr:rowOff>40754</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156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146126</xdr:rowOff>
    </xdr:from>
    <xdr:to>
      <xdr:col>102</xdr:col>
      <xdr:colOff>165100</xdr:colOff>
      <xdr:row>58</xdr:row>
      <xdr:rowOff>76276</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92803</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130619</xdr:rowOff>
    </xdr:from>
    <xdr:to>
      <xdr:col>98</xdr:col>
      <xdr:colOff>38100</xdr:colOff>
      <xdr:row>58</xdr:row>
      <xdr:rowOff>60769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77296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161366</xdr:rowOff>
    </xdr:from>
    <xdr:to>
      <xdr:col>116</xdr:col>
      <xdr:colOff>114300</xdr:colOff>
      <xdr:row>59</xdr:row>
      <xdr:rowOff>91516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0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76293</xdr:rowOff>
    </xdr:from>
    <xdr:ext cx="313932"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203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161404</xdr:rowOff>
    </xdr:from>
    <xdr:to>
      <xdr:col>112</xdr:col>
      <xdr:colOff>38100</xdr:colOff>
      <xdr:row>59</xdr:row>
      <xdr:rowOff>91554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82681</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66333" y="101982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161404</xdr:rowOff>
    </xdr:from>
    <xdr:to>
      <xdr:col>107</xdr:col>
      <xdr:colOff>101600</xdr:colOff>
      <xdr:row>59</xdr:row>
      <xdr:rowOff>91554</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82681</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77333" y="101982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161404</xdr:rowOff>
    </xdr:from>
    <xdr:to>
      <xdr:col>102</xdr:col>
      <xdr:colOff>165100</xdr:colOff>
      <xdr:row>59</xdr:row>
      <xdr:rowOff>91554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82681</xdr:rowOff>
    </xdr:from>
    <xdr:ext cx="313932"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88333" y="101982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161404</xdr:rowOff>
    </xdr:from>
    <xdr:to>
      <xdr:col>98</xdr:col>
      <xdr:colOff>38100</xdr:colOff>
      <xdr:row>59</xdr:row>
      <xdr:rowOff>91554</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0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82681</xdr:rowOff>
    </xdr:from>
    <xdr:ext cx="313932"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99333" y="101982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116497</xdr:rowOff>
    </xdr:from>
    <xdr:to>
      <xdr:col>116</xdr:col>
      <xdr:colOff>62864</xdr:colOff>
      <xdr:row>79</xdr:row>
      <xdr:rowOff>68354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460897"/>
          <a:ext cx="1269" cy="1152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72181</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61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68354</xdr:rowOff>
    </xdr:from>
    <xdr:to>
      <xdr:col>116</xdr:col>
      <xdr:colOff>152400</xdr:colOff>
      <xdr:row>79</xdr:row>
      <xdr:rowOff>68354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61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63174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23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116497</xdr:rowOff>
    </xdr:from>
    <xdr:to>
      <xdr:col>116</xdr:col>
      <xdr:colOff>152400</xdr:colOff>
      <xdr:row>72</xdr:row>
      <xdr:rowOff>116497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46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20143</xdr:rowOff>
    </xdr:from>
    <xdr:to>
      <xdr:col>116</xdr:col>
      <xdr:colOff>63500</xdr:colOff>
      <xdr:row>77</xdr:row>
      <xdr:rowOff>29561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221793"/>
          <a:ext cx="8382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73967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51090</xdr:rowOff>
    </xdr:from>
    <xdr:to>
      <xdr:col>116</xdr:col>
      <xdr:colOff>114300</xdr:colOff>
      <xdr:row>76</xdr:row>
      <xdr:rowOff>152690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29561</xdr:rowOff>
    </xdr:from>
    <xdr:to>
      <xdr:col>111</xdr:col>
      <xdr:colOff>177800</xdr:colOff>
      <xdr:row>77</xdr:row>
      <xdr:rowOff>42521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231211"/>
          <a:ext cx="889000" cy="1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62497</xdr:rowOff>
    </xdr:from>
    <xdr:to>
      <xdr:col>112</xdr:col>
      <xdr:colOff>38100</xdr:colOff>
      <xdr:row>76</xdr:row>
      <xdr:rowOff>164097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09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9174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86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42521</xdr:rowOff>
    </xdr:from>
    <xdr:to>
      <xdr:col>107</xdr:col>
      <xdr:colOff>50800</xdr:colOff>
      <xdr:row>77</xdr:row>
      <xdr:rowOff>46934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244171"/>
          <a:ext cx="889000" cy="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93495</xdr:rowOff>
    </xdr:from>
    <xdr:to>
      <xdr:col>107</xdr:col>
      <xdr:colOff>101600</xdr:colOff>
      <xdr:row>77</xdr:row>
      <xdr:rowOff>23645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12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40172</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89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46934</xdr:rowOff>
    </xdr:from>
    <xdr:to>
      <xdr:col>102</xdr:col>
      <xdr:colOff>114300</xdr:colOff>
      <xdr:row>77</xdr:row>
      <xdr:rowOff>69679</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248584"/>
          <a:ext cx="889000" cy="2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133706</xdr:rowOff>
    </xdr:from>
    <xdr:to>
      <xdr:col>102</xdr:col>
      <xdr:colOff>165100</xdr:colOff>
      <xdr:row>76</xdr:row>
      <xdr:rowOff>63857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9924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80383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76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103599</xdr:rowOff>
    </xdr:from>
    <xdr:to>
      <xdr:col>98</xdr:col>
      <xdr:colOff>38100</xdr:colOff>
      <xdr:row>76</xdr:row>
      <xdr:rowOff>33750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6234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50276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73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140793</xdr:rowOff>
    </xdr:from>
    <xdr:to>
      <xdr:col>116</xdr:col>
      <xdr:colOff>114300</xdr:colOff>
      <xdr:row>77</xdr:row>
      <xdr:rowOff>70943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17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119220</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14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150211</xdr:rowOff>
    </xdr:from>
    <xdr:to>
      <xdr:col>112</xdr:col>
      <xdr:colOff>38100</xdr:colOff>
      <xdr:row>77</xdr:row>
      <xdr:rowOff>80361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18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71488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27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163171</xdr:rowOff>
    </xdr:from>
    <xdr:to>
      <xdr:col>107</xdr:col>
      <xdr:colOff>101600</xdr:colOff>
      <xdr:row>77</xdr:row>
      <xdr:rowOff>93321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19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84448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28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167584</xdr:rowOff>
    </xdr:from>
    <xdr:to>
      <xdr:col>102</xdr:col>
      <xdr:colOff>165100</xdr:colOff>
      <xdr:row>77</xdr:row>
      <xdr:rowOff>97734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19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88861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29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18879</xdr:rowOff>
    </xdr:from>
    <xdr:to>
      <xdr:col>98</xdr:col>
      <xdr:colOff>38100</xdr:colOff>
      <xdr:row>77</xdr:row>
      <xdr:rowOff>120479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22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111606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31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歳出決算総額は、住民一人当たり対前年比</a:t>
          </a:r>
          <a:r>
            <a:rPr kumimoji="1" lang="en-US" altLang="ja-JP" sz="1100">
              <a:latin typeface="ＭＳ Ｐゴシック" panose="020B0600070205080204" pitchFamily="50" charset="-128"/>
              <a:ea typeface="ＭＳ Ｐゴシック" panose="020B0600070205080204" pitchFamily="50" charset="-128"/>
            </a:rPr>
            <a:t>34,858</a:t>
          </a:r>
          <a:r>
            <a:rPr kumimoji="1" lang="ja-JP" altLang="en-US" sz="1100">
              <a:latin typeface="ＭＳ Ｐゴシック" panose="020B0600070205080204" pitchFamily="50" charset="-128"/>
              <a:ea typeface="ＭＳ Ｐゴシック" panose="020B0600070205080204" pitchFamily="50" charset="-128"/>
            </a:rPr>
            <a:t>円増の</a:t>
          </a:r>
          <a:r>
            <a:rPr kumimoji="1" lang="en-US" altLang="ja-JP" sz="1100">
              <a:latin typeface="ＭＳ Ｐゴシック" panose="020B0600070205080204" pitchFamily="50" charset="-128"/>
              <a:ea typeface="ＭＳ Ｐゴシック" panose="020B0600070205080204" pitchFamily="50" charset="-128"/>
            </a:rPr>
            <a:t>554,462</a:t>
          </a:r>
          <a:r>
            <a:rPr kumimoji="1" lang="ja-JP" altLang="en-US" sz="1100">
              <a:latin typeface="ＭＳ Ｐゴシック" panose="020B0600070205080204" pitchFamily="50" charset="-128"/>
              <a:ea typeface="ＭＳ Ｐゴシック" panose="020B0600070205080204" pitchFamily="50" charset="-128"/>
            </a:rPr>
            <a:t>円となっています。主な構成項目については下記のとおりです。</a:t>
          </a:r>
        </a:p>
        <a:p>
          <a:r>
            <a:rPr kumimoji="1" lang="ja-JP" altLang="en-US" sz="1100">
              <a:latin typeface="ＭＳ Ｐゴシック" panose="020B0600070205080204" pitchFamily="50" charset="-128"/>
              <a:ea typeface="ＭＳ Ｐゴシック" panose="020B0600070205080204" pitchFamily="50" charset="-128"/>
            </a:rPr>
            <a:t>扶助費は、コロナ対策の子育て世帯臨時特別給付金、住民税非課税世帯等臨時特別給付金の終了により、住民一人当たり対前年度比</a:t>
          </a:r>
          <a:r>
            <a:rPr kumimoji="1" lang="en-US" altLang="ja-JP" sz="1100">
              <a:latin typeface="ＭＳ Ｐゴシック" panose="020B0600070205080204" pitchFamily="50" charset="-128"/>
              <a:ea typeface="ＭＳ Ｐゴシック" panose="020B0600070205080204" pitchFamily="50" charset="-128"/>
            </a:rPr>
            <a:t>14,752</a:t>
          </a:r>
          <a:r>
            <a:rPr kumimoji="1" lang="ja-JP" altLang="en-US" sz="1100">
              <a:latin typeface="ＭＳ Ｐゴシック" panose="020B0600070205080204" pitchFamily="50" charset="-128"/>
              <a:ea typeface="ＭＳ Ｐゴシック" panose="020B0600070205080204" pitchFamily="50" charset="-128"/>
            </a:rPr>
            <a:t>円減の</a:t>
          </a:r>
          <a:r>
            <a:rPr kumimoji="1" lang="en-US" altLang="ja-JP" sz="1100">
              <a:latin typeface="ＭＳ Ｐゴシック" panose="020B0600070205080204" pitchFamily="50" charset="-128"/>
              <a:ea typeface="ＭＳ Ｐゴシック" panose="020B0600070205080204" pitchFamily="50" charset="-128"/>
            </a:rPr>
            <a:t>110,704</a:t>
          </a:r>
          <a:r>
            <a:rPr kumimoji="1" lang="ja-JP" altLang="en-US" sz="1100">
              <a:latin typeface="ＭＳ Ｐゴシック" panose="020B0600070205080204" pitchFamily="50" charset="-128"/>
              <a:ea typeface="ＭＳ Ｐゴシック" panose="020B0600070205080204" pitchFamily="50" charset="-128"/>
            </a:rPr>
            <a:t>円となりましたが、類似団体平均は</a:t>
          </a:r>
          <a:r>
            <a:rPr kumimoji="1" lang="en-US" altLang="ja-JP" sz="1100">
              <a:latin typeface="ＭＳ Ｐゴシック" panose="020B0600070205080204" pitchFamily="50" charset="-128"/>
              <a:ea typeface="ＭＳ Ｐゴシック" panose="020B0600070205080204" pitchFamily="50" charset="-128"/>
            </a:rPr>
            <a:t>11,496</a:t>
          </a:r>
          <a:r>
            <a:rPr kumimoji="1" lang="ja-JP" altLang="en-US" sz="1100">
              <a:latin typeface="ＭＳ Ｐゴシック" panose="020B0600070205080204" pitchFamily="50" charset="-128"/>
              <a:ea typeface="ＭＳ Ｐゴシック" panose="020B0600070205080204" pitchFamily="50" charset="-128"/>
            </a:rPr>
            <a:t>円上回りました。補助費等は、じもと応援クーポンの発行や燃油価格高騰対策等、物価高騰の影響を受けた市民・事業者に対する支援により住民一人当たり対前年度比</a:t>
          </a:r>
          <a:r>
            <a:rPr kumimoji="1" lang="en-US" altLang="ja-JP" sz="1100">
              <a:latin typeface="ＭＳ Ｐゴシック" panose="020B0600070205080204" pitchFamily="50" charset="-128"/>
              <a:ea typeface="ＭＳ Ｐゴシック" panose="020B0600070205080204" pitchFamily="50" charset="-128"/>
            </a:rPr>
            <a:t>8,748</a:t>
          </a:r>
          <a:r>
            <a:rPr kumimoji="1" lang="ja-JP" altLang="en-US" sz="1100">
              <a:latin typeface="ＭＳ Ｐゴシック" panose="020B0600070205080204" pitchFamily="50" charset="-128"/>
              <a:ea typeface="ＭＳ Ｐゴシック" panose="020B0600070205080204" pitchFamily="50" charset="-128"/>
            </a:rPr>
            <a:t>円増の</a:t>
          </a:r>
          <a:r>
            <a:rPr kumimoji="1" lang="en-US" altLang="ja-JP" sz="1100">
              <a:latin typeface="ＭＳ Ｐゴシック" panose="020B0600070205080204" pitchFamily="50" charset="-128"/>
              <a:ea typeface="ＭＳ Ｐゴシック" panose="020B0600070205080204" pitchFamily="50" charset="-128"/>
            </a:rPr>
            <a:t>80,715</a:t>
          </a:r>
          <a:r>
            <a:rPr kumimoji="1" lang="ja-JP" altLang="en-US" sz="1100">
              <a:latin typeface="ＭＳ Ｐゴシック" panose="020B0600070205080204" pitchFamily="50" charset="-128"/>
              <a:ea typeface="ＭＳ Ｐゴシック" panose="020B0600070205080204" pitchFamily="50" charset="-128"/>
            </a:rPr>
            <a:t>円となり、類似団体を</a:t>
          </a:r>
          <a:r>
            <a:rPr kumimoji="1" lang="en-US" altLang="ja-JP" sz="1100">
              <a:latin typeface="ＭＳ Ｐゴシック" panose="020B0600070205080204" pitchFamily="50" charset="-128"/>
              <a:ea typeface="ＭＳ Ｐゴシック" panose="020B0600070205080204" pitchFamily="50" charset="-128"/>
            </a:rPr>
            <a:t>15,620</a:t>
          </a:r>
          <a:r>
            <a:rPr kumimoji="1" lang="ja-JP" altLang="en-US" sz="1100">
              <a:latin typeface="ＭＳ Ｐゴシック" panose="020B0600070205080204" pitchFamily="50" charset="-128"/>
              <a:ea typeface="ＭＳ Ｐゴシック" panose="020B0600070205080204" pitchFamily="50" charset="-128"/>
            </a:rPr>
            <a:t>円上回りました。普通建設事業費は、民間保育所施設整備補助や第</a:t>
          </a:r>
          <a:r>
            <a:rPr kumimoji="1" lang="en-US" altLang="ja-JP" sz="1100">
              <a:latin typeface="ＭＳ Ｐゴシック" panose="020B0600070205080204" pitchFamily="50" charset="-128"/>
              <a:ea typeface="ＭＳ Ｐゴシック" panose="020B0600070205080204" pitchFamily="50" charset="-128"/>
            </a:rPr>
            <a:t>79</a:t>
          </a:r>
          <a:r>
            <a:rPr kumimoji="1" lang="ja-JP" altLang="en-US" sz="1100">
              <a:latin typeface="ＭＳ Ｐゴシック" panose="020B0600070205080204" pitchFamily="50" charset="-128"/>
              <a:ea typeface="ＭＳ Ｐゴシック" panose="020B0600070205080204" pitchFamily="50" charset="-128"/>
            </a:rPr>
            <a:t>回国スポ・障スポ大会に向けた施設整備を実施しましたが、令和３年度で完了した八幡小学校施設整備や竹町都市公園整備事業の減少により、住民一人当たり対前年度比</a:t>
          </a:r>
          <a:r>
            <a:rPr kumimoji="1" lang="en-US" altLang="ja-JP" sz="1100">
              <a:latin typeface="ＭＳ Ｐゴシック" panose="020B0600070205080204" pitchFamily="50" charset="-128"/>
              <a:ea typeface="ＭＳ Ｐゴシック" panose="020B0600070205080204" pitchFamily="50" charset="-128"/>
            </a:rPr>
            <a:t>636</a:t>
          </a:r>
          <a:r>
            <a:rPr kumimoji="1" lang="ja-JP" altLang="en-US" sz="1100">
              <a:latin typeface="ＭＳ Ｐゴシック" panose="020B0600070205080204" pitchFamily="50" charset="-128"/>
              <a:ea typeface="ＭＳ Ｐゴシック" panose="020B0600070205080204" pitchFamily="50" charset="-128"/>
            </a:rPr>
            <a:t>円減の</a:t>
          </a:r>
          <a:r>
            <a:rPr kumimoji="1" lang="en-US" altLang="ja-JP" sz="1100">
              <a:latin typeface="ＭＳ Ｐゴシック" panose="020B0600070205080204" pitchFamily="50" charset="-128"/>
              <a:ea typeface="ＭＳ Ｐゴシック" panose="020B0600070205080204" pitchFamily="50" charset="-128"/>
            </a:rPr>
            <a:t>30,168</a:t>
          </a:r>
          <a:r>
            <a:rPr kumimoji="1" lang="ja-JP" altLang="en-US" sz="1100">
              <a:latin typeface="ＭＳ Ｐゴシック" panose="020B0600070205080204" pitchFamily="50" charset="-128"/>
              <a:ea typeface="ＭＳ Ｐゴシック" panose="020B0600070205080204" pitchFamily="50" charset="-128"/>
            </a:rPr>
            <a:t>円で、類似団体平均を</a:t>
          </a:r>
          <a:r>
            <a:rPr kumimoji="1" lang="en-US" altLang="ja-JP" sz="1100">
              <a:latin typeface="ＭＳ Ｐゴシック" panose="020B0600070205080204" pitchFamily="50" charset="-128"/>
              <a:ea typeface="ＭＳ Ｐゴシック" panose="020B0600070205080204" pitchFamily="50" charset="-128"/>
            </a:rPr>
            <a:t>23,848</a:t>
          </a:r>
          <a:r>
            <a:rPr kumimoji="1" lang="ja-JP" altLang="en-US" sz="1100">
              <a:latin typeface="ＭＳ Ｐゴシック" panose="020B0600070205080204" pitchFamily="50" charset="-128"/>
              <a:ea typeface="ＭＳ Ｐゴシック" panose="020B0600070205080204" pitchFamily="50" charset="-128"/>
            </a:rPr>
            <a:t>円下回りました。公債費については、繰上償還の増により、住民一人当たり対前年度比</a:t>
          </a:r>
          <a:r>
            <a:rPr kumimoji="1" lang="en-US" altLang="ja-JP" sz="1100">
              <a:latin typeface="ＭＳ Ｐゴシック" panose="020B0600070205080204" pitchFamily="50" charset="-128"/>
              <a:ea typeface="ＭＳ Ｐゴシック" panose="020B0600070205080204" pitchFamily="50" charset="-128"/>
            </a:rPr>
            <a:t>1,788</a:t>
          </a:r>
          <a:r>
            <a:rPr kumimoji="1" lang="ja-JP" altLang="en-US" sz="1100">
              <a:latin typeface="ＭＳ Ｐゴシック" panose="020B0600070205080204" pitchFamily="50" charset="-128"/>
              <a:ea typeface="ＭＳ Ｐゴシック" panose="020B0600070205080204" pitchFamily="50" charset="-128"/>
            </a:rPr>
            <a:t>円増の</a:t>
          </a:r>
          <a:r>
            <a:rPr kumimoji="1" lang="en-US" altLang="ja-JP" sz="1100">
              <a:latin typeface="ＭＳ Ｐゴシック" panose="020B0600070205080204" pitchFamily="50" charset="-128"/>
              <a:ea typeface="ＭＳ Ｐゴシック" panose="020B0600070205080204" pitchFamily="50" charset="-128"/>
            </a:rPr>
            <a:t>34,697</a:t>
          </a:r>
          <a:r>
            <a:rPr kumimoji="1" lang="ja-JP" altLang="en-US" sz="1100">
              <a:latin typeface="ＭＳ Ｐゴシック" panose="020B0600070205080204" pitchFamily="50" charset="-128"/>
              <a:ea typeface="ＭＳ Ｐゴシック" panose="020B0600070205080204" pitchFamily="50" charset="-128"/>
            </a:rPr>
            <a:t>円となりましたが、類似団体平均は</a:t>
          </a:r>
          <a:r>
            <a:rPr kumimoji="1" lang="en-US" altLang="ja-JP" sz="1100">
              <a:latin typeface="ＭＳ Ｐゴシック" panose="020B0600070205080204" pitchFamily="50" charset="-128"/>
              <a:ea typeface="ＭＳ Ｐゴシック" panose="020B0600070205080204" pitchFamily="50" charset="-128"/>
            </a:rPr>
            <a:t>8,508</a:t>
          </a:r>
          <a:r>
            <a:rPr kumimoji="1" lang="ja-JP" altLang="en-US" sz="1100">
              <a:latin typeface="ＭＳ Ｐゴシック" panose="020B0600070205080204" pitchFamily="50" charset="-128"/>
              <a:ea typeface="ＭＳ Ｐゴシック" panose="020B0600070205080204" pitchFamily="50" charset="-128"/>
            </a:rPr>
            <a:t>円下回りました。</a:t>
          </a:r>
        </a:p>
        <a:p>
          <a:r>
            <a:rPr kumimoji="1" lang="ja-JP" altLang="en-US" sz="1100">
              <a:latin typeface="ＭＳ Ｐゴシック" panose="020B0600070205080204" pitchFamily="50" charset="-128"/>
              <a:ea typeface="ＭＳ Ｐゴシック" panose="020B0600070205080204" pitchFamily="50" charset="-128"/>
            </a:rPr>
            <a:t>投資及び出資金については、当市では市立総合医療センターの病院事業会計への出資金が必要となることから、例年類似団体平均を上回っています。病院事業会計への出資金は前年度から減少したものの、住民一人当たりのコストは類似団体平均を</a:t>
          </a:r>
          <a:r>
            <a:rPr kumimoji="1" lang="en-US" altLang="ja-JP" sz="1100">
              <a:latin typeface="ＭＳ Ｐゴシック" panose="020B0600070205080204" pitchFamily="50" charset="-128"/>
              <a:ea typeface="ＭＳ Ｐゴシック" panose="020B0600070205080204" pitchFamily="50" charset="-128"/>
            </a:rPr>
            <a:t>6,569</a:t>
          </a:r>
          <a:r>
            <a:rPr kumimoji="1" lang="ja-JP" altLang="en-US" sz="1100">
              <a:latin typeface="ＭＳ Ｐゴシック" panose="020B0600070205080204" pitchFamily="50" charset="-128"/>
              <a:ea typeface="ＭＳ Ｐゴシック" panose="020B0600070205080204" pitchFamily="50" charset="-128"/>
            </a:rPr>
            <a:t>円上回りました。</a:t>
          </a:r>
        </a:p>
        <a:p>
          <a:r>
            <a:rPr kumimoji="1" lang="ja-JP" altLang="en-US" sz="1100">
              <a:latin typeface="ＭＳ Ｐゴシック" panose="020B0600070205080204" pitchFamily="50" charset="-128"/>
              <a:ea typeface="ＭＳ Ｐゴシック" panose="020B0600070205080204" pitchFamily="50" charset="-128"/>
            </a:rPr>
            <a:t>積立金については、ふるさと応援基金積立金の増加により、住民一人当たり対前年度比</a:t>
          </a:r>
          <a:r>
            <a:rPr kumimoji="1" lang="en-US" altLang="ja-JP" sz="1100">
              <a:latin typeface="ＭＳ Ｐゴシック" panose="020B0600070205080204" pitchFamily="50" charset="-128"/>
              <a:ea typeface="ＭＳ Ｐゴシック" panose="020B0600070205080204" pitchFamily="50" charset="-128"/>
            </a:rPr>
            <a:t>30,413</a:t>
          </a:r>
          <a:r>
            <a:rPr kumimoji="1" lang="ja-JP" altLang="en-US" sz="1100">
              <a:latin typeface="ＭＳ Ｐゴシック" panose="020B0600070205080204" pitchFamily="50" charset="-128"/>
              <a:ea typeface="ＭＳ Ｐゴシック" panose="020B0600070205080204" pitchFamily="50" charset="-128"/>
            </a:rPr>
            <a:t>円増の</a:t>
          </a:r>
          <a:r>
            <a:rPr kumimoji="1" lang="en-US" altLang="ja-JP" sz="1100">
              <a:latin typeface="ＭＳ Ｐゴシック" panose="020B0600070205080204" pitchFamily="50" charset="-128"/>
              <a:ea typeface="ＭＳ Ｐゴシック" panose="020B0600070205080204" pitchFamily="50" charset="-128"/>
            </a:rPr>
            <a:t>113,330</a:t>
          </a:r>
          <a:r>
            <a:rPr kumimoji="1" lang="ja-JP" altLang="en-US" sz="1100">
              <a:latin typeface="ＭＳ Ｐゴシック" panose="020B0600070205080204" pitchFamily="50" charset="-128"/>
              <a:ea typeface="ＭＳ Ｐゴシック" panose="020B0600070205080204" pitchFamily="50" charset="-128"/>
            </a:rPr>
            <a:t>円で類似団体平均を</a:t>
          </a:r>
          <a:r>
            <a:rPr kumimoji="1" lang="en-US" altLang="ja-JP" sz="1100">
              <a:latin typeface="ＭＳ Ｐゴシック" panose="020B0600070205080204" pitchFamily="50" charset="-128"/>
              <a:ea typeface="ＭＳ Ｐゴシック" panose="020B0600070205080204" pitchFamily="50" charset="-128"/>
            </a:rPr>
            <a:t>87,838</a:t>
          </a:r>
          <a:r>
            <a:rPr kumimoji="1" lang="ja-JP" altLang="en-US" sz="1100">
              <a:latin typeface="ＭＳ Ｐゴシック" panose="020B0600070205080204" pitchFamily="50" charset="-128"/>
              <a:ea typeface="ＭＳ Ｐゴシック" panose="020B0600070205080204" pitchFamily="50" charset="-128"/>
            </a:rPr>
            <a:t>円上回りました。</a:t>
          </a:r>
        </a:p>
        <a:p>
          <a:r>
            <a:rPr kumimoji="1" lang="ja-JP" altLang="en-US" sz="1100">
              <a:latin typeface="ＭＳ Ｐゴシック" panose="020B0600070205080204" pitchFamily="50" charset="-128"/>
              <a:ea typeface="ＭＳ Ｐゴシック" panose="020B0600070205080204" pitchFamily="50" charset="-128"/>
            </a:rPr>
            <a:t>普通建設事業費は、今後、市庁舎整備、安土コミュニティエリア整備、国スポ・障スポ関連整備等の大型施設整備事業が進むことから増加が見込まれますが、公債費とのバランスを保ちながら持続可能な財政運営を維持し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滋賀県近江八幡市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82,025
80,213
177.45
46,630,599
45,479,767
808,673
19,396,790
22,975,591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151587</xdr:rowOff>
    </xdr:from>
    <xdr:to>
      <xdr:col>24</xdr:col>
      <xdr:colOff>62865</xdr:colOff>
      <xdr:row>38</xdr:row>
      <xdr:rowOff>38202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66537"/>
          <a:ext cx="1270" cy="1086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42029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5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38202</xdr:rowOff>
    </xdr:from>
    <xdr:to>
      <xdr:col>24</xdr:col>
      <xdr:colOff>152400</xdr:colOff>
      <xdr:row>38</xdr:row>
      <xdr:rowOff>38202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5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98264</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151587</xdr:rowOff>
    </xdr:from>
    <xdr:to>
      <xdr:col>24</xdr:col>
      <xdr:colOff>152400</xdr:colOff>
      <xdr:row>31</xdr:row>
      <xdr:rowOff>151587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6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106781</xdr:rowOff>
    </xdr:from>
    <xdr:to>
      <xdr:col>24</xdr:col>
      <xdr:colOff>63500</xdr:colOff>
      <xdr:row>36</xdr:row>
      <xdr:rowOff>108153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78981"/>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81602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10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58725</xdr:rowOff>
    </xdr:from>
    <xdr:to>
      <xdr:col>24</xdr:col>
      <xdr:colOff>114300</xdr:colOff>
      <xdr:row>35</xdr:row>
      <xdr:rowOff>160325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5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65634</xdr:rowOff>
    </xdr:from>
    <xdr:to>
      <xdr:col>19</xdr:col>
      <xdr:colOff>177800</xdr:colOff>
      <xdr:row>36</xdr:row>
      <xdr:rowOff>108153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37834"/>
          <a:ext cx="889000" cy="4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67869</xdr:rowOff>
    </xdr:from>
    <xdr:to>
      <xdr:col>20</xdr:col>
      <xdr:colOff>38100</xdr:colOff>
      <xdr:row>35</xdr:row>
      <xdr:rowOff>169469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14546</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4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65634</xdr:rowOff>
    </xdr:from>
    <xdr:to>
      <xdr:col>15</xdr:col>
      <xdr:colOff>50800</xdr:colOff>
      <xdr:row>36</xdr:row>
      <xdr:rowOff>77978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237834"/>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75641</xdr:rowOff>
    </xdr:from>
    <xdr:to>
      <xdr:col>15</xdr:col>
      <xdr:colOff>101600</xdr:colOff>
      <xdr:row>36</xdr:row>
      <xdr:rowOff>5791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22318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5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28143</xdr:rowOff>
    </xdr:from>
    <xdr:to>
      <xdr:col>10</xdr:col>
      <xdr:colOff>114300</xdr:colOff>
      <xdr:row>36</xdr:row>
      <xdr:rowOff>77978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00343"/>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169367</xdr:rowOff>
    </xdr:from>
    <xdr:to>
      <xdr:col>10</xdr:col>
      <xdr:colOff>165100</xdr:colOff>
      <xdr:row>35</xdr:row>
      <xdr:rowOff>99517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116044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167996</xdr:rowOff>
    </xdr:from>
    <xdr:to>
      <xdr:col>6</xdr:col>
      <xdr:colOff>38100</xdr:colOff>
      <xdr:row>35</xdr:row>
      <xdr:rowOff>98146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114673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55981</xdr:rowOff>
    </xdr:from>
    <xdr:to>
      <xdr:col>24</xdr:col>
      <xdr:colOff>114300</xdr:colOff>
      <xdr:row>36</xdr:row>
      <xdr:rowOff>157581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22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34408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0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57353</xdr:rowOff>
    </xdr:from>
    <xdr:to>
      <xdr:col>20</xdr:col>
      <xdr:colOff>38100</xdr:colOff>
      <xdr:row>36</xdr:row>
      <xdr:rowOff>158953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2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150080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22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14834</xdr:rowOff>
    </xdr:from>
    <xdr:to>
      <xdr:col>15</xdr:col>
      <xdr:colOff>101600</xdr:colOff>
      <xdr:row>36</xdr:row>
      <xdr:rowOff>116434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8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107561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27178</xdr:rowOff>
    </xdr:from>
    <xdr:to>
      <xdr:col>10</xdr:col>
      <xdr:colOff>165100</xdr:colOff>
      <xdr:row>36</xdr:row>
      <xdr:rowOff>128778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9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119905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9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148793</xdr:rowOff>
    </xdr:from>
    <xdr:to>
      <xdr:col>6</xdr:col>
      <xdr:colOff>38100</xdr:colOff>
      <xdr:row>36</xdr:row>
      <xdr:rowOff>78943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4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70070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4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25613</xdr:rowOff>
    </xdr:from>
    <xdr:to>
      <xdr:col>24</xdr:col>
      <xdr:colOff>62865</xdr:colOff>
      <xdr:row>57</xdr:row>
      <xdr:rowOff>118066</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69563"/>
          <a:ext cx="1270" cy="1121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121893</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9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118066</xdr:rowOff>
    </xdr:from>
    <xdr:to>
      <xdr:col>24</xdr:col>
      <xdr:colOff>152400</xdr:colOff>
      <xdr:row>57</xdr:row>
      <xdr:rowOff>118066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0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143740</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4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25613</xdr:rowOff>
    </xdr:from>
    <xdr:to>
      <xdr:col>24</xdr:col>
      <xdr:colOff>152400</xdr:colOff>
      <xdr:row>51</xdr:row>
      <xdr:rowOff>25613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6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56131</xdr:rowOff>
    </xdr:from>
    <xdr:to>
      <xdr:col>24</xdr:col>
      <xdr:colOff>63500</xdr:colOff>
      <xdr:row>52</xdr:row>
      <xdr:rowOff>133284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8971531"/>
          <a:ext cx="838200" cy="7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91650</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21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113223</xdr:rowOff>
    </xdr:from>
    <xdr:to>
      <xdr:col>24</xdr:col>
      <xdr:colOff>114300</xdr:colOff>
      <xdr:row>56</xdr:row>
      <xdr:rowOff>43373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4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146414</xdr:rowOff>
    </xdr:from>
    <xdr:to>
      <xdr:col>19</xdr:col>
      <xdr:colOff>177800</xdr:colOff>
      <xdr:row>52</xdr:row>
      <xdr:rowOff>133284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547464"/>
          <a:ext cx="889000" cy="50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124661</xdr:rowOff>
    </xdr:from>
    <xdr:to>
      <xdr:col>20</xdr:col>
      <xdr:colOff>38100</xdr:colOff>
      <xdr:row>56</xdr:row>
      <xdr:rowOff>54811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45938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64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49</xdr:row>
      <xdr:rowOff>146414</xdr:rowOff>
    </xdr:from>
    <xdr:to>
      <xdr:col>15</xdr:col>
      <xdr:colOff>50800</xdr:colOff>
      <xdr:row>55</xdr:row>
      <xdr:rowOff>37165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547464"/>
          <a:ext cx="889000" cy="91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90637</xdr:rowOff>
    </xdr:from>
    <xdr:to>
      <xdr:col>15</xdr:col>
      <xdr:colOff>101600</xdr:colOff>
      <xdr:row>52</xdr:row>
      <xdr:rowOff>20787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11914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927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37165</xdr:rowOff>
    </xdr:from>
    <xdr:to>
      <xdr:col>10</xdr:col>
      <xdr:colOff>114300</xdr:colOff>
      <xdr:row>55</xdr:row>
      <xdr:rowOff>150375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466915"/>
          <a:ext cx="889000" cy="11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40254</xdr:rowOff>
    </xdr:from>
    <xdr:to>
      <xdr:col>10</xdr:col>
      <xdr:colOff>165100</xdr:colOff>
      <xdr:row>56</xdr:row>
      <xdr:rowOff>141854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4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132981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73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50907</xdr:rowOff>
    </xdr:from>
    <xdr:to>
      <xdr:col>6</xdr:col>
      <xdr:colOff>38100</xdr:colOff>
      <xdr:row>56</xdr:row>
      <xdr:rowOff>152507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143634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74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5331</xdr:rowOff>
    </xdr:from>
    <xdr:to>
      <xdr:col>24</xdr:col>
      <xdr:colOff>114300</xdr:colOff>
      <xdr:row>52</xdr:row>
      <xdr:rowOff>106931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892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28208</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877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82484</xdr:rowOff>
    </xdr:from>
    <xdr:to>
      <xdr:col>20</xdr:col>
      <xdr:colOff>38100</xdr:colOff>
      <xdr:row>53</xdr:row>
      <xdr:rowOff>12634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99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29161</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77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95614</xdr:rowOff>
    </xdr:from>
    <xdr:to>
      <xdr:col>15</xdr:col>
      <xdr:colOff>101600</xdr:colOff>
      <xdr:row>50</xdr:row>
      <xdr:rowOff>25764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49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42291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271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157815</xdr:rowOff>
    </xdr:from>
    <xdr:to>
      <xdr:col>10</xdr:col>
      <xdr:colOff>165100</xdr:colOff>
      <xdr:row>55</xdr:row>
      <xdr:rowOff>87965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41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104492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19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99575</xdr:rowOff>
    </xdr:from>
    <xdr:to>
      <xdr:col>6</xdr:col>
      <xdr:colOff>38100</xdr:colOff>
      <xdr:row>56</xdr:row>
      <xdr:rowOff>29725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5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46252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30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114960</xdr:rowOff>
    </xdr:from>
    <xdr:to>
      <xdr:col>24</xdr:col>
      <xdr:colOff>62865</xdr:colOff>
      <xdr:row>79</xdr:row>
      <xdr:rowOff>29159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16460"/>
          <a:ext cx="1270" cy="1457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32986</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577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29159</xdr:rowOff>
    </xdr:from>
    <xdr:to>
      <xdr:col>24</xdr:col>
      <xdr:colOff>152400</xdr:colOff>
      <xdr:row>79</xdr:row>
      <xdr:rowOff>29159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7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61637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114960</xdr:rowOff>
    </xdr:from>
    <xdr:to>
      <xdr:col>24</xdr:col>
      <xdr:colOff>152400</xdr:colOff>
      <xdr:row>70</xdr:row>
      <xdr:rowOff>114960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1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58051</xdr:rowOff>
    </xdr:from>
    <xdr:to>
      <xdr:col>24</xdr:col>
      <xdr:colOff>63500</xdr:colOff>
      <xdr:row>74</xdr:row>
      <xdr:rowOff>114567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573901"/>
          <a:ext cx="838200" cy="2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53344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12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74917</xdr:rowOff>
    </xdr:from>
    <xdr:to>
      <xdr:col>24</xdr:col>
      <xdr:colOff>114300</xdr:colOff>
      <xdr:row>76</xdr:row>
      <xdr:rowOff>5066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6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114567</xdr:rowOff>
    </xdr:from>
    <xdr:to>
      <xdr:col>19</xdr:col>
      <xdr:colOff>177800</xdr:colOff>
      <xdr:row>76</xdr:row>
      <xdr:rowOff>23749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801867"/>
          <a:ext cx="889000" cy="25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140309</xdr:rowOff>
    </xdr:from>
    <xdr:to>
      <xdr:col>20</xdr:col>
      <xdr:colOff>38100</xdr:colOff>
      <xdr:row>75</xdr:row>
      <xdr:rowOff>70459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61586</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2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23749</xdr:rowOff>
    </xdr:from>
    <xdr:to>
      <xdr:col>15</xdr:col>
      <xdr:colOff>50800</xdr:colOff>
      <xdr:row>76</xdr:row>
      <xdr:rowOff>163285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053949"/>
          <a:ext cx="889000" cy="13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122465</xdr:rowOff>
    </xdr:from>
    <xdr:to>
      <xdr:col>15</xdr:col>
      <xdr:colOff>101600</xdr:colOff>
      <xdr:row>77</xdr:row>
      <xdr:rowOff>52615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43742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24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134010</xdr:rowOff>
    </xdr:from>
    <xdr:to>
      <xdr:col>10</xdr:col>
      <xdr:colOff>114300</xdr:colOff>
      <xdr:row>76</xdr:row>
      <xdr:rowOff>163285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164210"/>
          <a:ext cx="889000" cy="2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19253</xdr:rowOff>
    </xdr:from>
    <xdr:to>
      <xdr:col>10</xdr:col>
      <xdr:colOff>165100</xdr:colOff>
      <xdr:row>77</xdr:row>
      <xdr:rowOff>120853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111980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1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90196</xdr:rowOff>
    </xdr:from>
    <xdr:to>
      <xdr:col>6</xdr:col>
      <xdr:colOff>38100</xdr:colOff>
      <xdr:row>78</xdr:row>
      <xdr:rowOff>20346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11473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8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7251</xdr:rowOff>
    </xdr:from>
    <xdr:to>
      <xdr:col>24</xdr:col>
      <xdr:colOff>114300</xdr:colOff>
      <xdr:row>73</xdr:row>
      <xdr:rowOff>108851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52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30128</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374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63767</xdr:rowOff>
    </xdr:from>
    <xdr:to>
      <xdr:col>20</xdr:col>
      <xdr:colOff>38100</xdr:colOff>
      <xdr:row>74</xdr:row>
      <xdr:rowOff>165367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75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10444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52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144399</xdr:rowOff>
    </xdr:from>
    <xdr:to>
      <xdr:col>15</xdr:col>
      <xdr:colOff>101600</xdr:colOff>
      <xdr:row>76</xdr:row>
      <xdr:rowOff>74549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0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91076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77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112485</xdr:rowOff>
    </xdr:from>
    <xdr:to>
      <xdr:col>10</xdr:col>
      <xdr:colOff>165100</xdr:colOff>
      <xdr:row>77</xdr:row>
      <xdr:rowOff>42635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59161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91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83210</xdr:rowOff>
    </xdr:from>
    <xdr:to>
      <xdr:col>6</xdr:col>
      <xdr:colOff>38100</xdr:colOff>
      <xdr:row>77</xdr:row>
      <xdr:rowOff>13360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1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29887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888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130023</xdr:rowOff>
    </xdr:from>
    <xdr:to>
      <xdr:col>24</xdr:col>
      <xdr:colOff>62865</xdr:colOff>
      <xdr:row>98</xdr:row>
      <xdr:rowOff>89599</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389073"/>
          <a:ext cx="1270" cy="1502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93426</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9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89599</xdr:rowOff>
    </xdr:from>
    <xdr:to>
      <xdr:col>24</xdr:col>
      <xdr:colOff>152400</xdr:colOff>
      <xdr:row>98</xdr:row>
      <xdr:rowOff>89599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76700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6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130023</xdr:rowOff>
    </xdr:from>
    <xdr:to>
      <xdr:col>24</xdr:col>
      <xdr:colOff>152400</xdr:colOff>
      <xdr:row>89</xdr:row>
      <xdr:rowOff>130023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38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64815</xdr:rowOff>
    </xdr:from>
    <xdr:to>
      <xdr:col>24</xdr:col>
      <xdr:colOff>63500</xdr:colOff>
      <xdr:row>96</xdr:row>
      <xdr:rowOff>84741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524015"/>
          <a:ext cx="8382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3402</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29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151975</xdr:rowOff>
    </xdr:from>
    <xdr:to>
      <xdr:col>24</xdr:col>
      <xdr:colOff>114300</xdr:colOff>
      <xdr:row>96</xdr:row>
      <xdr:rowOff>82125</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4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64815</xdr:rowOff>
    </xdr:from>
    <xdr:to>
      <xdr:col>19</xdr:col>
      <xdr:colOff>177800</xdr:colOff>
      <xdr:row>97</xdr:row>
      <xdr:rowOff>32772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524015"/>
          <a:ext cx="889000" cy="13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133725</xdr:rowOff>
    </xdr:from>
    <xdr:to>
      <xdr:col>20</xdr:col>
      <xdr:colOff>38100</xdr:colOff>
      <xdr:row>96</xdr:row>
      <xdr:rowOff>63875</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2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80402</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1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32772</xdr:rowOff>
    </xdr:from>
    <xdr:to>
      <xdr:col>15</xdr:col>
      <xdr:colOff>50800</xdr:colOff>
      <xdr:row>97</xdr:row>
      <xdr:rowOff>64891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663422"/>
          <a:ext cx="889000" cy="3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60534</xdr:rowOff>
    </xdr:from>
    <xdr:to>
      <xdr:col>15</xdr:col>
      <xdr:colOff>101600</xdr:colOff>
      <xdr:row>96</xdr:row>
      <xdr:rowOff>162134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1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7211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29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138709</xdr:rowOff>
    </xdr:from>
    <xdr:to>
      <xdr:col>10</xdr:col>
      <xdr:colOff>114300</xdr:colOff>
      <xdr:row>97</xdr:row>
      <xdr:rowOff>64891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597909"/>
          <a:ext cx="889000" cy="9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159728</xdr:rowOff>
    </xdr:from>
    <xdr:to>
      <xdr:col>10</xdr:col>
      <xdr:colOff>165100</xdr:colOff>
      <xdr:row>97</xdr:row>
      <xdr:rowOff>89878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1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106405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9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167100</xdr:rowOff>
    </xdr:from>
    <xdr:to>
      <xdr:col>6</xdr:col>
      <xdr:colOff>38100</xdr:colOff>
      <xdr:row>97</xdr:row>
      <xdr:rowOff>97250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88377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71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33941</xdr:rowOff>
    </xdr:from>
    <xdr:to>
      <xdr:col>24</xdr:col>
      <xdr:colOff>114300</xdr:colOff>
      <xdr:row>96</xdr:row>
      <xdr:rowOff>135541</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49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12368</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47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14015</xdr:rowOff>
    </xdr:from>
    <xdr:to>
      <xdr:col>20</xdr:col>
      <xdr:colOff>38100</xdr:colOff>
      <xdr:row>96</xdr:row>
      <xdr:rowOff>115615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47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106742</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565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153422</xdr:rowOff>
    </xdr:from>
    <xdr:to>
      <xdr:col>15</xdr:col>
      <xdr:colOff>101600</xdr:colOff>
      <xdr:row>97</xdr:row>
      <xdr:rowOff>83572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1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74699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0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14091</xdr:rowOff>
    </xdr:from>
    <xdr:to>
      <xdr:col>10</xdr:col>
      <xdr:colOff>165100</xdr:colOff>
      <xdr:row>97</xdr:row>
      <xdr:rowOff>115691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4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106818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73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87909</xdr:rowOff>
    </xdr:from>
    <xdr:to>
      <xdr:col>6</xdr:col>
      <xdr:colOff>38100</xdr:colOff>
      <xdr:row>97</xdr:row>
      <xdr:rowOff>18059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54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34586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32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21666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36616"/>
          <a:ext cx="1270" cy="1394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139793</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1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21666</xdr:rowOff>
    </xdr:from>
    <xdr:to>
      <xdr:col>55</xdr:col>
      <xdr:colOff>88900</xdr:colOff>
      <xdr:row>31</xdr:row>
      <xdr:rowOff>21666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36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10617</xdr:rowOff>
    </xdr:from>
    <xdr:to>
      <xdr:col>55</xdr:col>
      <xdr:colOff>0</xdr:colOff>
      <xdr:row>39</xdr:row>
      <xdr:rowOff>13436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697167"/>
          <a:ext cx="8382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94556</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3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71679</xdr:rowOff>
    </xdr:from>
    <xdr:to>
      <xdr:col>55</xdr:col>
      <xdr:colOff>50800</xdr:colOff>
      <xdr:row>39</xdr:row>
      <xdr:rowOff>1829</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8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10084</xdr:rowOff>
    </xdr:from>
    <xdr:to>
      <xdr:col>50</xdr:col>
      <xdr:colOff>114300</xdr:colOff>
      <xdr:row>39</xdr:row>
      <xdr:rowOff>10617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96634"/>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70612</xdr:rowOff>
    </xdr:from>
    <xdr:to>
      <xdr:col>50</xdr:col>
      <xdr:colOff>165100</xdr:colOff>
      <xdr:row>39</xdr:row>
      <xdr:rowOff>762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17289</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36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10084</xdr:rowOff>
    </xdr:from>
    <xdr:to>
      <xdr:col>45</xdr:col>
      <xdr:colOff>177800</xdr:colOff>
      <xdr:row>39</xdr:row>
      <xdr:rowOff>10313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69663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70917</xdr:rowOff>
    </xdr:from>
    <xdr:to>
      <xdr:col>46</xdr:col>
      <xdr:colOff>38100</xdr:colOff>
      <xdr:row>39</xdr:row>
      <xdr:rowOff>1067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17594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9017</xdr:rowOff>
    </xdr:from>
    <xdr:to>
      <xdr:col>41</xdr:col>
      <xdr:colOff>50800</xdr:colOff>
      <xdr:row>39</xdr:row>
      <xdr:rowOff>10313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95567"/>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61163</xdr:rowOff>
    </xdr:from>
    <xdr:to>
      <xdr:col>41</xdr:col>
      <xdr:colOff>101600</xdr:colOff>
      <xdr:row>38</xdr:row>
      <xdr:rowOff>162763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7840</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55449</xdr:rowOff>
    </xdr:from>
    <xdr:to>
      <xdr:col>36</xdr:col>
      <xdr:colOff>165100</xdr:colOff>
      <xdr:row>38</xdr:row>
      <xdr:rowOff>157049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2125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134086</xdr:rowOff>
    </xdr:from>
    <xdr:to>
      <xdr:col>55</xdr:col>
      <xdr:colOff>50800</xdr:colOff>
      <xdr:row>39</xdr:row>
      <xdr:rowOff>64236</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4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50105</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65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131267</xdr:rowOff>
    </xdr:from>
    <xdr:to>
      <xdr:col>50</xdr:col>
      <xdr:colOff>165100</xdr:colOff>
      <xdr:row>39</xdr:row>
      <xdr:rowOff>61417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52544</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739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130734</xdr:rowOff>
    </xdr:from>
    <xdr:to>
      <xdr:col>46</xdr:col>
      <xdr:colOff>38100</xdr:colOff>
      <xdr:row>39</xdr:row>
      <xdr:rowOff>60884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4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52011</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738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130963</xdr:rowOff>
    </xdr:from>
    <xdr:to>
      <xdr:col>41</xdr:col>
      <xdr:colOff>101600</xdr:colOff>
      <xdr:row>39</xdr:row>
      <xdr:rowOff>61113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4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52240</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738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129667</xdr:rowOff>
    </xdr:from>
    <xdr:to>
      <xdr:col>36</xdr:col>
      <xdr:colOff>165100</xdr:colOff>
      <xdr:row>39</xdr:row>
      <xdr:rowOff>59817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4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50944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737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6638</xdr:rowOff>
    </xdr:from>
    <xdr:to>
      <xdr:col>54</xdr:col>
      <xdr:colOff>189865</xdr:colOff>
      <xdr:row>59</xdr:row>
      <xdr:rowOff>72916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50588"/>
          <a:ext cx="1270" cy="1437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76743</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72916</xdr:rowOff>
    </xdr:from>
    <xdr:to>
      <xdr:col>55</xdr:col>
      <xdr:colOff>88900</xdr:colOff>
      <xdr:row>59</xdr:row>
      <xdr:rowOff>72916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8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124765</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6638</xdr:rowOff>
    </xdr:from>
    <xdr:to>
      <xdr:col>55</xdr:col>
      <xdr:colOff>88900</xdr:colOff>
      <xdr:row>51</xdr:row>
      <xdr:rowOff>6638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5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77178</xdr:rowOff>
    </xdr:from>
    <xdr:to>
      <xdr:col>55</xdr:col>
      <xdr:colOff>0</xdr:colOff>
      <xdr:row>58</xdr:row>
      <xdr:rowOff>92608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21278"/>
          <a:ext cx="8382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3796</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7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152369</xdr:rowOff>
    </xdr:from>
    <xdr:to>
      <xdr:col>55</xdr:col>
      <xdr:colOff>50800</xdr:colOff>
      <xdr:row>58</xdr:row>
      <xdr:rowOff>82519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2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51869</xdr:rowOff>
    </xdr:from>
    <xdr:to>
      <xdr:col>50</xdr:col>
      <xdr:colOff>114300</xdr:colOff>
      <xdr:row>58</xdr:row>
      <xdr:rowOff>92608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995969"/>
          <a:ext cx="889000" cy="4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159831</xdr:rowOff>
    </xdr:from>
    <xdr:to>
      <xdr:col>50</xdr:col>
      <xdr:colOff>165100</xdr:colOff>
      <xdr:row>58</xdr:row>
      <xdr:rowOff>89981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106508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70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51869</xdr:rowOff>
    </xdr:from>
    <xdr:to>
      <xdr:col>45</xdr:col>
      <xdr:colOff>177800</xdr:colOff>
      <xdr:row>58</xdr:row>
      <xdr:rowOff>117264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95969"/>
          <a:ext cx="889000" cy="6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11895</xdr:rowOff>
    </xdr:from>
    <xdr:to>
      <xdr:col>46</xdr:col>
      <xdr:colOff>38100</xdr:colOff>
      <xdr:row>58</xdr:row>
      <xdr:rowOff>113495</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104622</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1004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117264</xdr:rowOff>
    </xdr:from>
    <xdr:to>
      <xdr:col>41</xdr:col>
      <xdr:colOff>50800</xdr:colOff>
      <xdr:row>58</xdr:row>
      <xdr:rowOff>138802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61364"/>
          <a:ext cx="889000" cy="2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169531</xdr:rowOff>
    </xdr:from>
    <xdr:to>
      <xdr:col>41</xdr:col>
      <xdr:colOff>101600</xdr:colOff>
      <xdr:row>58</xdr:row>
      <xdr:rowOff>99681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4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116208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71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10800</xdr:rowOff>
    </xdr:from>
    <xdr:to>
      <xdr:col>36</xdr:col>
      <xdr:colOff>165100</xdr:colOff>
      <xdr:row>58</xdr:row>
      <xdr:rowOff>112400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128927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73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26378</xdr:rowOff>
    </xdr:from>
    <xdr:to>
      <xdr:col>55</xdr:col>
      <xdr:colOff>50800</xdr:colOff>
      <xdr:row>58</xdr:row>
      <xdr:rowOff>127978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7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4805</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4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41808</xdr:rowOff>
    </xdr:from>
    <xdr:to>
      <xdr:col>50</xdr:col>
      <xdr:colOff>165100</xdr:colOff>
      <xdr:row>58</xdr:row>
      <xdr:rowOff>143408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134535</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1069</xdr:rowOff>
    </xdr:from>
    <xdr:to>
      <xdr:col>46</xdr:col>
      <xdr:colOff>38100</xdr:colOff>
      <xdr:row>58</xdr:row>
      <xdr:rowOff>102669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4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119196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72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66464</xdr:rowOff>
    </xdr:from>
    <xdr:to>
      <xdr:col>41</xdr:col>
      <xdr:colOff>101600</xdr:colOff>
      <xdr:row>58</xdr:row>
      <xdr:rowOff>168064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1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159191</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10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88002</xdr:rowOff>
    </xdr:from>
    <xdr:to>
      <xdr:col>36</xdr:col>
      <xdr:colOff>165100</xdr:colOff>
      <xdr:row>59</xdr:row>
      <xdr:rowOff>18152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9279</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1012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95447</xdr:rowOff>
    </xdr:from>
    <xdr:to>
      <xdr:col>54</xdr:col>
      <xdr:colOff>189865</xdr:colOff>
      <xdr:row>78</xdr:row>
      <xdr:rowOff>159379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68397"/>
          <a:ext cx="1270" cy="1264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163206</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159379</xdr:rowOff>
    </xdr:from>
    <xdr:to>
      <xdr:col>55</xdr:col>
      <xdr:colOff>88900</xdr:colOff>
      <xdr:row>78</xdr:row>
      <xdr:rowOff>159379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2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42124</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4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95447</xdr:rowOff>
    </xdr:from>
    <xdr:to>
      <xdr:col>55</xdr:col>
      <xdr:colOff>88900</xdr:colOff>
      <xdr:row>71</xdr:row>
      <xdr:rowOff>95447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6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146272</xdr:rowOff>
    </xdr:from>
    <xdr:to>
      <xdr:col>55</xdr:col>
      <xdr:colOff>0</xdr:colOff>
      <xdr:row>78</xdr:row>
      <xdr:rowOff>28887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347922"/>
          <a:ext cx="838200" cy="5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31862</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62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8985</xdr:rowOff>
    </xdr:from>
    <xdr:to>
      <xdr:col>55</xdr:col>
      <xdr:colOff>50800</xdr:colOff>
      <xdr:row>77</xdr:row>
      <xdr:rowOff>110585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1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162255</xdr:rowOff>
    </xdr:from>
    <xdr:to>
      <xdr:col>50</xdr:col>
      <xdr:colOff>114300</xdr:colOff>
      <xdr:row>78</xdr:row>
      <xdr:rowOff>28887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363905"/>
          <a:ext cx="889000" cy="3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19292</xdr:rowOff>
    </xdr:from>
    <xdr:to>
      <xdr:col>50</xdr:col>
      <xdr:colOff>165100</xdr:colOff>
      <xdr:row>77</xdr:row>
      <xdr:rowOff>120892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137419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29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162255</xdr:rowOff>
    </xdr:from>
    <xdr:to>
      <xdr:col>45</xdr:col>
      <xdr:colOff>177800</xdr:colOff>
      <xdr:row>78</xdr:row>
      <xdr:rowOff>150464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363905"/>
          <a:ext cx="889000" cy="15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149079</xdr:rowOff>
    </xdr:from>
    <xdr:to>
      <xdr:col>46</xdr:col>
      <xdr:colOff>38100</xdr:colOff>
      <xdr:row>77</xdr:row>
      <xdr:rowOff>79229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17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95756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95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150464</xdr:rowOff>
    </xdr:from>
    <xdr:to>
      <xdr:col>41</xdr:col>
      <xdr:colOff>50800</xdr:colOff>
      <xdr:row>79</xdr:row>
      <xdr:rowOff>464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23564"/>
          <a:ext cx="8890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103530</xdr:rowOff>
    </xdr:from>
    <xdr:to>
      <xdr:col>41</xdr:col>
      <xdr:colOff>101600</xdr:colOff>
      <xdr:row>78</xdr:row>
      <xdr:rowOff>33680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50207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0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116123</xdr:rowOff>
    </xdr:from>
    <xdr:to>
      <xdr:col>36</xdr:col>
      <xdr:colOff>165100</xdr:colOff>
      <xdr:row>78</xdr:row>
      <xdr:rowOff>46273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62800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0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95472</xdr:rowOff>
    </xdr:from>
    <xdr:to>
      <xdr:col>55</xdr:col>
      <xdr:colOff>50800</xdr:colOff>
      <xdr:row>78</xdr:row>
      <xdr:rowOff>25622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73899</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149537</xdr:rowOff>
    </xdr:from>
    <xdr:to>
      <xdr:col>50</xdr:col>
      <xdr:colOff>165100</xdr:colOff>
      <xdr:row>78</xdr:row>
      <xdr:rowOff>79687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5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70814</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44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111455</xdr:rowOff>
    </xdr:from>
    <xdr:to>
      <xdr:col>46</xdr:col>
      <xdr:colOff>38100</xdr:colOff>
      <xdr:row>78</xdr:row>
      <xdr:rowOff>41605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1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32732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40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99664</xdr:rowOff>
    </xdr:from>
    <xdr:to>
      <xdr:col>41</xdr:col>
      <xdr:colOff>101600</xdr:colOff>
      <xdr:row>79</xdr:row>
      <xdr:rowOff>29814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7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20941</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6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121114</xdr:rowOff>
    </xdr:from>
    <xdr:to>
      <xdr:col>36</xdr:col>
      <xdr:colOff>165100</xdr:colOff>
      <xdr:row>79</xdr:row>
      <xdr:rowOff>51264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42391</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8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51975</xdr:rowOff>
    </xdr:from>
    <xdr:to>
      <xdr:col>54</xdr:col>
      <xdr:colOff>189865</xdr:colOff>
      <xdr:row>99</xdr:row>
      <xdr:rowOff>66777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53925"/>
          <a:ext cx="1270" cy="138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70604</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04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66777</xdr:rowOff>
    </xdr:from>
    <xdr:to>
      <xdr:col>55</xdr:col>
      <xdr:colOff>88900</xdr:colOff>
      <xdr:row>99</xdr:row>
      <xdr:rowOff>66777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040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170102</xdr:rowOff>
    </xdr:from>
    <xdr:ext cx="534377"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51975</xdr:rowOff>
    </xdr:from>
    <xdr:to>
      <xdr:col>55</xdr:col>
      <xdr:colOff>88900</xdr:colOff>
      <xdr:row>91</xdr:row>
      <xdr:rowOff>51975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53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142863</xdr:rowOff>
    </xdr:from>
    <xdr:to>
      <xdr:col>55</xdr:col>
      <xdr:colOff>0</xdr:colOff>
      <xdr:row>97</xdr:row>
      <xdr:rowOff>168142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773513"/>
          <a:ext cx="8382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42760</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30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19883</xdr:rowOff>
    </xdr:from>
    <xdr:to>
      <xdr:col>55</xdr:col>
      <xdr:colOff>50800</xdr:colOff>
      <xdr:row>96</xdr:row>
      <xdr:rowOff>121483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47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142863</xdr:rowOff>
    </xdr:from>
    <xdr:to>
      <xdr:col>50</xdr:col>
      <xdr:colOff>114300</xdr:colOff>
      <xdr:row>98</xdr:row>
      <xdr:rowOff>45498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773513"/>
          <a:ext cx="889000" cy="7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34113</xdr:rowOff>
    </xdr:from>
    <xdr:to>
      <xdr:col>50</xdr:col>
      <xdr:colOff>165100</xdr:colOff>
      <xdr:row>96</xdr:row>
      <xdr:rowOff>135713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152240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47594</xdr:rowOff>
    </xdr:from>
    <xdr:to>
      <xdr:col>45</xdr:col>
      <xdr:colOff>177800</xdr:colOff>
      <xdr:row>98</xdr:row>
      <xdr:rowOff>45498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678244"/>
          <a:ext cx="889000" cy="16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35465</xdr:rowOff>
    </xdr:from>
    <xdr:to>
      <xdr:col>46</xdr:col>
      <xdr:colOff>38100</xdr:colOff>
      <xdr:row>96</xdr:row>
      <xdr:rowOff>137065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153592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44774</xdr:rowOff>
    </xdr:from>
    <xdr:to>
      <xdr:col>41</xdr:col>
      <xdr:colOff>50800</xdr:colOff>
      <xdr:row>97</xdr:row>
      <xdr:rowOff>47594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675424"/>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51009</xdr:rowOff>
    </xdr:from>
    <xdr:to>
      <xdr:col>41</xdr:col>
      <xdr:colOff>101600</xdr:colOff>
      <xdr:row>96</xdr:row>
      <xdr:rowOff>152609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169136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85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59201</xdr:rowOff>
    </xdr:from>
    <xdr:to>
      <xdr:col>36</xdr:col>
      <xdr:colOff>165100</xdr:colOff>
      <xdr:row>96</xdr:row>
      <xdr:rowOff>160801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5878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9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117342</xdr:rowOff>
    </xdr:from>
    <xdr:to>
      <xdr:col>55</xdr:col>
      <xdr:colOff>50800</xdr:colOff>
      <xdr:row>98</xdr:row>
      <xdr:rowOff>47492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4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95769</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72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92063</xdr:rowOff>
    </xdr:from>
    <xdr:to>
      <xdr:col>50</xdr:col>
      <xdr:colOff>165100</xdr:colOff>
      <xdr:row>98</xdr:row>
      <xdr:rowOff>22213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2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13340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1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166148</xdr:rowOff>
    </xdr:from>
    <xdr:to>
      <xdr:col>46</xdr:col>
      <xdr:colOff>38100</xdr:colOff>
      <xdr:row>98</xdr:row>
      <xdr:rowOff>96298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9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87425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8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168244</xdr:rowOff>
    </xdr:from>
    <xdr:to>
      <xdr:col>41</xdr:col>
      <xdr:colOff>101600</xdr:colOff>
      <xdr:row>97</xdr:row>
      <xdr:rowOff>98394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2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89521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2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165424</xdr:rowOff>
    </xdr:from>
    <xdr:to>
      <xdr:col>36</xdr:col>
      <xdr:colOff>165100</xdr:colOff>
      <xdr:row>97</xdr:row>
      <xdr:rowOff>95574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2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86701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1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44660</xdr:rowOff>
    </xdr:from>
    <xdr:to>
      <xdr:col>85</xdr:col>
      <xdr:colOff>126364</xdr:colOff>
      <xdr:row>38</xdr:row>
      <xdr:rowOff>16028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59610"/>
          <a:ext cx="1269" cy="117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19855</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16028</xdr:rowOff>
    </xdr:from>
    <xdr:to>
      <xdr:col>86</xdr:col>
      <xdr:colOff>25400</xdr:colOff>
      <xdr:row>38</xdr:row>
      <xdr:rowOff>16028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3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162787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3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44660</xdr:rowOff>
    </xdr:from>
    <xdr:to>
      <xdr:col>86</xdr:col>
      <xdr:colOff>25400</xdr:colOff>
      <xdr:row>31</xdr:row>
      <xdr:rowOff>44660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5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108782</xdr:rowOff>
    </xdr:from>
    <xdr:to>
      <xdr:col>85</xdr:col>
      <xdr:colOff>127000</xdr:colOff>
      <xdr:row>37</xdr:row>
      <xdr:rowOff>126841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452432"/>
          <a:ext cx="8382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144810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5974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121933</xdr:rowOff>
    </xdr:from>
    <xdr:to>
      <xdr:col>85</xdr:col>
      <xdr:colOff>177800</xdr:colOff>
      <xdr:row>36</xdr:row>
      <xdr:rowOff>52083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12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126555</xdr:rowOff>
    </xdr:from>
    <xdr:to>
      <xdr:col>81</xdr:col>
      <xdr:colOff>50800</xdr:colOff>
      <xdr:row>37</xdr:row>
      <xdr:rowOff>126841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470205"/>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112103</xdr:rowOff>
    </xdr:from>
    <xdr:to>
      <xdr:col>81</xdr:col>
      <xdr:colOff>101600</xdr:colOff>
      <xdr:row>36</xdr:row>
      <xdr:rowOff>42253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11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58780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588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126555</xdr:rowOff>
    </xdr:from>
    <xdr:to>
      <xdr:col>76</xdr:col>
      <xdr:colOff>114300</xdr:colOff>
      <xdr:row>37</xdr:row>
      <xdr:rowOff>146729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470205"/>
          <a:ext cx="889000" cy="2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91700</xdr:rowOff>
    </xdr:from>
    <xdr:to>
      <xdr:col>76</xdr:col>
      <xdr:colOff>165100</xdr:colOff>
      <xdr:row>36</xdr:row>
      <xdr:rowOff>21850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09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38377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586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166560</xdr:rowOff>
    </xdr:from>
    <xdr:to>
      <xdr:col>71</xdr:col>
      <xdr:colOff>177800</xdr:colOff>
      <xdr:row>37</xdr:row>
      <xdr:rowOff>146729</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167310"/>
          <a:ext cx="889000" cy="32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107017</xdr:rowOff>
    </xdr:from>
    <xdr:to>
      <xdr:col>72</xdr:col>
      <xdr:colOff>38100</xdr:colOff>
      <xdr:row>36</xdr:row>
      <xdr:rowOff>37167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10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53694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588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147136</xdr:rowOff>
    </xdr:from>
    <xdr:to>
      <xdr:col>67</xdr:col>
      <xdr:colOff>101600</xdr:colOff>
      <xdr:row>36</xdr:row>
      <xdr:rowOff>77286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14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68413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24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57982</xdr:rowOff>
    </xdr:from>
    <xdr:to>
      <xdr:col>85</xdr:col>
      <xdr:colOff>177800</xdr:colOff>
      <xdr:row>37</xdr:row>
      <xdr:rowOff>159582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40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144359</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3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76041</xdr:rowOff>
    </xdr:from>
    <xdr:to>
      <xdr:col>81</xdr:col>
      <xdr:colOff>101600</xdr:colOff>
      <xdr:row>38</xdr:row>
      <xdr:rowOff>6191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41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168768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51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75755</xdr:rowOff>
    </xdr:from>
    <xdr:to>
      <xdr:col>76</xdr:col>
      <xdr:colOff>165100</xdr:colOff>
      <xdr:row>38</xdr:row>
      <xdr:rowOff>5905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4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168483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51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95929</xdr:rowOff>
    </xdr:from>
    <xdr:to>
      <xdr:col>72</xdr:col>
      <xdr:colOff>38100</xdr:colOff>
      <xdr:row>38</xdr:row>
      <xdr:rowOff>26079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43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17207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53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115760</xdr:rowOff>
    </xdr:from>
    <xdr:to>
      <xdr:col>67</xdr:col>
      <xdr:colOff>101600</xdr:colOff>
      <xdr:row>36</xdr:row>
      <xdr:rowOff>45910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11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62437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8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14300</xdr:rowOff>
    </xdr:from>
    <xdr:to>
      <xdr:col>85</xdr:col>
      <xdr:colOff>126364</xdr:colOff>
      <xdr:row>59</xdr:row>
      <xdr:rowOff>86169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58250"/>
          <a:ext cx="1269" cy="1443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89996</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86169</xdr:rowOff>
    </xdr:from>
    <xdr:to>
      <xdr:col>86</xdr:col>
      <xdr:colOff>25400</xdr:colOff>
      <xdr:row>59</xdr:row>
      <xdr:rowOff>86169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201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132427</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33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14300</xdr:rowOff>
    </xdr:from>
    <xdr:to>
      <xdr:col>86</xdr:col>
      <xdr:colOff>25400</xdr:colOff>
      <xdr:row>51</xdr:row>
      <xdr:rowOff>14300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5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156858</xdr:rowOff>
    </xdr:from>
    <xdr:to>
      <xdr:col>85</xdr:col>
      <xdr:colOff>127000</xdr:colOff>
      <xdr:row>58</xdr:row>
      <xdr:rowOff>27966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929508"/>
          <a:ext cx="838200" cy="4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60621</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6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37744</xdr:rowOff>
    </xdr:from>
    <xdr:to>
      <xdr:col>85</xdr:col>
      <xdr:colOff>177800</xdr:colOff>
      <xdr:row>57</xdr:row>
      <xdr:rowOff>139344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79540</xdr:rowOff>
    </xdr:from>
    <xdr:to>
      <xdr:col>81</xdr:col>
      <xdr:colOff>50800</xdr:colOff>
      <xdr:row>58</xdr:row>
      <xdr:rowOff>27966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852190"/>
          <a:ext cx="889000" cy="11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64605</xdr:rowOff>
    </xdr:from>
    <xdr:to>
      <xdr:col>81</xdr:col>
      <xdr:colOff>101600</xdr:colOff>
      <xdr:row>57</xdr:row>
      <xdr:rowOff>166205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11282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6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79540</xdr:rowOff>
    </xdr:from>
    <xdr:to>
      <xdr:col>76</xdr:col>
      <xdr:colOff>114300</xdr:colOff>
      <xdr:row>58</xdr:row>
      <xdr:rowOff>123393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852190"/>
          <a:ext cx="889000" cy="21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170599</xdr:rowOff>
    </xdr:from>
    <xdr:to>
      <xdr:col>76</xdr:col>
      <xdr:colOff>165100</xdr:colOff>
      <xdr:row>57</xdr:row>
      <xdr:rowOff>100749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77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117276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54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155245</xdr:rowOff>
    </xdr:from>
    <xdr:to>
      <xdr:col>71</xdr:col>
      <xdr:colOff>177800</xdr:colOff>
      <xdr:row>58</xdr:row>
      <xdr:rowOff>123393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756445"/>
          <a:ext cx="889000" cy="31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37719</xdr:rowOff>
    </xdr:from>
    <xdr:to>
      <xdr:col>72</xdr:col>
      <xdr:colOff>38100</xdr:colOff>
      <xdr:row>57</xdr:row>
      <xdr:rowOff>139319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1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155846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58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114643</xdr:rowOff>
    </xdr:from>
    <xdr:to>
      <xdr:col>67</xdr:col>
      <xdr:colOff>101600</xdr:colOff>
      <xdr:row>58</xdr:row>
      <xdr:rowOff>44793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8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35920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9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106058</xdr:rowOff>
    </xdr:from>
    <xdr:to>
      <xdr:col>85</xdr:col>
      <xdr:colOff>177800</xdr:colOff>
      <xdr:row>58</xdr:row>
      <xdr:rowOff>36208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7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84485</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85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148616</xdr:rowOff>
    </xdr:from>
    <xdr:to>
      <xdr:col>81</xdr:col>
      <xdr:colOff>101600</xdr:colOff>
      <xdr:row>58</xdr:row>
      <xdr:rowOff>78766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92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69893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1001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28740</xdr:rowOff>
    </xdr:from>
    <xdr:to>
      <xdr:col>76</xdr:col>
      <xdr:colOff>165100</xdr:colOff>
      <xdr:row>57</xdr:row>
      <xdr:rowOff>130340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0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121467</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89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72593</xdr:rowOff>
    </xdr:from>
    <xdr:to>
      <xdr:col>72</xdr:col>
      <xdr:colOff>38100</xdr:colOff>
      <xdr:row>59</xdr:row>
      <xdr:rowOff>2743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1001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165320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1010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104445</xdr:rowOff>
    </xdr:from>
    <xdr:to>
      <xdr:col>67</xdr:col>
      <xdr:colOff>101600</xdr:colOff>
      <xdr:row>57</xdr:row>
      <xdr:rowOff>34595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7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51122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48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112748</xdr:rowOff>
    </xdr:from>
    <xdr:to>
      <xdr:col>85</xdr:col>
      <xdr:colOff>126364</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85698"/>
          <a:ext cx="1269" cy="122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59425</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112748</xdr:rowOff>
    </xdr:from>
    <xdr:to>
      <xdr:col>86</xdr:col>
      <xdr:colOff>25400</xdr:colOff>
      <xdr:row>71</xdr:row>
      <xdr:rowOff>112748</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8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136911</xdr:rowOff>
    </xdr:from>
    <xdr:to>
      <xdr:col>85</xdr:col>
      <xdr:colOff>127000</xdr:colOff>
      <xdr:row>78</xdr:row>
      <xdr:rowOff>137962</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10011"/>
          <a:ext cx="8382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54763</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56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31886</xdr:rowOff>
    </xdr:from>
    <xdr:to>
      <xdr:col>85</xdr:col>
      <xdr:colOff>177800</xdr:colOff>
      <xdr:row>78</xdr:row>
      <xdr:rowOff>133486</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0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136911</xdr:rowOff>
    </xdr:from>
    <xdr:to>
      <xdr:col>81</xdr:col>
      <xdr:colOff>50800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4592300" y="13510011"/>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34128</xdr:rowOff>
    </xdr:from>
    <xdr:to>
      <xdr:col>81</xdr:col>
      <xdr:colOff>101600</xdr:colOff>
      <xdr:row>78</xdr:row>
      <xdr:rowOff>135728</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152255</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8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107879</xdr:rowOff>
    </xdr:from>
    <xdr:to>
      <xdr:col>76</xdr:col>
      <xdr:colOff>114300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3703300" y="13480979"/>
          <a:ext cx="889000" cy="3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161710</xdr:rowOff>
    </xdr:from>
    <xdr:to>
      <xdr:col>76</xdr:col>
      <xdr:colOff>165100</xdr:colOff>
      <xdr:row>78</xdr:row>
      <xdr:rowOff>91860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108387</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1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98735</xdr:rowOff>
    </xdr:from>
    <xdr:to>
      <xdr:col>71</xdr:col>
      <xdr:colOff>177800</xdr:colOff>
      <xdr:row>78</xdr:row>
      <xdr:rowOff>107879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47183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xdr:rowOff>
    </xdr:from>
    <xdr:to>
      <xdr:col>72</xdr:col>
      <xdr:colOff>38100</xdr:colOff>
      <xdr:row>78</xdr:row>
      <xdr:rowOff>114284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130811</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16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39134</xdr:rowOff>
    </xdr:from>
    <xdr:to>
      <xdr:col>67</xdr:col>
      <xdr:colOff>101600</xdr:colOff>
      <xdr:row>78</xdr:row>
      <xdr:rowOff>140734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157261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1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87162</xdr:rowOff>
    </xdr:from>
    <xdr:to>
      <xdr:col>85</xdr:col>
      <xdr:colOff>177800</xdr:colOff>
      <xdr:row>79</xdr:row>
      <xdr:rowOff>17312</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46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10314</xdr:rowOff>
    </xdr:from>
    <xdr:ext cx="313932"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3834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86111</xdr:rowOff>
    </xdr:from>
    <xdr:to>
      <xdr:col>81</xdr:col>
      <xdr:colOff>101600</xdr:colOff>
      <xdr:row>79</xdr:row>
      <xdr:rowOff>16261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45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7388</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2017" y="13551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57079</xdr:rowOff>
    </xdr:from>
    <xdr:to>
      <xdr:col>72</xdr:col>
      <xdr:colOff>38100</xdr:colOff>
      <xdr:row>78</xdr:row>
      <xdr:rowOff>158679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43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149806</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468428" y="13522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47935</xdr:rowOff>
    </xdr:from>
    <xdr:to>
      <xdr:col>67</xdr:col>
      <xdr:colOff>101600</xdr:colOff>
      <xdr:row>78</xdr:row>
      <xdr:rowOff>149535</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4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140662</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579428" y="1351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1936</xdr:rowOff>
    </xdr:from>
    <xdr:to>
      <xdr:col>85</xdr:col>
      <xdr:colOff>126364</xdr:colOff>
      <xdr:row>98</xdr:row>
      <xdr:rowOff>107843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32436"/>
          <a:ext cx="1269" cy="1477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111670</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1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107843</xdr:rowOff>
    </xdr:from>
    <xdr:to>
      <xdr:col>86</xdr:col>
      <xdr:colOff>25400</xdr:colOff>
      <xdr:row>98</xdr:row>
      <xdr:rowOff>107843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120063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0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1936</xdr:rowOff>
    </xdr:from>
    <xdr:to>
      <xdr:col>86</xdr:col>
      <xdr:colOff>25400</xdr:colOff>
      <xdr:row>90</xdr:row>
      <xdr:rowOff>1936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32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46676</xdr:rowOff>
    </xdr:from>
    <xdr:to>
      <xdr:col>85</xdr:col>
      <xdr:colOff>127000</xdr:colOff>
      <xdr:row>96</xdr:row>
      <xdr:rowOff>75871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505876"/>
          <a:ext cx="838200" cy="2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51280</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167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28403</xdr:rowOff>
    </xdr:from>
    <xdr:to>
      <xdr:col>85</xdr:col>
      <xdr:colOff>177800</xdr:colOff>
      <xdr:row>95</xdr:row>
      <xdr:rowOff>130003</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75871</xdr:rowOff>
    </xdr:from>
    <xdr:to>
      <xdr:col>81</xdr:col>
      <xdr:colOff>50800</xdr:colOff>
      <xdr:row>96</xdr:row>
      <xdr:rowOff>128499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535071"/>
          <a:ext cx="889000" cy="5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23864</xdr:rowOff>
    </xdr:from>
    <xdr:to>
      <xdr:col>81</xdr:col>
      <xdr:colOff>101600</xdr:colOff>
      <xdr:row>95</xdr:row>
      <xdr:rowOff>125464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141991</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0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82795</xdr:rowOff>
    </xdr:from>
    <xdr:to>
      <xdr:col>76</xdr:col>
      <xdr:colOff>114300</xdr:colOff>
      <xdr:row>96</xdr:row>
      <xdr:rowOff>128499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541995"/>
          <a:ext cx="889000" cy="4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85536</xdr:rowOff>
    </xdr:from>
    <xdr:to>
      <xdr:col>76</xdr:col>
      <xdr:colOff>165100</xdr:colOff>
      <xdr:row>96</xdr:row>
      <xdr:rowOff>15686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32213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1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82795</xdr:rowOff>
    </xdr:from>
    <xdr:to>
      <xdr:col>71</xdr:col>
      <xdr:colOff>177800</xdr:colOff>
      <xdr:row>96</xdr:row>
      <xdr:rowOff>128760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541995"/>
          <a:ext cx="889000" cy="4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74890</xdr:rowOff>
    </xdr:from>
    <xdr:to>
      <xdr:col>72</xdr:col>
      <xdr:colOff>38100</xdr:colOff>
      <xdr:row>96</xdr:row>
      <xdr:rowOff>5040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21567</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13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65094</xdr:rowOff>
    </xdr:from>
    <xdr:to>
      <xdr:col>67</xdr:col>
      <xdr:colOff>101600</xdr:colOff>
      <xdr:row>95</xdr:row>
      <xdr:rowOff>166694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11771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167326</xdr:rowOff>
    </xdr:from>
    <xdr:to>
      <xdr:col>85</xdr:col>
      <xdr:colOff>177800</xdr:colOff>
      <xdr:row>96</xdr:row>
      <xdr:rowOff>97476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45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145753</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43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25071</xdr:rowOff>
    </xdr:from>
    <xdr:to>
      <xdr:col>81</xdr:col>
      <xdr:colOff>101600</xdr:colOff>
      <xdr:row>96</xdr:row>
      <xdr:rowOff>126671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48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117798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57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77699</xdr:rowOff>
    </xdr:from>
    <xdr:to>
      <xdr:col>76</xdr:col>
      <xdr:colOff>165100</xdr:colOff>
      <xdr:row>97</xdr:row>
      <xdr:rowOff>7849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5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170426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62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31995</xdr:rowOff>
    </xdr:from>
    <xdr:to>
      <xdr:col>72</xdr:col>
      <xdr:colOff>38100</xdr:colOff>
      <xdr:row>96</xdr:row>
      <xdr:rowOff>133595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49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124722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58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77960</xdr:rowOff>
    </xdr:from>
    <xdr:to>
      <xdr:col>67</xdr:col>
      <xdr:colOff>101600</xdr:colOff>
      <xdr:row>97</xdr:row>
      <xdr:rowOff>8110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53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170687</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6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82093</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568493"/>
          <a:ext cx="1269"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6464</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93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28770</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3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82093</xdr:rowOff>
    </xdr:from>
    <xdr:to>
      <xdr:col>116</xdr:col>
      <xdr:colOff>152400</xdr:colOff>
      <xdr:row>32</xdr:row>
      <xdr:rowOff>82093</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5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95364</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39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72486</xdr:rowOff>
    </xdr:from>
    <xdr:to>
      <xdr:col>116</xdr:col>
      <xdr:colOff>114300</xdr:colOff>
      <xdr:row>39</xdr:row>
      <xdr:rowOff>2636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58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71755</xdr:rowOff>
    </xdr:from>
    <xdr:to>
      <xdr:col>112</xdr:col>
      <xdr:colOff>38100</xdr:colOff>
      <xdr:row>39</xdr:row>
      <xdr:rowOff>1905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18432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85562</xdr:rowOff>
    </xdr:from>
    <xdr:to>
      <xdr:col>107</xdr:col>
      <xdr:colOff>101600</xdr:colOff>
      <xdr:row>39</xdr:row>
      <xdr:rowOff>15712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0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32240</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37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84831</xdr:rowOff>
    </xdr:from>
    <xdr:to>
      <xdr:col>102</xdr:col>
      <xdr:colOff>165100</xdr:colOff>
      <xdr:row>39</xdr:row>
      <xdr:rowOff>14981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31508</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88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84831</xdr:rowOff>
    </xdr:from>
    <xdr:to>
      <xdr:col>98</xdr:col>
      <xdr:colOff>38100</xdr:colOff>
      <xdr:row>39</xdr:row>
      <xdr:rowOff>14981</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5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31508</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99333" y="6375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50914</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660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総務費は、ふるさと応援基金、公共施設等整備基金への積立金の増加により、類似団体を</a:t>
          </a:r>
          <a:r>
            <a:rPr kumimoji="1" lang="en-US" altLang="ja-JP" sz="1100">
              <a:latin typeface="ＭＳ Ｐゴシック" panose="020B0600070205080204" pitchFamily="50" charset="-128"/>
              <a:ea typeface="ＭＳ Ｐゴシック" panose="020B0600070205080204" pitchFamily="50" charset="-128"/>
            </a:rPr>
            <a:t>81,659</a:t>
          </a:r>
          <a:r>
            <a:rPr kumimoji="1" lang="ja-JP" altLang="en-US" sz="1100">
              <a:latin typeface="ＭＳ Ｐゴシック" panose="020B0600070205080204" pitchFamily="50" charset="-128"/>
              <a:ea typeface="ＭＳ Ｐゴシック" panose="020B0600070205080204" pitchFamily="50" charset="-128"/>
            </a:rPr>
            <a:t>円上回りました。</a:t>
          </a:r>
        </a:p>
        <a:p>
          <a:r>
            <a:rPr kumimoji="1" lang="ja-JP" altLang="en-US" sz="1100">
              <a:latin typeface="ＭＳ Ｐゴシック" panose="020B0600070205080204" pitchFamily="50" charset="-128"/>
              <a:ea typeface="ＭＳ Ｐゴシック" panose="020B0600070205080204" pitchFamily="50" charset="-128"/>
            </a:rPr>
            <a:t>民生費は、全国的なコロナ対策経費の減少があったものの、子ども医療費助成および給食費の多子世帯減免の事業継続性担保のため、向こう</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年間の事業費をふるさと応援基金から子ども・子育て基金積立金へ積み替えを行ったことにより、前年度比</a:t>
          </a:r>
          <a:r>
            <a:rPr kumimoji="1" lang="en-US" altLang="ja-JP" sz="1100">
              <a:latin typeface="ＭＳ Ｐゴシック" panose="020B0600070205080204" pitchFamily="50" charset="-128"/>
              <a:ea typeface="ＭＳ Ｐゴシック" panose="020B0600070205080204" pitchFamily="50" charset="-128"/>
            </a:rPr>
            <a:t>17,950</a:t>
          </a:r>
          <a:r>
            <a:rPr kumimoji="1" lang="ja-JP" altLang="en-US" sz="1100">
              <a:latin typeface="ＭＳ Ｐゴシック" panose="020B0600070205080204" pitchFamily="50" charset="-128"/>
              <a:ea typeface="ＭＳ Ｐゴシック" panose="020B0600070205080204" pitchFamily="50" charset="-128"/>
            </a:rPr>
            <a:t>円増の</a:t>
          </a:r>
          <a:r>
            <a:rPr kumimoji="1" lang="en-US" altLang="ja-JP" sz="1100">
              <a:latin typeface="ＭＳ Ｐゴシック" panose="020B0600070205080204" pitchFamily="50" charset="-128"/>
              <a:ea typeface="ＭＳ Ｐゴシック" panose="020B0600070205080204" pitchFamily="50" charset="-128"/>
            </a:rPr>
            <a:t>199,929</a:t>
          </a:r>
          <a:r>
            <a:rPr kumimoji="1" lang="ja-JP" altLang="en-US" sz="1100">
              <a:latin typeface="ＭＳ Ｐゴシック" panose="020B0600070205080204" pitchFamily="50" charset="-128"/>
              <a:ea typeface="ＭＳ Ｐゴシック" panose="020B0600070205080204" pitchFamily="50" charset="-128"/>
            </a:rPr>
            <a:t>円となり、類似団体を</a:t>
          </a:r>
          <a:r>
            <a:rPr kumimoji="1" lang="en-US" altLang="ja-JP" sz="1100">
              <a:latin typeface="ＭＳ Ｐゴシック" panose="020B0600070205080204" pitchFamily="50" charset="-128"/>
              <a:ea typeface="ＭＳ Ｐゴシック" panose="020B0600070205080204" pitchFamily="50" charset="-128"/>
            </a:rPr>
            <a:t>32,328</a:t>
          </a:r>
          <a:r>
            <a:rPr kumimoji="1" lang="ja-JP" altLang="en-US" sz="1100">
              <a:latin typeface="ＭＳ Ｐゴシック" panose="020B0600070205080204" pitchFamily="50" charset="-128"/>
              <a:ea typeface="ＭＳ Ｐゴシック" panose="020B0600070205080204" pitchFamily="50" charset="-128"/>
            </a:rPr>
            <a:t>円上回りました。</a:t>
          </a:r>
        </a:p>
        <a:p>
          <a:r>
            <a:rPr kumimoji="1" lang="ja-JP" altLang="en-US" sz="1100">
              <a:latin typeface="ＭＳ Ｐゴシック" panose="020B0600070205080204" pitchFamily="50" charset="-128"/>
              <a:ea typeface="ＭＳ Ｐゴシック" panose="020B0600070205080204" pitchFamily="50" charset="-128"/>
            </a:rPr>
            <a:t>衛生費は、コロナウイルスワクチンの接種回数減により、類似団体を</a:t>
          </a:r>
          <a:r>
            <a:rPr kumimoji="1" lang="en-US" altLang="ja-JP" sz="1100">
              <a:latin typeface="ＭＳ Ｐゴシック" panose="020B0600070205080204" pitchFamily="50" charset="-128"/>
              <a:ea typeface="ＭＳ Ｐゴシック" panose="020B0600070205080204" pitchFamily="50" charset="-128"/>
            </a:rPr>
            <a:t>2,804</a:t>
          </a:r>
          <a:r>
            <a:rPr kumimoji="1" lang="ja-JP" altLang="en-US" sz="1100">
              <a:latin typeface="ＭＳ Ｐゴシック" panose="020B0600070205080204" pitchFamily="50" charset="-128"/>
              <a:ea typeface="ＭＳ Ｐゴシック" panose="020B0600070205080204" pitchFamily="50" charset="-128"/>
            </a:rPr>
            <a:t>円下回りました。</a:t>
          </a:r>
        </a:p>
        <a:p>
          <a:r>
            <a:rPr kumimoji="1" lang="ja-JP" altLang="en-US" sz="1100">
              <a:latin typeface="ＭＳ Ｐゴシック" panose="020B0600070205080204" pitchFamily="50" charset="-128"/>
              <a:ea typeface="ＭＳ Ｐゴシック" panose="020B0600070205080204" pitchFamily="50" charset="-128"/>
            </a:rPr>
            <a:t>農林水産業費は、原油・物価高騰対策補助金の支給や津田干拓果樹団地整備を実施し、前年度比</a:t>
          </a:r>
          <a:r>
            <a:rPr kumimoji="1" lang="en-US" altLang="ja-JP" sz="1100">
              <a:latin typeface="ＭＳ Ｐゴシック" panose="020B0600070205080204" pitchFamily="50" charset="-128"/>
              <a:ea typeface="ＭＳ Ｐゴシック" panose="020B0600070205080204" pitchFamily="50" charset="-128"/>
            </a:rPr>
            <a:t>945</a:t>
          </a:r>
          <a:r>
            <a:rPr kumimoji="1" lang="ja-JP" altLang="en-US" sz="1100">
              <a:latin typeface="ＭＳ Ｐゴシック" panose="020B0600070205080204" pitchFamily="50" charset="-128"/>
              <a:ea typeface="ＭＳ Ｐゴシック" panose="020B0600070205080204" pitchFamily="50" charset="-128"/>
            </a:rPr>
            <a:t>円増の</a:t>
          </a:r>
          <a:r>
            <a:rPr kumimoji="1" lang="en-US" altLang="ja-JP" sz="1100">
              <a:latin typeface="ＭＳ Ｐゴシック" panose="020B0600070205080204" pitchFamily="50" charset="-128"/>
              <a:ea typeface="ＭＳ Ｐゴシック" panose="020B0600070205080204" pitchFamily="50" charset="-128"/>
            </a:rPr>
            <a:t>11,829</a:t>
          </a:r>
          <a:r>
            <a:rPr kumimoji="1" lang="ja-JP" altLang="en-US" sz="1100">
              <a:latin typeface="ＭＳ Ｐゴシック" panose="020B0600070205080204" pitchFamily="50" charset="-128"/>
              <a:ea typeface="ＭＳ Ｐゴシック" panose="020B0600070205080204" pitchFamily="50" charset="-128"/>
            </a:rPr>
            <a:t>円となりましたが、類似団体を</a:t>
          </a:r>
          <a:r>
            <a:rPr kumimoji="1" lang="en-US" altLang="ja-JP" sz="1100">
              <a:latin typeface="ＭＳ Ｐゴシック" panose="020B0600070205080204" pitchFamily="50" charset="-128"/>
              <a:ea typeface="ＭＳ Ｐゴシック" panose="020B0600070205080204" pitchFamily="50" charset="-128"/>
            </a:rPr>
            <a:t>2,784</a:t>
          </a:r>
          <a:r>
            <a:rPr kumimoji="1" lang="ja-JP" altLang="en-US" sz="1100">
              <a:latin typeface="ＭＳ Ｐゴシック" panose="020B0600070205080204" pitchFamily="50" charset="-128"/>
              <a:ea typeface="ＭＳ Ｐゴシック" panose="020B0600070205080204" pitchFamily="50" charset="-128"/>
            </a:rPr>
            <a:t>円下回りました。</a:t>
          </a:r>
        </a:p>
        <a:p>
          <a:r>
            <a:rPr kumimoji="1" lang="ja-JP" altLang="en-US" sz="1100">
              <a:latin typeface="ＭＳ Ｐゴシック" panose="020B0600070205080204" pitchFamily="50" charset="-128"/>
              <a:ea typeface="ＭＳ Ｐゴシック" panose="020B0600070205080204" pitchFamily="50" charset="-128"/>
            </a:rPr>
            <a:t>土木費は、第</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期工事完了に伴う竹町都市公園整備事業の減により、前年度比</a:t>
          </a:r>
          <a:r>
            <a:rPr kumimoji="1" lang="en-US" altLang="ja-JP" sz="1100">
              <a:latin typeface="ＭＳ Ｐゴシック" panose="020B0600070205080204" pitchFamily="50" charset="-128"/>
              <a:ea typeface="ＭＳ Ｐゴシック" panose="020B0600070205080204" pitchFamily="50" charset="-128"/>
            </a:rPr>
            <a:t>1,327</a:t>
          </a:r>
          <a:r>
            <a:rPr kumimoji="1" lang="ja-JP" altLang="en-US" sz="1100">
              <a:latin typeface="ＭＳ Ｐゴシック" panose="020B0600070205080204" pitchFamily="50" charset="-128"/>
              <a:ea typeface="ＭＳ Ｐゴシック" panose="020B0600070205080204" pitchFamily="50" charset="-128"/>
            </a:rPr>
            <a:t>円減の</a:t>
          </a:r>
          <a:r>
            <a:rPr kumimoji="1" lang="en-US" altLang="ja-JP" sz="1100">
              <a:latin typeface="ＭＳ Ｐゴシック" panose="020B0600070205080204" pitchFamily="50" charset="-128"/>
              <a:ea typeface="ＭＳ Ｐゴシック" panose="020B0600070205080204" pitchFamily="50" charset="-128"/>
            </a:rPr>
            <a:t>31,507</a:t>
          </a:r>
          <a:r>
            <a:rPr kumimoji="1" lang="ja-JP" altLang="en-US" sz="1100">
              <a:latin typeface="ＭＳ Ｐゴシック" panose="020B0600070205080204" pitchFamily="50" charset="-128"/>
              <a:ea typeface="ＭＳ Ｐゴシック" panose="020B0600070205080204" pitchFamily="50" charset="-128"/>
            </a:rPr>
            <a:t>円となり、類似団体を</a:t>
          </a:r>
          <a:r>
            <a:rPr kumimoji="1" lang="en-US" altLang="ja-JP" sz="1100">
              <a:latin typeface="ＭＳ Ｐゴシック" panose="020B0600070205080204" pitchFamily="50" charset="-128"/>
              <a:ea typeface="ＭＳ Ｐゴシック" panose="020B0600070205080204" pitchFamily="50" charset="-128"/>
            </a:rPr>
            <a:t>14,116</a:t>
          </a:r>
          <a:r>
            <a:rPr kumimoji="1" lang="ja-JP" altLang="en-US" sz="1100">
              <a:latin typeface="ＭＳ Ｐゴシック" panose="020B0600070205080204" pitchFamily="50" charset="-128"/>
              <a:ea typeface="ＭＳ Ｐゴシック" panose="020B0600070205080204" pitchFamily="50" charset="-128"/>
            </a:rPr>
            <a:t>円下回りました。</a:t>
          </a:r>
        </a:p>
        <a:p>
          <a:r>
            <a:rPr kumimoji="1" lang="ja-JP" altLang="en-US" sz="1100">
              <a:latin typeface="ＭＳ Ｐゴシック" panose="020B0600070205080204" pitchFamily="50" charset="-128"/>
              <a:ea typeface="ＭＳ Ｐゴシック" panose="020B0600070205080204" pitchFamily="50" charset="-128"/>
            </a:rPr>
            <a:t>商工費は、継続したコロナ対策であるじもと応援クーポン事業やふるさと観光券事業の規模を拡大したことにより、前年度比</a:t>
          </a:r>
          <a:r>
            <a:rPr kumimoji="1" lang="en-US" altLang="ja-JP" sz="1100">
              <a:latin typeface="ＭＳ Ｐゴシック" panose="020B0600070205080204" pitchFamily="50" charset="-128"/>
              <a:ea typeface="ＭＳ Ｐゴシック" panose="020B0600070205080204" pitchFamily="50" charset="-128"/>
            </a:rPr>
            <a:t>2,838</a:t>
          </a:r>
          <a:r>
            <a:rPr kumimoji="1" lang="ja-JP" altLang="en-US" sz="1100">
              <a:latin typeface="ＭＳ Ｐゴシック" panose="020B0600070205080204" pitchFamily="50" charset="-128"/>
              <a:ea typeface="ＭＳ Ｐゴシック" panose="020B0600070205080204" pitchFamily="50" charset="-128"/>
            </a:rPr>
            <a:t>円増の</a:t>
          </a:r>
          <a:r>
            <a:rPr kumimoji="1" lang="en-US" altLang="ja-JP" sz="1100">
              <a:latin typeface="ＭＳ Ｐゴシック" panose="020B0600070205080204" pitchFamily="50" charset="-128"/>
              <a:ea typeface="ＭＳ Ｐゴシック" panose="020B0600070205080204" pitchFamily="50" charset="-128"/>
            </a:rPr>
            <a:t>12,655</a:t>
          </a:r>
          <a:r>
            <a:rPr kumimoji="1" lang="ja-JP" altLang="en-US" sz="1100">
              <a:latin typeface="ＭＳ Ｐゴシック" panose="020B0600070205080204" pitchFamily="50" charset="-128"/>
              <a:ea typeface="ＭＳ Ｐゴシック" panose="020B0600070205080204" pitchFamily="50" charset="-128"/>
            </a:rPr>
            <a:t>円となりましたが、類似団体を</a:t>
          </a:r>
          <a:r>
            <a:rPr kumimoji="1" lang="en-US" altLang="ja-JP" sz="1100">
              <a:latin typeface="ＭＳ Ｐゴシック" panose="020B0600070205080204" pitchFamily="50" charset="-128"/>
              <a:ea typeface="ＭＳ Ｐゴシック" panose="020B0600070205080204" pitchFamily="50" charset="-128"/>
            </a:rPr>
            <a:t>4,540</a:t>
          </a:r>
          <a:r>
            <a:rPr kumimoji="1" lang="ja-JP" altLang="en-US" sz="1100">
              <a:latin typeface="ＭＳ Ｐゴシック" panose="020B0600070205080204" pitchFamily="50" charset="-128"/>
              <a:ea typeface="ＭＳ Ｐゴシック" panose="020B0600070205080204" pitchFamily="50" charset="-128"/>
            </a:rPr>
            <a:t>円下回りました。</a:t>
          </a:r>
        </a:p>
        <a:p>
          <a:r>
            <a:rPr kumimoji="1" lang="ja-JP" altLang="en-US" sz="1100">
              <a:latin typeface="ＭＳ Ｐゴシック" panose="020B0600070205080204" pitchFamily="50" charset="-128"/>
              <a:ea typeface="ＭＳ Ｐゴシック" panose="020B0600070205080204" pitchFamily="50" charset="-128"/>
            </a:rPr>
            <a:t>教育費は、文化会館整備事業や学校給食費の公会計化に伴う費用計上により、前年度比</a:t>
          </a:r>
          <a:r>
            <a:rPr kumimoji="1" lang="en-US" altLang="ja-JP" sz="1100">
              <a:latin typeface="ＭＳ Ｐゴシック" panose="020B0600070205080204" pitchFamily="50" charset="-128"/>
              <a:ea typeface="ＭＳ Ｐゴシック" panose="020B0600070205080204" pitchFamily="50" charset="-128"/>
            </a:rPr>
            <a:t>3,351</a:t>
          </a:r>
          <a:r>
            <a:rPr kumimoji="1" lang="ja-JP" altLang="en-US" sz="1100">
              <a:latin typeface="ＭＳ Ｐゴシック" panose="020B0600070205080204" pitchFamily="50" charset="-128"/>
              <a:ea typeface="ＭＳ Ｐゴシック" panose="020B0600070205080204" pitchFamily="50" charset="-128"/>
            </a:rPr>
            <a:t>円増の</a:t>
          </a:r>
          <a:r>
            <a:rPr kumimoji="1" lang="en-US" altLang="ja-JP" sz="1100">
              <a:latin typeface="ＭＳ Ｐゴシック" panose="020B0600070205080204" pitchFamily="50" charset="-128"/>
              <a:ea typeface="ＭＳ Ｐゴシック" panose="020B0600070205080204" pitchFamily="50" charset="-128"/>
            </a:rPr>
            <a:t>48,149</a:t>
          </a:r>
          <a:r>
            <a:rPr kumimoji="1" lang="ja-JP" altLang="en-US" sz="1100">
              <a:latin typeface="ＭＳ Ｐゴシック" panose="020B0600070205080204" pitchFamily="50" charset="-128"/>
              <a:ea typeface="ＭＳ Ｐゴシック" panose="020B0600070205080204" pitchFamily="50" charset="-128"/>
            </a:rPr>
            <a:t>円となりましたが、類似団体を</a:t>
          </a:r>
          <a:r>
            <a:rPr kumimoji="1" lang="en-US" altLang="ja-JP" sz="1100">
              <a:latin typeface="ＭＳ Ｐゴシック" panose="020B0600070205080204" pitchFamily="50" charset="-128"/>
              <a:ea typeface="ＭＳ Ｐゴシック" panose="020B0600070205080204" pitchFamily="50" charset="-128"/>
            </a:rPr>
            <a:t>5,379</a:t>
          </a:r>
          <a:r>
            <a:rPr kumimoji="1" lang="ja-JP" altLang="en-US" sz="1100">
              <a:latin typeface="ＭＳ Ｐゴシック" panose="020B0600070205080204" pitchFamily="50" charset="-128"/>
              <a:ea typeface="ＭＳ Ｐゴシック" panose="020B0600070205080204" pitchFamily="50" charset="-128"/>
            </a:rPr>
            <a:t>円下回りました。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一般会計等の実質収支額は引き続き黒字となっており、健全な財政状況と言えます。昨年は多額となった国・県支出金の翌年度精算金が収支に含まれていたため、実質収支は前年より減少しました。</a:t>
          </a:r>
        </a:p>
        <a:p>
          <a:r>
            <a:rPr kumimoji="1" lang="ja-JP" altLang="en-US" sz="1100">
              <a:latin typeface="ＭＳ ゴシック" pitchFamily="49" charset="-128"/>
              <a:ea typeface="ＭＳ ゴシック" pitchFamily="49" charset="-128"/>
            </a:rPr>
            <a:t>　財政調整基金残高は、積立額が取崩額を上回り、</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億円増となる</a:t>
          </a:r>
          <a:r>
            <a:rPr kumimoji="1" lang="en-US" altLang="ja-JP" sz="1100">
              <a:latin typeface="ＭＳ ゴシック" pitchFamily="49" charset="-128"/>
              <a:ea typeface="ＭＳ ゴシック" pitchFamily="49" charset="-128"/>
            </a:rPr>
            <a:t>53.2</a:t>
          </a:r>
          <a:r>
            <a:rPr kumimoji="1" lang="ja-JP" altLang="en-US" sz="1100">
              <a:latin typeface="ＭＳ ゴシック" pitchFamily="49" charset="-128"/>
              <a:ea typeface="ＭＳ ゴシック" pitchFamily="49" charset="-128"/>
            </a:rPr>
            <a:t>億円となり、臨時財政対策債発行可能額の大幅な減により標準財政規模は</a:t>
          </a:r>
          <a:r>
            <a:rPr kumimoji="1" lang="en-US" altLang="ja-JP" sz="1100">
              <a:latin typeface="ＭＳ ゴシック" pitchFamily="49" charset="-128"/>
              <a:ea typeface="ＭＳ ゴシック" pitchFamily="49" charset="-128"/>
            </a:rPr>
            <a:t>3.3</a:t>
          </a:r>
          <a:r>
            <a:rPr kumimoji="1" lang="ja-JP" altLang="en-US" sz="1100">
              <a:latin typeface="ＭＳ ゴシック" pitchFamily="49" charset="-128"/>
              <a:ea typeface="ＭＳ ゴシック" pitchFamily="49" charset="-128"/>
            </a:rPr>
            <a:t>億円減となったことから比率は上昇しました。</a:t>
          </a:r>
        </a:p>
        <a:p>
          <a:r>
            <a:rPr kumimoji="1" lang="ja-JP" altLang="en-US" sz="1100">
              <a:latin typeface="ＭＳ ゴシック" pitchFamily="49" charset="-128"/>
              <a:ea typeface="ＭＳ ゴシック" pitchFamily="49" charset="-128"/>
            </a:rPr>
            <a:t>　実質収支額の標準財政規模に対する比率は、対前年度比</a:t>
          </a:r>
          <a:r>
            <a:rPr kumimoji="1" lang="en-US" altLang="ja-JP" sz="1100">
              <a:latin typeface="ＭＳ ゴシック" pitchFamily="49" charset="-128"/>
              <a:ea typeface="ＭＳ ゴシック" pitchFamily="49" charset="-128"/>
            </a:rPr>
            <a:t>1.46</a:t>
          </a:r>
          <a:r>
            <a:rPr kumimoji="1" lang="ja-JP" altLang="en-US" sz="1100">
              <a:latin typeface="ＭＳ ゴシック" pitchFamily="49" charset="-128"/>
              <a:ea typeface="ＭＳ ゴシック" pitchFamily="49" charset="-128"/>
            </a:rPr>
            <a:t>減の</a:t>
          </a:r>
          <a:r>
            <a:rPr kumimoji="1" lang="en-US" altLang="ja-JP" sz="1100">
              <a:latin typeface="ＭＳ ゴシック" pitchFamily="49" charset="-128"/>
              <a:ea typeface="ＭＳ ゴシック" pitchFamily="49" charset="-128"/>
            </a:rPr>
            <a:t>4.17</a:t>
          </a:r>
          <a:r>
            <a:rPr kumimoji="1" lang="ja-JP" altLang="en-US" sz="1100">
              <a:latin typeface="ＭＳ ゴシック" pitchFamily="49" charset="-128"/>
              <a:ea typeface="ＭＳ ゴシック" pitchFamily="49" charset="-128"/>
            </a:rPr>
            <a:t>％となり、実質単年度収支は、財政調整基金積立金の増から対前年度比</a:t>
          </a:r>
          <a:r>
            <a:rPr kumimoji="1" lang="en-US" altLang="ja-JP" sz="1100">
              <a:latin typeface="ＭＳ ゴシック" pitchFamily="49" charset="-128"/>
              <a:ea typeface="ＭＳ ゴシック" pitchFamily="49" charset="-128"/>
            </a:rPr>
            <a:t>6.11</a:t>
          </a:r>
          <a:r>
            <a:rPr kumimoji="1" lang="ja-JP" altLang="en-US" sz="1100">
              <a:latin typeface="ＭＳ ゴシック" pitchFamily="49" charset="-128"/>
              <a:ea typeface="ＭＳ ゴシック" pitchFamily="49" charset="-128"/>
            </a:rPr>
            <a:t>減の</a:t>
          </a:r>
          <a:r>
            <a:rPr kumimoji="1" lang="en-US" altLang="ja-JP" sz="1100">
              <a:latin typeface="ＭＳ ゴシック" pitchFamily="49" charset="-128"/>
              <a:ea typeface="ＭＳ ゴシック" pitchFamily="49" charset="-128"/>
            </a:rPr>
            <a:t>1.72</a:t>
          </a:r>
          <a:r>
            <a:rPr kumimoji="1" lang="ja-JP" altLang="en-US" sz="1100">
              <a:latin typeface="ＭＳ ゴシック" pitchFamily="49" charset="-128"/>
              <a:ea typeface="ＭＳ ゴシック" pitchFamily="49" charset="-128"/>
            </a:rPr>
            <a:t>％となりました。</a:t>
          </a:r>
        </a:p>
        <a:p>
          <a:r>
            <a:rPr kumimoji="1" lang="ja-JP" altLang="en-US" sz="1100">
              <a:latin typeface="ＭＳ ゴシック" pitchFamily="49" charset="-128"/>
              <a:ea typeface="ＭＳ ゴシック" pitchFamily="49" charset="-128"/>
            </a:rPr>
            <a:t>　今後も引き続き健全な財政運営に努めます。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滋賀県近江八幡市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連結対象の会計においても連結実質赤字比率に係る赤字はないことから、すべての会計の収支等を足し合わせた結果、歳入及び流動資産等総額が歳出及び流動負債等総額を上回っており、連結収支は黒字で健全な状況です。</a:t>
          </a:r>
        </a:p>
        <a:p>
          <a:endParaRPr kumimoji="1" lang="ja-JP" altLang="en-US"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＜主な増減要因＞</a:t>
          </a:r>
        </a:p>
        <a:p>
          <a:r>
            <a:rPr kumimoji="1" lang="ja-JP" altLang="en-US" sz="1100">
              <a:latin typeface="ＭＳ ゴシック" pitchFamily="49" charset="-128"/>
              <a:ea typeface="ＭＳ ゴシック" pitchFamily="49" charset="-128"/>
            </a:rPr>
            <a:t>　介護保険事業特別会計では介護給付費負担金等の歳入の増加により実質収支は</a:t>
          </a:r>
          <a:r>
            <a:rPr kumimoji="1" lang="en-US" altLang="ja-JP" sz="1100">
              <a:latin typeface="ＭＳ ゴシック" pitchFamily="49" charset="-128"/>
              <a:ea typeface="ＭＳ ゴシック" pitchFamily="49" charset="-128"/>
            </a:rPr>
            <a:t>32,923</a:t>
          </a:r>
          <a:r>
            <a:rPr kumimoji="1" lang="ja-JP" altLang="en-US" sz="1100">
              <a:latin typeface="ＭＳ ゴシック" pitchFamily="49" charset="-128"/>
              <a:ea typeface="ＭＳ ゴシック" pitchFamily="49" charset="-128"/>
            </a:rPr>
            <a:t>千円増加しました。国民健康保険特別会計は、保険料率の減による保険税が前年度より減少したため、実質収支は</a:t>
          </a:r>
          <a:r>
            <a:rPr kumimoji="1" lang="en-US" altLang="ja-JP" sz="1100">
              <a:latin typeface="ＭＳ ゴシック" pitchFamily="49" charset="-128"/>
              <a:ea typeface="ＭＳ ゴシック" pitchFamily="49" charset="-128"/>
            </a:rPr>
            <a:t>23,693</a:t>
          </a:r>
          <a:r>
            <a:rPr kumimoji="1" lang="ja-JP" altLang="en-US" sz="1100">
              <a:latin typeface="ＭＳ ゴシック" pitchFamily="49" charset="-128"/>
              <a:ea typeface="ＭＳ ゴシック" pitchFamily="49" charset="-128"/>
            </a:rPr>
            <a:t>千円減少しました。</a:t>
          </a:r>
        </a:p>
        <a:p>
          <a:r>
            <a:rPr kumimoji="1" lang="ja-JP" altLang="en-US" sz="1100">
              <a:latin typeface="ＭＳ ゴシック" pitchFamily="49" charset="-128"/>
              <a:ea typeface="ＭＳ ゴシック" pitchFamily="49" charset="-128"/>
            </a:rPr>
            <a:t>水道事業会計では、令和</a:t>
          </a:r>
          <a:r>
            <a:rPr kumimoji="1" lang="en-US" altLang="ja-JP" sz="1100">
              <a:latin typeface="ＭＳ ゴシック" pitchFamily="49" charset="-128"/>
              <a:ea typeface="ＭＳ ゴシック" pitchFamily="49" charset="-128"/>
            </a:rPr>
            <a:t>4</a:t>
          </a:r>
          <a:r>
            <a:rPr kumimoji="1" lang="ja-JP" altLang="en-US" sz="1100">
              <a:latin typeface="ＭＳ ゴシック" pitchFamily="49" charset="-128"/>
              <a:ea typeface="ＭＳ ゴシック" pitchFamily="49" charset="-128"/>
            </a:rPr>
            <a:t>年度より管路更新や耐震化工事の本格化に伴う補助未収金や前払い金の増により流動資産が増加し、資金剰余額は</a:t>
          </a:r>
          <a:r>
            <a:rPr kumimoji="1" lang="en-US" altLang="ja-JP" sz="1100">
              <a:latin typeface="ＭＳ ゴシック" pitchFamily="49" charset="-128"/>
              <a:ea typeface="ＭＳ ゴシック" pitchFamily="49" charset="-128"/>
            </a:rPr>
            <a:t>280,249</a:t>
          </a:r>
          <a:r>
            <a:rPr kumimoji="1" lang="ja-JP" altLang="en-US" sz="1100">
              <a:latin typeface="ＭＳ ゴシック" pitchFamily="49" charset="-128"/>
              <a:ea typeface="ＭＳ ゴシック" pitchFamily="49" charset="-128"/>
            </a:rPr>
            <a:t>千円増加しました。病院事業会計では、管理棟建設にかかる工事費の減による前払金の減や、感染症患者受入による休床の一部再開等による休床補助金の減による未収金の減に伴い流動資産が減少し、退職金支払いの減による未払金の減により流動負債も減少したことで、資金剰余額は</a:t>
          </a:r>
          <a:r>
            <a:rPr kumimoji="1" lang="en-US" altLang="ja-JP" sz="1100">
              <a:latin typeface="ＭＳ ゴシック" pitchFamily="49" charset="-128"/>
              <a:ea typeface="ＭＳ ゴシック" pitchFamily="49" charset="-128"/>
            </a:rPr>
            <a:t>70,919</a:t>
          </a:r>
          <a:r>
            <a:rPr kumimoji="1" lang="ja-JP" altLang="en-US" sz="1100">
              <a:latin typeface="ＭＳ ゴシック" pitchFamily="49" charset="-128"/>
              <a:ea typeface="ＭＳ ゴシック" pitchFamily="49" charset="-128"/>
            </a:rPr>
            <a:t>千円減少しました。</a:t>
          </a:r>
        </a:p>
        <a:p>
          <a:r>
            <a:rPr kumimoji="1" lang="ja-JP" altLang="en-US" sz="1100">
              <a:latin typeface="ＭＳ ゴシック" pitchFamily="49" charset="-128"/>
              <a:ea typeface="ＭＳ ゴシック" pitchFamily="49" charset="-128"/>
            </a:rPr>
            <a:t>　一般会計については、昨年度は国・県支出金の翌年度精算金が例年より多額となり、収支に含んでいたことから実質収支が上昇していたため、今年度の実質収支は減少し、連結ベースでの実質収支は前年比</a:t>
          </a:r>
          <a:r>
            <a:rPr kumimoji="1" lang="en-US" altLang="ja-JP" sz="1100">
              <a:latin typeface="ＭＳ ゴシック" pitchFamily="49" charset="-128"/>
              <a:ea typeface="ＭＳ ゴシック" pitchFamily="49" charset="-128"/>
            </a:rPr>
            <a:t>118,498</a:t>
          </a:r>
          <a:r>
            <a:rPr kumimoji="1" lang="ja-JP" altLang="en-US" sz="1100">
              <a:latin typeface="ＭＳ ゴシック" pitchFamily="49" charset="-128"/>
              <a:ea typeface="ＭＳ ゴシック" pitchFamily="49" charset="-128"/>
            </a:rPr>
            <a:t>千円減少しました。</a:t>
          </a:r>
          <a:endParaRPr kumimoji="1" lang="ja-JP" altLang="en-US" sz="1000">
            <a:latin typeface="ＭＳ ゴシック" pitchFamily="49" charset="-128"/>
            <a:ea typeface="ＭＳ ゴシック" pitchFamily="49" charset="-128"/>
          </a:endParaRPr>
        </a:p>
        <a:p>
          <a:endParaRPr kumimoji="1" lang="ja-JP" altLang="en-US"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＜今後の見通し・課題・改善方策＞</a:t>
          </a:r>
        </a:p>
        <a:p>
          <a:r>
            <a:rPr kumimoji="1" lang="ja-JP" altLang="en-US" sz="1100">
              <a:latin typeface="ＭＳ ゴシック" pitchFamily="49" charset="-128"/>
              <a:ea typeface="ＭＳ ゴシック" pitchFamily="49" charset="-128"/>
            </a:rPr>
            <a:t>　人口減少社会と少子高齢化が進行している状況であり、増嵩する社会保障関連経費に歯止めが効かず、加えて、既存施設などの老朽化対策が本格化してくるなど、会計全体の収支を悪化させる要因・課題があります。公営企業においても、特に水道事業・下水道事業については、管の更新等に多くの経費が必要となります。公共施設等総合管理計画等に基づき、長寿命化を図り、各会計において費用対効果を十分考慮し、経費の削減を推し進めつつ持続可能な財政運営の実現に努め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46630599</v>
      </c>
      <c r="BO4" s="371"/>
      <c r="BP4" s="371"/>
      <c r="BQ4" s="371"/>
      <c r="BR4" s="371"/>
      <c r="BS4" s="371"/>
      <c r="BT4" s="371"/>
      <c r="BU4" s="372"/>
      <c r="BV4" s="370">
        <v>43922489</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4.2</v>
      </c>
      <c r="CU4" s="377"/>
      <c r="CV4" s="377"/>
      <c r="CW4" s="377"/>
      <c r="CX4" s="377"/>
      <c r="CY4" s="377"/>
      <c r="CZ4" s="377"/>
      <c r="DA4" s="378"/>
      <c r="DB4" s="376">
        <v>5.6</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45479767</v>
      </c>
      <c r="BO5" s="408"/>
      <c r="BP5" s="408"/>
      <c r="BQ5" s="408"/>
      <c r="BR5" s="408"/>
      <c r="BS5" s="408"/>
      <c r="BT5" s="408"/>
      <c r="BU5" s="409"/>
      <c r="BV5" s="407">
        <v>42659982</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88.6</v>
      </c>
      <c r="CU5" s="405"/>
      <c r="CV5" s="405"/>
      <c r="CW5" s="405"/>
      <c r="CX5" s="405"/>
      <c r="CY5" s="405"/>
      <c r="CZ5" s="405"/>
      <c r="DA5" s="406"/>
      <c r="DB5" s="404">
        <v>85.6</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1150832</v>
      </c>
      <c r="BO6" s="408"/>
      <c r="BP6" s="408"/>
      <c r="BQ6" s="408"/>
      <c r="BR6" s="408"/>
      <c r="BS6" s="408"/>
      <c r="BT6" s="408"/>
      <c r="BU6" s="409"/>
      <c r="BV6" s="407">
        <v>1262507</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90.5</v>
      </c>
      <c r="CU6" s="445"/>
      <c r="CV6" s="445"/>
      <c r="CW6" s="445"/>
      <c r="CX6" s="445"/>
      <c r="CY6" s="445"/>
      <c r="CZ6" s="445"/>
      <c r="DA6" s="446"/>
      <c r="DB6" s="444">
        <v>90.2</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342159</v>
      </c>
      <c r="BO7" s="408"/>
      <c r="BP7" s="408"/>
      <c r="BQ7" s="408"/>
      <c r="BR7" s="408"/>
      <c r="BS7" s="408"/>
      <c r="BT7" s="408"/>
      <c r="BU7" s="409"/>
      <c r="BV7" s="407">
        <v>151479</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19396790</v>
      </c>
      <c r="CU7" s="408"/>
      <c r="CV7" s="408"/>
      <c r="CW7" s="408"/>
      <c r="CX7" s="408"/>
      <c r="CY7" s="408"/>
      <c r="CZ7" s="408"/>
      <c r="DA7" s="409"/>
      <c r="DB7" s="407">
        <v>19727431</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808673</v>
      </c>
      <c r="BO8" s="408"/>
      <c r="BP8" s="408"/>
      <c r="BQ8" s="408"/>
      <c r="BR8" s="408"/>
      <c r="BS8" s="408"/>
      <c r="BT8" s="408"/>
      <c r="BU8" s="409"/>
      <c r="BV8" s="407">
        <v>1111028</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0.66</v>
      </c>
      <c r="CU8" s="448"/>
      <c r="CV8" s="448"/>
      <c r="CW8" s="448"/>
      <c r="CX8" s="448"/>
      <c r="CY8" s="448"/>
      <c r="CZ8" s="448"/>
      <c r="DA8" s="449"/>
      <c r="DB8" s="447">
        <v>0.67</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81122</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96</v>
      </c>
      <c r="AV9" s="440"/>
      <c r="AW9" s="440"/>
      <c r="AX9" s="440"/>
      <c r="AY9" s="441" t="s">
        <v>118</v>
      </c>
      <c r="AZ9" s="442"/>
      <c r="BA9" s="442"/>
      <c r="BB9" s="442"/>
      <c r="BC9" s="442"/>
      <c r="BD9" s="442"/>
      <c r="BE9" s="442"/>
      <c r="BF9" s="442"/>
      <c r="BG9" s="442"/>
      <c r="BH9" s="442"/>
      <c r="BI9" s="442"/>
      <c r="BJ9" s="442"/>
      <c r="BK9" s="442"/>
      <c r="BL9" s="442"/>
      <c r="BM9" s="443"/>
      <c r="BN9" s="407">
        <v>-302355</v>
      </c>
      <c r="BO9" s="408"/>
      <c r="BP9" s="408"/>
      <c r="BQ9" s="408"/>
      <c r="BR9" s="408"/>
      <c r="BS9" s="408"/>
      <c r="BT9" s="408"/>
      <c r="BU9" s="409"/>
      <c r="BV9" s="407">
        <v>290588</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11.7</v>
      </c>
      <c r="CU9" s="405"/>
      <c r="CV9" s="405"/>
      <c r="CW9" s="405"/>
      <c r="CX9" s="405"/>
      <c r="CY9" s="405"/>
      <c r="CZ9" s="405"/>
      <c r="DA9" s="406"/>
      <c r="DB9" s="404">
        <v>11.3</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81312</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96</v>
      </c>
      <c r="AV10" s="440"/>
      <c r="AW10" s="440"/>
      <c r="AX10" s="440"/>
      <c r="AY10" s="441" t="s">
        <v>122</v>
      </c>
      <c r="AZ10" s="442"/>
      <c r="BA10" s="442"/>
      <c r="BB10" s="442"/>
      <c r="BC10" s="442"/>
      <c r="BD10" s="442"/>
      <c r="BE10" s="442"/>
      <c r="BF10" s="442"/>
      <c r="BG10" s="442"/>
      <c r="BH10" s="442"/>
      <c r="BI10" s="442"/>
      <c r="BJ10" s="442"/>
      <c r="BK10" s="442"/>
      <c r="BL10" s="442"/>
      <c r="BM10" s="443"/>
      <c r="BN10" s="407">
        <v>556696</v>
      </c>
      <c r="BO10" s="408"/>
      <c r="BP10" s="408"/>
      <c r="BQ10" s="408"/>
      <c r="BR10" s="408"/>
      <c r="BS10" s="408"/>
      <c r="BT10" s="408"/>
      <c r="BU10" s="409"/>
      <c r="BV10" s="407">
        <v>1012429</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107</v>
      </c>
      <c r="AV11" s="440"/>
      <c r="AW11" s="440"/>
      <c r="AX11" s="440"/>
      <c r="AY11" s="441" t="s">
        <v>127</v>
      </c>
      <c r="AZ11" s="442"/>
      <c r="BA11" s="442"/>
      <c r="BB11" s="442"/>
      <c r="BC11" s="442"/>
      <c r="BD11" s="442"/>
      <c r="BE11" s="442"/>
      <c r="BF11" s="442"/>
      <c r="BG11" s="442"/>
      <c r="BH11" s="442"/>
      <c r="BI11" s="442"/>
      <c r="BJ11" s="442"/>
      <c r="BK11" s="442"/>
      <c r="BL11" s="442"/>
      <c r="BM11" s="443"/>
      <c r="BN11" s="407">
        <v>380060</v>
      </c>
      <c r="BO11" s="408"/>
      <c r="BP11" s="408"/>
      <c r="BQ11" s="408"/>
      <c r="BR11" s="408"/>
      <c r="BS11" s="408"/>
      <c r="BT11" s="408"/>
      <c r="BU11" s="409"/>
      <c r="BV11" s="407">
        <v>241166</v>
      </c>
      <c r="BW11" s="408"/>
      <c r="BX11" s="408"/>
      <c r="BY11" s="408"/>
      <c r="BZ11" s="408"/>
      <c r="CA11" s="408"/>
      <c r="CB11" s="408"/>
      <c r="CC11" s="409"/>
      <c r="CD11" s="410" t="s">
        <v>128</v>
      </c>
      <c r="CE11" s="411"/>
      <c r="CF11" s="411"/>
      <c r="CG11" s="411"/>
      <c r="CH11" s="411"/>
      <c r="CI11" s="411"/>
      <c r="CJ11" s="411"/>
      <c r="CK11" s="411"/>
      <c r="CL11" s="411"/>
      <c r="CM11" s="411"/>
      <c r="CN11" s="411"/>
      <c r="CO11" s="411"/>
      <c r="CP11" s="411"/>
      <c r="CQ11" s="411"/>
      <c r="CR11" s="411"/>
      <c r="CS11" s="412"/>
      <c r="CT11" s="447" t="s">
        <v>129</v>
      </c>
      <c r="CU11" s="448"/>
      <c r="CV11" s="448"/>
      <c r="CW11" s="448"/>
      <c r="CX11" s="448"/>
      <c r="CY11" s="448"/>
      <c r="CZ11" s="448"/>
      <c r="DA11" s="449"/>
      <c r="DB11" s="447" t="s">
        <v>129</v>
      </c>
      <c r="DC11" s="448"/>
      <c r="DD11" s="448"/>
      <c r="DE11" s="448"/>
      <c r="DF11" s="448"/>
      <c r="DG11" s="448"/>
      <c r="DH11" s="448"/>
      <c r="DI11" s="449"/>
    </row>
    <row r="12" spans="1:119" ht="18.75" customHeight="1" x14ac:dyDescent="0.2">
      <c r="A12" s="181"/>
      <c r="B12" s="467" t="s">
        <v>130</v>
      </c>
      <c r="C12" s="468"/>
      <c r="D12" s="468"/>
      <c r="E12" s="468"/>
      <c r="F12" s="468"/>
      <c r="G12" s="468"/>
      <c r="H12" s="468"/>
      <c r="I12" s="468"/>
      <c r="J12" s="468"/>
      <c r="K12" s="469"/>
      <c r="L12" s="476" t="s">
        <v>131</v>
      </c>
      <c r="M12" s="477"/>
      <c r="N12" s="477"/>
      <c r="O12" s="477"/>
      <c r="P12" s="477"/>
      <c r="Q12" s="478"/>
      <c r="R12" s="479">
        <v>82025</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96</v>
      </c>
      <c r="AV12" s="440"/>
      <c r="AW12" s="440"/>
      <c r="AX12" s="440"/>
      <c r="AY12" s="441" t="s">
        <v>135</v>
      </c>
      <c r="AZ12" s="442"/>
      <c r="BA12" s="442"/>
      <c r="BB12" s="442"/>
      <c r="BC12" s="442"/>
      <c r="BD12" s="442"/>
      <c r="BE12" s="442"/>
      <c r="BF12" s="442"/>
      <c r="BG12" s="442"/>
      <c r="BH12" s="442"/>
      <c r="BI12" s="442"/>
      <c r="BJ12" s="442"/>
      <c r="BK12" s="442"/>
      <c r="BL12" s="442"/>
      <c r="BM12" s="443"/>
      <c r="BN12" s="407">
        <v>300000</v>
      </c>
      <c r="BO12" s="408"/>
      <c r="BP12" s="408"/>
      <c r="BQ12" s="408"/>
      <c r="BR12" s="408"/>
      <c r="BS12" s="408"/>
      <c r="BT12" s="408"/>
      <c r="BU12" s="409"/>
      <c r="BV12" s="407">
        <v>0</v>
      </c>
      <c r="BW12" s="408"/>
      <c r="BX12" s="408"/>
      <c r="BY12" s="408"/>
      <c r="BZ12" s="408"/>
      <c r="CA12" s="408"/>
      <c r="CB12" s="408"/>
      <c r="CC12" s="409"/>
      <c r="CD12" s="410" t="s">
        <v>136</v>
      </c>
      <c r="CE12" s="411"/>
      <c r="CF12" s="411"/>
      <c r="CG12" s="411"/>
      <c r="CH12" s="411"/>
      <c r="CI12" s="411"/>
      <c r="CJ12" s="411"/>
      <c r="CK12" s="411"/>
      <c r="CL12" s="411"/>
      <c r="CM12" s="411"/>
      <c r="CN12" s="411"/>
      <c r="CO12" s="411"/>
      <c r="CP12" s="411"/>
      <c r="CQ12" s="411"/>
      <c r="CR12" s="411"/>
      <c r="CS12" s="412"/>
      <c r="CT12" s="447" t="s">
        <v>137</v>
      </c>
      <c r="CU12" s="448"/>
      <c r="CV12" s="448"/>
      <c r="CW12" s="448"/>
      <c r="CX12" s="448"/>
      <c r="CY12" s="448"/>
      <c r="CZ12" s="448"/>
      <c r="DA12" s="449"/>
      <c r="DB12" s="447" t="s">
        <v>137</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138</v>
      </c>
      <c r="N13" s="499"/>
      <c r="O13" s="499"/>
      <c r="P13" s="499"/>
      <c r="Q13" s="500"/>
      <c r="R13" s="491">
        <v>80213</v>
      </c>
      <c r="S13" s="492"/>
      <c r="T13" s="492"/>
      <c r="U13" s="492"/>
      <c r="V13" s="493"/>
      <c r="W13" s="423" t="s">
        <v>139</v>
      </c>
      <c r="X13" s="424"/>
      <c r="Y13" s="424"/>
      <c r="Z13" s="424"/>
      <c r="AA13" s="424"/>
      <c r="AB13" s="414"/>
      <c r="AC13" s="458">
        <v>1331</v>
      </c>
      <c r="AD13" s="459"/>
      <c r="AE13" s="459"/>
      <c r="AF13" s="459"/>
      <c r="AG13" s="501"/>
      <c r="AH13" s="458">
        <v>1462</v>
      </c>
      <c r="AI13" s="459"/>
      <c r="AJ13" s="459"/>
      <c r="AK13" s="459"/>
      <c r="AL13" s="460"/>
      <c r="AM13" s="436" t="s">
        <v>140</v>
      </c>
      <c r="AN13" s="437"/>
      <c r="AO13" s="437"/>
      <c r="AP13" s="437"/>
      <c r="AQ13" s="437"/>
      <c r="AR13" s="437"/>
      <c r="AS13" s="437"/>
      <c r="AT13" s="438"/>
      <c r="AU13" s="439" t="s">
        <v>141</v>
      </c>
      <c r="AV13" s="440"/>
      <c r="AW13" s="440"/>
      <c r="AX13" s="440"/>
      <c r="AY13" s="441" t="s">
        <v>142</v>
      </c>
      <c r="AZ13" s="442"/>
      <c r="BA13" s="442"/>
      <c r="BB13" s="442"/>
      <c r="BC13" s="442"/>
      <c r="BD13" s="442"/>
      <c r="BE13" s="442"/>
      <c r="BF13" s="442"/>
      <c r="BG13" s="442"/>
      <c r="BH13" s="442"/>
      <c r="BI13" s="442"/>
      <c r="BJ13" s="442"/>
      <c r="BK13" s="442"/>
      <c r="BL13" s="442"/>
      <c r="BM13" s="443"/>
      <c r="BN13" s="407">
        <v>334401</v>
      </c>
      <c r="BO13" s="408"/>
      <c r="BP13" s="408"/>
      <c r="BQ13" s="408"/>
      <c r="BR13" s="408"/>
      <c r="BS13" s="408"/>
      <c r="BT13" s="408"/>
      <c r="BU13" s="409"/>
      <c r="BV13" s="407">
        <v>1544183</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0.7</v>
      </c>
      <c r="CU13" s="405"/>
      <c r="CV13" s="405"/>
      <c r="CW13" s="405"/>
      <c r="CX13" s="405"/>
      <c r="CY13" s="405"/>
      <c r="CZ13" s="405"/>
      <c r="DA13" s="406"/>
      <c r="DB13" s="404">
        <v>1.1000000000000001</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144</v>
      </c>
      <c r="M14" s="489"/>
      <c r="N14" s="489"/>
      <c r="O14" s="489"/>
      <c r="P14" s="489"/>
      <c r="Q14" s="490"/>
      <c r="R14" s="491">
        <v>82101</v>
      </c>
      <c r="S14" s="492"/>
      <c r="T14" s="492"/>
      <c r="U14" s="492"/>
      <c r="V14" s="493"/>
      <c r="W14" s="397"/>
      <c r="X14" s="398"/>
      <c r="Y14" s="398"/>
      <c r="Z14" s="398"/>
      <c r="AA14" s="398"/>
      <c r="AB14" s="387"/>
      <c r="AC14" s="494">
        <v>3.5</v>
      </c>
      <c r="AD14" s="495"/>
      <c r="AE14" s="495"/>
      <c r="AF14" s="495"/>
      <c r="AG14" s="496"/>
      <c r="AH14" s="494">
        <v>3.9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t="s">
        <v>129</v>
      </c>
      <c r="CU14" s="506"/>
      <c r="CV14" s="506"/>
      <c r="CW14" s="506"/>
      <c r="CX14" s="506"/>
      <c r="CY14" s="506"/>
      <c r="CZ14" s="506"/>
      <c r="DA14" s="507"/>
      <c r="DB14" s="505" t="s">
        <v>146</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147</v>
      </c>
      <c r="N15" s="499"/>
      <c r="O15" s="499"/>
      <c r="P15" s="499"/>
      <c r="Q15" s="500"/>
      <c r="R15" s="491">
        <v>80511</v>
      </c>
      <c r="S15" s="492"/>
      <c r="T15" s="492"/>
      <c r="U15" s="492"/>
      <c r="V15" s="493"/>
      <c r="W15" s="423" t="s">
        <v>148</v>
      </c>
      <c r="X15" s="424"/>
      <c r="Y15" s="424"/>
      <c r="Z15" s="424"/>
      <c r="AA15" s="424"/>
      <c r="AB15" s="414"/>
      <c r="AC15" s="458">
        <v>13168</v>
      </c>
      <c r="AD15" s="459"/>
      <c r="AE15" s="459"/>
      <c r="AF15" s="459"/>
      <c r="AG15" s="501"/>
      <c r="AH15" s="458">
        <v>13446</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10374835</v>
      </c>
      <c r="BO15" s="371"/>
      <c r="BP15" s="371"/>
      <c r="BQ15" s="371"/>
      <c r="BR15" s="371"/>
      <c r="BS15" s="371"/>
      <c r="BT15" s="371"/>
      <c r="BU15" s="372"/>
      <c r="BV15" s="370">
        <v>9986341</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34.4</v>
      </c>
      <c r="AD16" s="495"/>
      <c r="AE16" s="495"/>
      <c r="AF16" s="495"/>
      <c r="AG16" s="496"/>
      <c r="AH16" s="494">
        <v>35.5</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16248277</v>
      </c>
      <c r="BO16" s="408"/>
      <c r="BP16" s="408"/>
      <c r="BQ16" s="408"/>
      <c r="BR16" s="408"/>
      <c r="BS16" s="408"/>
      <c r="BT16" s="408"/>
      <c r="BU16" s="409"/>
      <c r="BV16" s="407">
        <v>15640504</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154</v>
      </c>
      <c r="N17" s="519"/>
      <c r="O17" s="519"/>
      <c r="P17" s="519"/>
      <c r="Q17" s="520"/>
      <c r="R17" s="513" t="s">
        <v>155</v>
      </c>
      <c r="S17" s="514"/>
      <c r="T17" s="514"/>
      <c r="U17" s="514"/>
      <c r="V17" s="515"/>
      <c r="W17" s="423" t="s">
        <v>156</v>
      </c>
      <c r="X17" s="424"/>
      <c r="Y17" s="424"/>
      <c r="Z17" s="424"/>
      <c r="AA17" s="424"/>
      <c r="AB17" s="414"/>
      <c r="AC17" s="458">
        <v>23729</v>
      </c>
      <c r="AD17" s="459"/>
      <c r="AE17" s="459"/>
      <c r="AF17" s="459"/>
      <c r="AG17" s="501"/>
      <c r="AH17" s="458">
        <v>22977</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13123480</v>
      </c>
      <c r="BO17" s="408"/>
      <c r="BP17" s="408"/>
      <c r="BQ17" s="408"/>
      <c r="BR17" s="408"/>
      <c r="BS17" s="408"/>
      <c r="BT17" s="408"/>
      <c r="BU17" s="409"/>
      <c r="BV17" s="407">
        <v>12641356</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32" t="s">
        <v>158</v>
      </c>
      <c r="C18" s="450"/>
      <c r="D18" s="450"/>
      <c r="E18" s="533"/>
      <c r="F18" s="533"/>
      <c r="G18" s="533"/>
      <c r="H18" s="533"/>
      <c r="I18" s="533"/>
      <c r="J18" s="533"/>
      <c r="K18" s="533"/>
      <c r="L18" s="534">
        <v>177.45</v>
      </c>
      <c r="M18" s="534"/>
      <c r="N18" s="534"/>
      <c r="O18" s="534"/>
      <c r="P18" s="534"/>
      <c r="Q18" s="534"/>
      <c r="R18" s="535"/>
      <c r="S18" s="535"/>
      <c r="T18" s="535"/>
      <c r="U18" s="535"/>
      <c r="V18" s="536"/>
      <c r="W18" s="425"/>
      <c r="X18" s="426"/>
      <c r="Y18" s="426"/>
      <c r="Z18" s="426"/>
      <c r="AA18" s="426"/>
      <c r="AB18" s="417"/>
      <c r="AC18" s="537">
        <v>62.1</v>
      </c>
      <c r="AD18" s="538"/>
      <c r="AE18" s="538"/>
      <c r="AF18" s="538"/>
      <c r="AG18" s="539"/>
      <c r="AH18" s="537">
        <v>60.6</v>
      </c>
      <c r="AI18" s="538"/>
      <c r="AJ18" s="538"/>
      <c r="AK18" s="538"/>
      <c r="AL18" s="540"/>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17710751</v>
      </c>
      <c r="BO18" s="408"/>
      <c r="BP18" s="408"/>
      <c r="BQ18" s="408"/>
      <c r="BR18" s="408"/>
      <c r="BS18" s="408"/>
      <c r="BT18" s="408"/>
      <c r="BU18" s="409"/>
      <c r="BV18" s="407">
        <v>17269526</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32" t="s">
        <v>160</v>
      </c>
      <c r="C19" s="450"/>
      <c r="D19" s="450"/>
      <c r="E19" s="533"/>
      <c r="F19" s="533"/>
      <c r="G19" s="533"/>
      <c r="H19" s="533"/>
      <c r="I19" s="533"/>
      <c r="J19" s="533"/>
      <c r="K19" s="533"/>
      <c r="L19" s="541">
        <v>457</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24352517</v>
      </c>
      <c r="BO19" s="408"/>
      <c r="BP19" s="408"/>
      <c r="BQ19" s="408"/>
      <c r="BR19" s="408"/>
      <c r="BS19" s="408"/>
      <c r="BT19" s="408"/>
      <c r="BU19" s="409"/>
      <c r="BV19" s="407">
        <v>23847172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32" t="s">
        <v>162</v>
      </c>
      <c r="C20" s="450"/>
      <c r="D20" s="450"/>
      <c r="E20" s="533"/>
      <c r="F20" s="533"/>
      <c r="G20" s="533"/>
      <c r="H20" s="533"/>
      <c r="I20" s="533"/>
      <c r="J20" s="533"/>
      <c r="K20" s="533"/>
      <c r="L20" s="541">
        <v>31403</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23" t="s">
        <v>163</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22975591</v>
      </c>
      <c r="BO22" s="371"/>
      <c r="BP22" s="371"/>
      <c r="BQ22" s="371"/>
      <c r="BR22" s="371"/>
      <c r="BS22" s="371"/>
      <c r="BT22" s="371"/>
      <c r="BU22" s="372"/>
      <c r="BV22" s="370">
        <v>25162016</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20210989</v>
      </c>
      <c r="BO23" s="408"/>
      <c r="BP23" s="408"/>
      <c r="BQ23" s="408"/>
      <c r="BR23" s="408"/>
      <c r="BS23" s="408"/>
      <c r="BT23" s="408"/>
      <c r="BU23" s="409"/>
      <c r="BV23" s="407">
        <v>21985266</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172</v>
      </c>
      <c r="F24" s="437"/>
      <c r="G24" s="437"/>
      <c r="H24" s="437"/>
      <c r="I24" s="437"/>
      <c r="J24" s="437"/>
      <c r="K24" s="438"/>
      <c r="L24" s="458">
        <v>1</v>
      </c>
      <c r="M24" s="459"/>
      <c r="N24" s="459"/>
      <c r="O24" s="459"/>
      <c r="P24" s="501"/>
      <c r="Q24" s="458">
        <v>8800</v>
      </c>
      <c r="R24" s="459"/>
      <c r="S24" s="459"/>
      <c r="T24" s="459"/>
      <c r="U24" s="459"/>
      <c r="V24" s="501"/>
      <c r="W24" s="553"/>
      <c r="X24" s="554"/>
      <c r="Y24" s="555"/>
      <c r="Z24" s="457" t="s">
        <v>173</v>
      </c>
      <c r="AA24" s="437"/>
      <c r="AB24" s="437"/>
      <c r="AC24" s="437"/>
      <c r="AD24" s="437"/>
      <c r="AE24" s="437"/>
      <c r="AF24" s="437"/>
      <c r="AG24" s="438"/>
      <c r="AH24" s="458">
        <v>502</v>
      </c>
      <c r="AI24" s="459"/>
      <c r="AJ24" s="459"/>
      <c r="AK24" s="459"/>
      <c r="AL24" s="501"/>
      <c r="AM24" s="458">
        <v>1515036</v>
      </c>
      <c r="AN24" s="459"/>
      <c r="AO24" s="459"/>
      <c r="AP24" s="459"/>
      <c r="AQ24" s="459"/>
      <c r="AR24" s="501"/>
      <c r="AS24" s="458">
        <v>3018</v>
      </c>
      <c r="AT24" s="459"/>
      <c r="AU24" s="459"/>
      <c r="AV24" s="459"/>
      <c r="AW24" s="459"/>
      <c r="AX24" s="460"/>
      <c r="AY24" s="526" t="s">
        <v>174</v>
      </c>
      <c r="AZ24" s="527"/>
      <c r="BA24" s="527"/>
      <c r="BB24" s="527"/>
      <c r="BC24" s="527"/>
      <c r="BD24" s="527"/>
      <c r="BE24" s="527"/>
      <c r="BF24" s="527"/>
      <c r="BG24" s="527"/>
      <c r="BH24" s="527"/>
      <c r="BI24" s="527"/>
      <c r="BJ24" s="527"/>
      <c r="BK24" s="527"/>
      <c r="BL24" s="527"/>
      <c r="BM24" s="528"/>
      <c r="BN24" s="407">
        <v>10048114</v>
      </c>
      <c r="BO24" s="408"/>
      <c r="BP24" s="408"/>
      <c r="BQ24" s="408"/>
      <c r="BR24" s="408"/>
      <c r="BS24" s="408"/>
      <c r="BT24" s="408"/>
      <c r="BU24" s="409"/>
      <c r="BV24" s="407">
        <v>10961166</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175</v>
      </c>
      <c r="F25" s="437"/>
      <c r="G25" s="437"/>
      <c r="H25" s="437"/>
      <c r="I25" s="437"/>
      <c r="J25" s="437"/>
      <c r="K25" s="438"/>
      <c r="L25" s="458">
        <v>1</v>
      </c>
      <c r="M25" s="459"/>
      <c r="N25" s="459"/>
      <c r="O25" s="459"/>
      <c r="P25" s="501"/>
      <c r="Q25" s="458">
        <v>7300</v>
      </c>
      <c r="R25" s="459"/>
      <c r="S25" s="459"/>
      <c r="T25" s="459"/>
      <c r="U25" s="459"/>
      <c r="V25" s="501"/>
      <c r="W25" s="553"/>
      <c r="X25" s="554"/>
      <c r="Y25" s="555"/>
      <c r="Z25" s="457" t="s">
        <v>176</v>
      </c>
      <c r="AA25" s="437"/>
      <c r="AB25" s="437"/>
      <c r="AC25" s="437"/>
      <c r="AD25" s="437"/>
      <c r="AE25" s="437"/>
      <c r="AF25" s="437"/>
      <c r="AG25" s="438"/>
      <c r="AH25" s="458" t="s">
        <v>177</v>
      </c>
      <c r="AI25" s="459"/>
      <c r="AJ25" s="459"/>
      <c r="AK25" s="459"/>
      <c r="AL25" s="501"/>
      <c r="AM25" s="458" t="s">
        <v>177</v>
      </c>
      <c r="AN25" s="459"/>
      <c r="AO25" s="459"/>
      <c r="AP25" s="459"/>
      <c r="AQ25" s="459"/>
      <c r="AR25" s="501"/>
      <c r="AS25" s="458" t="s">
        <v>178</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11298897</v>
      </c>
      <c r="BO25" s="371"/>
      <c r="BP25" s="371"/>
      <c r="BQ25" s="371"/>
      <c r="BR25" s="371"/>
      <c r="BS25" s="371"/>
      <c r="BT25" s="371"/>
      <c r="BU25" s="372"/>
      <c r="BV25" s="370">
        <v>9164677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180</v>
      </c>
      <c r="F26" s="437"/>
      <c r="G26" s="437"/>
      <c r="H26" s="437"/>
      <c r="I26" s="437"/>
      <c r="J26" s="437"/>
      <c r="K26" s="438"/>
      <c r="L26" s="458">
        <v>1</v>
      </c>
      <c r="M26" s="459"/>
      <c r="N26" s="459"/>
      <c r="O26" s="459"/>
      <c r="P26" s="501"/>
      <c r="Q26" s="458">
        <v>6850</v>
      </c>
      <c r="R26" s="459"/>
      <c r="S26" s="459"/>
      <c r="T26" s="459"/>
      <c r="U26" s="459"/>
      <c r="V26" s="501"/>
      <c r="W26" s="553"/>
      <c r="X26" s="554"/>
      <c r="Y26" s="555"/>
      <c r="Z26" s="457" t="s">
        <v>181</v>
      </c>
      <c r="AA26" s="559"/>
      <c r="AB26" s="559"/>
      <c r="AC26" s="559"/>
      <c r="AD26" s="559"/>
      <c r="AE26" s="559"/>
      <c r="AF26" s="559"/>
      <c r="AG26" s="560"/>
      <c r="AH26" s="458">
        <v>7</v>
      </c>
      <c r="AI26" s="459"/>
      <c r="AJ26" s="459"/>
      <c r="AK26" s="459"/>
      <c r="AL26" s="501"/>
      <c r="AM26" s="458">
        <v>19719</v>
      </c>
      <c r="AN26" s="459"/>
      <c r="AO26" s="459"/>
      <c r="AP26" s="459"/>
      <c r="AQ26" s="459"/>
      <c r="AR26" s="501"/>
      <c r="AS26" s="458">
        <v>2817</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177</v>
      </c>
      <c r="BO26" s="408"/>
      <c r="BP26" s="408"/>
      <c r="BQ26" s="408"/>
      <c r="BR26" s="408"/>
      <c r="BS26" s="408"/>
      <c r="BT26" s="408"/>
      <c r="BU26" s="409"/>
      <c r="BV26" s="407" t="s">
        <v>129</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183</v>
      </c>
      <c r="F27" s="437"/>
      <c r="G27" s="437"/>
      <c r="H27" s="437"/>
      <c r="I27" s="437"/>
      <c r="J27" s="437"/>
      <c r="K27" s="438"/>
      <c r="L27" s="458">
        <v>1</v>
      </c>
      <c r="M27" s="459"/>
      <c r="N27" s="459"/>
      <c r="O27" s="459"/>
      <c r="P27" s="501"/>
      <c r="Q27" s="458">
        <v>4550</v>
      </c>
      <c r="R27" s="459"/>
      <c r="S27" s="459"/>
      <c r="T27" s="459"/>
      <c r="U27" s="459"/>
      <c r="V27" s="501"/>
      <c r="W27" s="553"/>
      <c r="X27" s="554"/>
      <c r="Y27" s="555"/>
      <c r="Z27" s="457" t="s">
        <v>184</v>
      </c>
      <c r="AA27" s="437"/>
      <c r="AB27" s="437"/>
      <c r="AC27" s="437"/>
      <c r="AD27" s="437"/>
      <c r="AE27" s="437"/>
      <c r="AF27" s="437"/>
      <c r="AG27" s="438"/>
      <c r="AH27" s="458">
        <v>56</v>
      </c>
      <c r="AI27" s="459"/>
      <c r="AJ27" s="459"/>
      <c r="AK27" s="459"/>
      <c r="AL27" s="501"/>
      <c r="AM27" s="458">
        <v>181276</v>
      </c>
      <c r="AN27" s="459"/>
      <c r="AO27" s="459"/>
      <c r="AP27" s="459"/>
      <c r="AQ27" s="459"/>
      <c r="AR27" s="501"/>
      <c r="AS27" s="458">
        <v>3237</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9">
        <v>1158047</v>
      </c>
      <c r="BO27" s="530"/>
      <c r="BP27" s="530"/>
      <c r="BQ27" s="530"/>
      <c r="BR27" s="530"/>
      <c r="BS27" s="530"/>
      <c r="BT27" s="530"/>
      <c r="BU27" s="531"/>
      <c r="BV27" s="529">
        <v>1159407</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186</v>
      </c>
      <c r="F28" s="437"/>
      <c r="G28" s="437"/>
      <c r="H28" s="437"/>
      <c r="I28" s="437"/>
      <c r="J28" s="437"/>
      <c r="K28" s="438"/>
      <c r="L28" s="458">
        <v>1</v>
      </c>
      <c r="M28" s="459"/>
      <c r="N28" s="459"/>
      <c r="O28" s="459"/>
      <c r="P28" s="501"/>
      <c r="Q28" s="458">
        <v>4000</v>
      </c>
      <c r="R28" s="459"/>
      <c r="S28" s="459"/>
      <c r="T28" s="459"/>
      <c r="U28" s="459"/>
      <c r="V28" s="501"/>
      <c r="W28" s="553"/>
      <c r="X28" s="554"/>
      <c r="Y28" s="555"/>
      <c r="Z28" s="457" t="s">
        <v>187</v>
      </c>
      <c r="AA28" s="437"/>
      <c r="AB28" s="437"/>
      <c r="AC28" s="437"/>
      <c r="AD28" s="437"/>
      <c r="AE28" s="437"/>
      <c r="AF28" s="437"/>
      <c r="AG28" s="438"/>
      <c r="AH28" s="458" t="s">
        <v>177</v>
      </c>
      <c r="AI28" s="459"/>
      <c r="AJ28" s="459"/>
      <c r="AK28" s="459"/>
      <c r="AL28" s="501"/>
      <c r="AM28" s="458" t="s">
        <v>177</v>
      </c>
      <c r="AN28" s="459"/>
      <c r="AO28" s="459"/>
      <c r="AP28" s="459"/>
      <c r="AQ28" s="459"/>
      <c r="AR28" s="501"/>
      <c r="AS28" s="458" t="s">
        <v>177</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5318848</v>
      </c>
      <c r="BO28" s="371"/>
      <c r="BP28" s="371"/>
      <c r="BQ28" s="371"/>
      <c r="BR28" s="371"/>
      <c r="BS28" s="371"/>
      <c r="BT28" s="371"/>
      <c r="BU28" s="372"/>
      <c r="BV28" s="370">
        <v>5062152</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189</v>
      </c>
      <c r="F29" s="437"/>
      <c r="G29" s="437"/>
      <c r="H29" s="437"/>
      <c r="I29" s="437"/>
      <c r="J29" s="437"/>
      <c r="K29" s="438"/>
      <c r="L29" s="458">
        <v>22</v>
      </c>
      <c r="M29" s="459"/>
      <c r="N29" s="459"/>
      <c r="O29" s="459"/>
      <c r="P29" s="501"/>
      <c r="Q29" s="458">
        <v>3600</v>
      </c>
      <c r="R29" s="459"/>
      <c r="S29" s="459"/>
      <c r="T29" s="459"/>
      <c r="U29" s="459"/>
      <c r="V29" s="501"/>
      <c r="W29" s="556"/>
      <c r="X29" s="557"/>
      <c r="Y29" s="558"/>
      <c r="Z29" s="457" t="s">
        <v>190</v>
      </c>
      <c r="AA29" s="437"/>
      <c r="AB29" s="437"/>
      <c r="AC29" s="437"/>
      <c r="AD29" s="437"/>
      <c r="AE29" s="437"/>
      <c r="AF29" s="437"/>
      <c r="AG29" s="438"/>
      <c r="AH29" s="458">
        <v>558</v>
      </c>
      <c r="AI29" s="459"/>
      <c r="AJ29" s="459"/>
      <c r="AK29" s="459"/>
      <c r="AL29" s="501"/>
      <c r="AM29" s="458">
        <v>1696312</v>
      </c>
      <c r="AN29" s="459"/>
      <c r="AO29" s="459"/>
      <c r="AP29" s="459"/>
      <c r="AQ29" s="459"/>
      <c r="AR29" s="501"/>
      <c r="AS29" s="458">
        <v>3040</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3543633</v>
      </c>
      <c r="BO29" s="408"/>
      <c r="BP29" s="408"/>
      <c r="BQ29" s="408"/>
      <c r="BR29" s="408"/>
      <c r="BS29" s="408"/>
      <c r="BT29" s="408"/>
      <c r="BU29" s="409"/>
      <c r="BV29" s="407">
        <v>3241996</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7">
        <v>99</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17068674</v>
      </c>
      <c r="BO30" s="530"/>
      <c r="BP30" s="530"/>
      <c r="BQ30" s="530"/>
      <c r="BR30" s="530"/>
      <c r="BS30" s="530"/>
      <c r="BT30" s="530"/>
      <c r="BU30" s="531"/>
      <c r="BV30" s="529">
        <v>14757265</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199</v>
      </c>
      <c r="D33" s="431"/>
      <c r="E33" s="396" t="s">
        <v>200</v>
      </c>
      <c r="F33" s="396"/>
      <c r="G33" s="396"/>
      <c r="H33" s="396"/>
      <c r="I33" s="396"/>
      <c r="J33" s="396"/>
      <c r="K33" s="396"/>
      <c r="L33" s="396"/>
      <c r="M33" s="396"/>
      <c r="N33" s="396"/>
      <c r="O33" s="396"/>
      <c r="P33" s="396"/>
      <c r="Q33" s="396"/>
      <c r="R33" s="396"/>
      <c r="S33" s="396"/>
      <c r="T33" s="206"/>
      <c r="U33" s="431" t="s">
        <v>199</v>
      </c>
      <c r="V33" s="431"/>
      <c r="W33" s="396" t="s">
        <v>201</v>
      </c>
      <c r="X33" s="396"/>
      <c r="Y33" s="396"/>
      <c r="Z33" s="396"/>
      <c r="AA33" s="396"/>
      <c r="AB33" s="396"/>
      <c r="AC33" s="396"/>
      <c r="AD33" s="396"/>
      <c r="AE33" s="396"/>
      <c r="AF33" s="396"/>
      <c r="AG33" s="396"/>
      <c r="AH33" s="396"/>
      <c r="AI33" s="396"/>
      <c r="AJ33" s="396"/>
      <c r="AK33" s="396"/>
      <c r="AL33" s="206"/>
      <c r="AM33" s="431" t="s">
        <v>199</v>
      </c>
      <c r="AN33" s="431"/>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199</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8</v>
      </c>
      <c r="AN34" s="597"/>
      <c r="AO34" s="598" t="str">
        <f>IF('各会計、関係団体の財政状況及び健全化判断比率'!B33="","",'各会計、関係団体の財政状況及び健全化判断比率'!B33)</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11</v>
      </c>
      <c r="BX34" s="597"/>
      <c r="BY34" s="598" t="str">
        <f>IF('各会計、関係団体の財政状況及び健全化判断比率'!B68="","",'各会計、関係団体の財政状況及び健全化判断比率'!B68)</f>
        <v>東近江行政組合(一般会計)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近江八幡市国際協会</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文化会館事業特別会計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f t="shared" ref="AM35:AM43" si="0">IF(AO35="","",AM34+1)</f>
        <v>9</v>
      </c>
      <c r="AN35" s="597"/>
      <c r="AO35" s="598" t="str">
        <f>IF('各会計、関係団体の財政状況及び健全化判断比率'!B34="","",'各会計、関係団体の財政状況及び健全化判断比率'!B34)</f>
        <v>病院事業会計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12</v>
      </c>
      <c r="BX35" s="597"/>
      <c r="BY35" s="598" t="str">
        <f>IF('各会計、関係団体の財政状況及び健全化判断比率'!B69="","",'各会計、関係団体の財政状況及び健全化判断比率'!B69)</f>
        <v>東近江行政組合(救急医療特別会計)</v>
      </c>
      <c r="BZ35" s="598"/>
      <c r="CA35" s="598"/>
      <c r="CB35" s="598"/>
      <c r="CC35" s="598"/>
      <c r="CD35" s="598"/>
      <c r="CE35" s="598"/>
      <c r="CF35" s="598"/>
      <c r="CG35" s="598"/>
      <c r="CH35" s="598"/>
      <c r="CI35" s="598"/>
      <c r="CJ35" s="598"/>
      <c r="CK35" s="598"/>
      <c r="CL35" s="598"/>
      <c r="CM35" s="598"/>
      <c r="CN35" s="181"/>
      <c r="CO35" s="597">
        <f t="shared" ref="CO35:CO43" si="3">IF(CQ35="","",CO34+1)</f>
        <v>17</v>
      </c>
      <c r="CP35" s="597"/>
      <c r="CQ35" s="598" t="str">
        <f>IF('各会計、関係団体の財政状況及び健全化判断比率'!BS8="","",'各会計、関係団体の財政状況及び健全化判断比率'!BS8)</f>
        <v>安土町文芸の郷振興事業団</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介護認定審査会共同設置事業特別会計</v>
      </c>
      <c r="X36" s="598"/>
      <c r="Y36" s="598"/>
      <c r="Z36" s="598"/>
      <c r="AA36" s="598"/>
      <c r="AB36" s="598"/>
      <c r="AC36" s="598"/>
      <c r="AD36" s="598"/>
      <c r="AE36" s="598"/>
      <c r="AF36" s="598"/>
      <c r="AG36" s="598"/>
      <c r="AH36" s="598"/>
      <c r="AI36" s="598"/>
      <c r="AJ36" s="598"/>
      <c r="AK36" s="598"/>
      <c r="AL36" s="181"/>
      <c r="AM36" s="597">
        <f t="shared" si="0"/>
        <v>10</v>
      </c>
      <c r="AN36" s="597"/>
      <c r="AO36" s="598" t="str">
        <f>IF('各会計、関係団体の財政状況及び健全化判断比率'!B35="","",'各会計、関係団体の財政状況及び健全化判断比率'!B35)</f>
        <v>下水道事業会計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13</v>
      </c>
      <c r="BX36" s="597"/>
      <c r="BY36" s="598" t="str">
        <f>IF('各会計、関係団体の財政状況及び健全化判断比率'!B70="","",'各会計、関係団体の財政状況及び健全化判断比率'!B70)</f>
        <v>滋賀県市町村職員研修センター</v>
      </c>
      <c r="BZ36" s="598"/>
      <c r="CA36" s="598"/>
      <c r="CB36" s="598"/>
      <c r="CC36" s="598"/>
      <c r="CD36" s="598"/>
      <c r="CE36" s="598"/>
      <c r="CF36" s="598"/>
      <c r="CG36" s="598"/>
      <c r="CH36" s="598"/>
      <c r="CI36" s="598"/>
      <c r="CJ36" s="598"/>
      <c r="CK36" s="598"/>
      <c r="CL36" s="598"/>
      <c r="CM36" s="598"/>
      <c r="CN36" s="181"/>
      <c r="CO36" s="597">
        <f t="shared" si="3"/>
        <v>18</v>
      </c>
      <c r="CP36" s="597"/>
      <c r="CQ36" s="598" t="str">
        <f>IF('各会計、関係団体の財政状況及び健全化判断比率'!BS9="","",'各会計、関係団体の財政状況及び健全化判断比率'!BS9)</f>
        <v>近江八幡市地域勤労者福祉サービスセンター</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介護保険事業（保険事業勘定）特別会計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14</v>
      </c>
      <c r="BX37" s="597"/>
      <c r="BY37" s="598" t="str">
        <f>IF('各会計、関係団体の財政状況及び健全化判断比率'!B71="","",'各会計、関係団体の財政状況及び健全化判断比率'!B71)</f>
        <v>滋賀県後期高齢者医療広域連合(一般会計)</v>
      </c>
      <c r="BZ37" s="598"/>
      <c r="CA37" s="598"/>
      <c r="CB37" s="598"/>
      <c r="CC37" s="598"/>
      <c r="CD37" s="598"/>
      <c r="CE37" s="598"/>
      <c r="CF37" s="598"/>
      <c r="CG37" s="598"/>
      <c r="CH37" s="598"/>
      <c r="CI37" s="598"/>
      <c r="CJ37" s="598"/>
      <c r="CK37" s="598"/>
      <c r="CL37" s="598"/>
      <c r="CM37" s="598"/>
      <c r="CN37" s="181"/>
      <c r="CO37" s="597">
        <f t="shared" si="3"/>
        <v>19</v>
      </c>
      <c r="CP37" s="597"/>
      <c r="CQ37" s="598" t="str">
        <f>IF('各会計、関係団体の財政状況及び健全化判断比率'!BS10="","",'各会計、関係団体の財政状況及び健全化判断比率'!BS10)</f>
        <v>ハートランド推進財団</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f t="shared" si="4"/>
        <v>7</v>
      </c>
      <c r="V38" s="597"/>
      <c r="W38" s="598" t="str">
        <f>IF('各会計、関係団体の財政状況及び健全化判断比率'!B32="","",'各会計、関係団体の財政状況及び健全化判断比率'!B32)</f>
        <v>介護保険事業（サービス事業勘定）特別会計</v>
      </c>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15</v>
      </c>
      <c r="BX38" s="597"/>
      <c r="BY38" s="598" t="str">
        <f>IF('各会計、関係団体の財政状況及び健全化判断比率'!B72="","",'各会計、関係団体の財政状況及び健全化判断比率'!B72)</f>
        <v>滋賀県後期高齢者医療広域連合(後期高齢者医療特別会計)</v>
      </c>
      <c r="BZ38" s="598"/>
      <c r="CA38" s="598"/>
      <c r="CB38" s="598"/>
      <c r="CC38" s="598"/>
      <c r="CD38" s="598"/>
      <c r="CE38" s="598"/>
      <c r="CF38" s="598"/>
      <c r="CG38" s="598"/>
      <c r="CH38" s="598"/>
      <c r="CI38" s="598"/>
      <c r="CJ38" s="598"/>
      <c r="CK38" s="598"/>
      <c r="CL38" s="598"/>
      <c r="CM38" s="598"/>
      <c r="CN38" s="181"/>
      <c r="CO38" s="597">
        <f t="shared" si="3"/>
        <v>20</v>
      </c>
      <c r="CP38" s="597"/>
      <c r="CQ38" s="598" t="str">
        <f>IF('各会計、関係団体の財政状況及び健全化判断比率'!BS11="","",'各会計、関係団体の財政状況及び健全化判断比率'!BS11)</f>
        <v>まっせ</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P0et2gWVfx2WUNf8v9lZ+e9+IBoDVAVr9QD4Ugqih+2BwHL5ekyW1OAAgHZ8BNUMG1g2x2cUmpT5ihg/zdBjPQ==" saltValue="PLmJ9XIKA/5AcVLBmhcWC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154" t="s">
        <v>571</v>
      </c>
      <c r="D34" s="1154"/>
      <c r="E34" s="1155"/>
      <c r="F34" s="32">
        <v>30.28</v>
      </c>
      <c r="G34" s="33">
        <v>31.11</v>
      </c>
      <c r="H34" s="33">
        <v>33.619999999999997</v>
      </c>
      <c r="I34" s="33">
        <v>37.159999999999997</v>
      </c>
      <c r="J34" s="34">
        <v>37.43</v>
      </c>
      <c r="K34" s="22"/>
      <c r="L34" s="22"/>
      <c r="M34" s="22"/>
      <c r="N34" s="22"/>
      <c r="O34" s="22"/>
      <c r="P34" s="22"/>
    </row>
    <row r="35" spans="1:16" ht="39" customHeight="1" x14ac:dyDescent="0.2">
      <c r="A35" s="22"/>
      <c r="B35" s="35"/>
      <c r="C35" s="1148" t="s">
        <v>572</v>
      </c>
      <c r="D35" s="1149"/>
      <c r="E35" s="1150"/>
      <c r="F35" s="36">
        <v>11.45</v>
      </c>
      <c r="G35" s="37">
        <v>12.58</v>
      </c>
      <c r="H35" s="37">
        <v>11.53</v>
      </c>
      <c r="I35" s="37">
        <v>12.02</v>
      </c>
      <c r="J35" s="38">
        <v>13.67</v>
      </c>
      <c r="K35" s="22"/>
      <c r="L35" s="22"/>
      <c r="M35" s="22"/>
      <c r="N35" s="22"/>
      <c r="O35" s="22"/>
      <c r="P35" s="22"/>
    </row>
    <row r="36" spans="1:16" ht="39" customHeight="1" x14ac:dyDescent="0.2">
      <c r="A36" s="22"/>
      <c r="B36" s="35"/>
      <c r="C36" s="1148" t="s">
        <v>573</v>
      </c>
      <c r="D36" s="1149"/>
      <c r="E36" s="1150"/>
      <c r="F36" s="36">
        <v>3.01</v>
      </c>
      <c r="G36" s="37">
        <v>3.16</v>
      </c>
      <c r="H36" s="37">
        <v>4.34</v>
      </c>
      <c r="I36" s="37">
        <v>5.63</v>
      </c>
      <c r="J36" s="38">
        <v>4.16</v>
      </c>
      <c r="K36" s="22"/>
      <c r="L36" s="22"/>
      <c r="M36" s="22"/>
      <c r="N36" s="22"/>
      <c r="O36" s="22"/>
      <c r="P36" s="22"/>
    </row>
    <row r="37" spans="1:16" ht="39" customHeight="1" x14ac:dyDescent="0.2">
      <c r="A37" s="22"/>
      <c r="B37" s="35"/>
      <c r="C37" s="1148" t="s">
        <v>574</v>
      </c>
      <c r="D37" s="1149"/>
      <c r="E37" s="1150"/>
      <c r="F37" s="36">
        <v>1.21</v>
      </c>
      <c r="G37" s="37">
        <v>0.89</v>
      </c>
      <c r="H37" s="37">
        <v>0.74</v>
      </c>
      <c r="I37" s="37">
        <v>0.87</v>
      </c>
      <c r="J37" s="38">
        <v>1.06</v>
      </c>
      <c r="K37" s="22"/>
      <c r="L37" s="22"/>
      <c r="M37" s="22"/>
      <c r="N37" s="22"/>
      <c r="O37" s="22"/>
      <c r="P37" s="22"/>
    </row>
    <row r="38" spans="1:16" ht="39" customHeight="1" x14ac:dyDescent="0.2">
      <c r="A38" s="22"/>
      <c r="B38" s="35"/>
      <c r="C38" s="1148" t="s">
        <v>575</v>
      </c>
      <c r="D38" s="1149"/>
      <c r="E38" s="1150"/>
      <c r="F38" s="36">
        <v>0.95</v>
      </c>
      <c r="G38" s="37">
        <v>0.98</v>
      </c>
      <c r="H38" s="37">
        <v>0.95</v>
      </c>
      <c r="I38" s="37">
        <v>1.04</v>
      </c>
      <c r="J38" s="38">
        <v>0.87</v>
      </c>
      <c r="K38" s="22"/>
      <c r="L38" s="22"/>
      <c r="M38" s="22"/>
      <c r="N38" s="22"/>
      <c r="O38" s="22"/>
      <c r="P38" s="22"/>
    </row>
    <row r="39" spans="1:16" ht="39" customHeight="1" x14ac:dyDescent="0.2">
      <c r="A39" s="22"/>
      <c r="B39" s="35"/>
      <c r="C39" s="1148" t="s">
        <v>576</v>
      </c>
      <c r="D39" s="1149"/>
      <c r="E39" s="1150"/>
      <c r="F39" s="36">
        <v>0.25</v>
      </c>
      <c r="G39" s="37">
        <v>0.14000000000000001</v>
      </c>
      <c r="H39" s="37">
        <v>0.14000000000000001</v>
      </c>
      <c r="I39" s="37">
        <v>0.18</v>
      </c>
      <c r="J39" s="38">
        <v>0.06</v>
      </c>
      <c r="K39" s="22"/>
      <c r="L39" s="22"/>
      <c r="M39" s="22"/>
      <c r="N39" s="22"/>
      <c r="O39" s="22"/>
      <c r="P39" s="22"/>
    </row>
    <row r="40" spans="1:16" ht="39" customHeight="1" x14ac:dyDescent="0.2">
      <c r="A40" s="22"/>
      <c r="B40" s="35"/>
      <c r="C40" s="1148" t="s">
        <v>577</v>
      </c>
      <c r="D40" s="1149"/>
      <c r="E40" s="1150"/>
      <c r="F40" s="36">
        <v>0.04</v>
      </c>
      <c r="G40" s="37">
        <v>0</v>
      </c>
      <c r="H40" s="37">
        <v>0</v>
      </c>
      <c r="I40" s="37">
        <v>0</v>
      </c>
      <c r="J40" s="38">
        <v>0</v>
      </c>
      <c r="K40" s="22"/>
      <c r="L40" s="22"/>
      <c r="M40" s="22"/>
      <c r="N40" s="22"/>
      <c r="O40" s="22"/>
      <c r="P40" s="22"/>
    </row>
    <row r="41" spans="1:16" ht="39" customHeight="1" x14ac:dyDescent="0.2">
      <c r="A41" s="22"/>
      <c r="B41" s="35"/>
      <c r="C41" s="1148" t="s">
        <v>578</v>
      </c>
      <c r="D41" s="1149"/>
      <c r="E41" s="1150"/>
      <c r="F41" s="36">
        <v>0</v>
      </c>
      <c r="G41" s="37">
        <v>0</v>
      </c>
      <c r="H41" s="37">
        <v>0</v>
      </c>
      <c r="I41" s="37">
        <v>0</v>
      </c>
      <c r="J41" s="38">
        <v>0</v>
      </c>
      <c r="K41" s="22"/>
      <c r="L41" s="22"/>
      <c r="M41" s="22"/>
      <c r="N41" s="22"/>
      <c r="O41" s="22"/>
      <c r="P41" s="22"/>
    </row>
    <row r="42" spans="1:16" ht="39" customHeight="1" x14ac:dyDescent="0.2">
      <c r="A42" s="22"/>
      <c r="B42" s="39"/>
      <c r="C42" s="1148" t="s">
        <v>579</v>
      </c>
      <c r="D42" s="1149"/>
      <c r="E42" s="1150"/>
      <c r="F42" s="36" t="s">
        <v>539</v>
      </c>
      <c r="G42" s="37" t="s">
        <v>539</v>
      </c>
      <c r="H42" s="37" t="s">
        <v>539</v>
      </c>
      <c r="I42" s="37" t="s">
        <v>539</v>
      </c>
      <c r="J42" s="38" t="s">
        <v>539</v>
      </c>
      <c r="K42" s="22"/>
      <c r="L42" s="22"/>
      <c r="M42" s="22"/>
      <c r="N42" s="22"/>
      <c r="O42" s="22"/>
      <c r="P42" s="22"/>
    </row>
    <row r="43" spans="1:16" ht="39" customHeight="1" thickBot="1" x14ac:dyDescent="0.25">
      <c r="A43" s="22"/>
      <c r="B43" s="40"/>
      <c r="C43" s="1151" t="s">
        <v>580</v>
      </c>
      <c r="D43" s="1152"/>
      <c r="E43" s="1153"/>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PD5EQd7oVHLMZAx281yCGmfniIfz/fdpGvdvgmlcW688FqE+kI8Uso/ALw09Dnh8neVlHldKlRvM13ucy25wQQ==" saltValue="OCTHEOfGpLUOFOpQznFj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156" t="s">
        <v>11</v>
      </c>
      <c r="C45" s="1157"/>
      <c r="D45" s="58"/>
      <c r="E45" s="1162" t="s">
        <v>12</v>
      </c>
      <c r="F45" s="1162"/>
      <c r="G45" s="1162"/>
      <c r="H45" s="1162"/>
      <c r="I45" s="1162"/>
      <c r="J45" s="1163"/>
      <c r="K45" s="59">
        <v>2439</v>
      </c>
      <c r="L45" s="60">
        <v>2473</v>
      </c>
      <c r="M45" s="60">
        <v>2444</v>
      </c>
      <c r="N45" s="60">
        <v>2461</v>
      </c>
      <c r="O45" s="61">
        <v>2466</v>
      </c>
      <c r="P45" s="48"/>
      <c r="Q45" s="48"/>
      <c r="R45" s="48"/>
      <c r="S45" s="48"/>
      <c r="T45" s="48"/>
      <c r="U45" s="48"/>
    </row>
    <row r="46" spans="1:21" ht="30.75" customHeight="1" x14ac:dyDescent="0.2">
      <c r="A46" s="48"/>
      <c r="B46" s="1158"/>
      <c r="C46" s="1159"/>
      <c r="D46" s="62"/>
      <c r="E46" s="1164" t="s">
        <v>13</v>
      </c>
      <c r="F46" s="1164"/>
      <c r="G46" s="1164"/>
      <c r="H46" s="1164"/>
      <c r="I46" s="1164"/>
      <c r="J46" s="1165"/>
      <c r="K46" s="63" t="s">
        <v>539</v>
      </c>
      <c r="L46" s="64" t="s">
        <v>539</v>
      </c>
      <c r="M46" s="64" t="s">
        <v>539</v>
      </c>
      <c r="N46" s="64" t="s">
        <v>539</v>
      </c>
      <c r="O46" s="65" t="s">
        <v>539</v>
      </c>
      <c r="P46" s="48"/>
      <c r="Q46" s="48"/>
      <c r="R46" s="48"/>
      <c r="S46" s="48"/>
      <c r="T46" s="48"/>
      <c r="U46" s="48"/>
    </row>
    <row r="47" spans="1:21" ht="30.75" customHeight="1" x14ac:dyDescent="0.2">
      <c r="A47" s="48"/>
      <c r="B47" s="1158"/>
      <c r="C47" s="1159"/>
      <c r="D47" s="62"/>
      <c r="E47" s="1164" t="s">
        <v>14</v>
      </c>
      <c r="F47" s="1164"/>
      <c r="G47" s="1164"/>
      <c r="H47" s="1164"/>
      <c r="I47" s="1164"/>
      <c r="J47" s="1165"/>
      <c r="K47" s="63" t="s">
        <v>539</v>
      </c>
      <c r="L47" s="64" t="s">
        <v>539</v>
      </c>
      <c r="M47" s="64" t="s">
        <v>539</v>
      </c>
      <c r="N47" s="64" t="s">
        <v>539</v>
      </c>
      <c r="O47" s="65" t="s">
        <v>539</v>
      </c>
      <c r="P47" s="48"/>
      <c r="Q47" s="48"/>
      <c r="R47" s="48"/>
      <c r="S47" s="48"/>
      <c r="T47" s="48"/>
      <c r="U47" s="48"/>
    </row>
    <row r="48" spans="1:21" ht="30.75" customHeight="1" x14ac:dyDescent="0.2">
      <c r="A48" s="48"/>
      <c r="B48" s="1158"/>
      <c r="C48" s="1159"/>
      <c r="D48" s="62"/>
      <c r="E48" s="1164" t="s">
        <v>15</v>
      </c>
      <c r="F48" s="1164"/>
      <c r="G48" s="1164"/>
      <c r="H48" s="1164"/>
      <c r="I48" s="1164"/>
      <c r="J48" s="1165"/>
      <c r="K48" s="63">
        <v>1058</v>
      </c>
      <c r="L48" s="64">
        <v>805</v>
      </c>
      <c r="M48" s="64">
        <v>767</v>
      </c>
      <c r="N48" s="64">
        <v>741</v>
      </c>
      <c r="O48" s="65">
        <v>692</v>
      </c>
      <c r="P48" s="48"/>
      <c r="Q48" s="48"/>
      <c r="R48" s="48"/>
      <c r="S48" s="48"/>
      <c r="T48" s="48"/>
      <c r="U48" s="48"/>
    </row>
    <row r="49" spans="1:21" ht="30.75" customHeight="1" x14ac:dyDescent="0.2">
      <c r="A49" s="48"/>
      <c r="B49" s="1158"/>
      <c r="C49" s="1159"/>
      <c r="D49" s="62"/>
      <c r="E49" s="1164" t="s">
        <v>16</v>
      </c>
      <c r="F49" s="1164"/>
      <c r="G49" s="1164"/>
      <c r="H49" s="1164"/>
      <c r="I49" s="1164"/>
      <c r="J49" s="1165"/>
      <c r="K49" s="63">
        <v>68</v>
      </c>
      <c r="L49" s="64">
        <v>73</v>
      </c>
      <c r="M49" s="64">
        <v>79</v>
      </c>
      <c r="N49" s="64">
        <v>66</v>
      </c>
      <c r="O49" s="65">
        <v>55</v>
      </c>
      <c r="P49" s="48"/>
      <c r="Q49" s="48"/>
      <c r="R49" s="48"/>
      <c r="S49" s="48"/>
      <c r="T49" s="48"/>
      <c r="U49" s="48"/>
    </row>
    <row r="50" spans="1:21" ht="30.75" customHeight="1" x14ac:dyDescent="0.2">
      <c r="A50" s="48"/>
      <c r="B50" s="1158"/>
      <c r="C50" s="1159"/>
      <c r="D50" s="62"/>
      <c r="E50" s="1164" t="s">
        <v>17</v>
      </c>
      <c r="F50" s="1164"/>
      <c r="G50" s="1164"/>
      <c r="H50" s="1164"/>
      <c r="I50" s="1164"/>
      <c r="J50" s="1165"/>
      <c r="K50" s="63" t="s">
        <v>539</v>
      </c>
      <c r="L50" s="64" t="s">
        <v>539</v>
      </c>
      <c r="M50" s="64" t="s">
        <v>539</v>
      </c>
      <c r="N50" s="64">
        <v>93</v>
      </c>
      <c r="O50" s="65">
        <v>3</v>
      </c>
      <c r="P50" s="48"/>
      <c r="Q50" s="48"/>
      <c r="R50" s="48"/>
      <c r="S50" s="48"/>
      <c r="T50" s="48"/>
      <c r="U50" s="48"/>
    </row>
    <row r="51" spans="1:21" ht="30.75" customHeight="1" x14ac:dyDescent="0.2">
      <c r="A51" s="48"/>
      <c r="B51" s="1160"/>
      <c r="C51" s="1161"/>
      <c r="D51" s="66"/>
      <c r="E51" s="1164" t="s">
        <v>18</v>
      </c>
      <c r="F51" s="1164"/>
      <c r="G51" s="1164"/>
      <c r="H51" s="1164"/>
      <c r="I51" s="1164"/>
      <c r="J51" s="1165"/>
      <c r="K51" s="63" t="s">
        <v>539</v>
      </c>
      <c r="L51" s="64" t="s">
        <v>539</v>
      </c>
      <c r="M51" s="64" t="s">
        <v>539</v>
      </c>
      <c r="N51" s="64" t="s">
        <v>539</v>
      </c>
      <c r="O51" s="65" t="s">
        <v>539</v>
      </c>
      <c r="P51" s="48"/>
      <c r="Q51" s="48"/>
      <c r="R51" s="48"/>
      <c r="S51" s="48"/>
      <c r="T51" s="48"/>
      <c r="U51" s="48"/>
    </row>
    <row r="52" spans="1:21" ht="30.75" customHeight="1" x14ac:dyDescent="0.2">
      <c r="A52" s="48"/>
      <c r="B52" s="1166" t="s">
        <v>19</v>
      </c>
      <c r="C52" s="1167"/>
      <c r="D52" s="66"/>
      <c r="E52" s="1164" t="s">
        <v>20</v>
      </c>
      <c r="F52" s="1164"/>
      <c r="G52" s="1164"/>
      <c r="H52" s="1164"/>
      <c r="I52" s="1164"/>
      <c r="J52" s="1165"/>
      <c r="K52" s="63">
        <v>3229</v>
      </c>
      <c r="L52" s="64">
        <v>3116</v>
      </c>
      <c r="M52" s="64">
        <v>3154</v>
      </c>
      <c r="N52" s="64">
        <v>3177</v>
      </c>
      <c r="O52" s="65">
        <v>3177</v>
      </c>
      <c r="P52" s="48"/>
      <c r="Q52" s="48"/>
      <c r="R52" s="48"/>
      <c r="S52" s="48"/>
      <c r="T52" s="48"/>
      <c r="U52" s="48"/>
    </row>
    <row r="53" spans="1:21" ht="30.75" customHeight="1" thickBot="1" x14ac:dyDescent="0.25">
      <c r="A53" s="48"/>
      <c r="B53" s="1168" t="s">
        <v>21</v>
      </c>
      <c r="C53" s="1169"/>
      <c r="D53" s="67"/>
      <c r="E53" s="1170" t="s">
        <v>22</v>
      </c>
      <c r="F53" s="1170"/>
      <c r="G53" s="1170"/>
      <c r="H53" s="1170"/>
      <c r="I53" s="1170"/>
      <c r="J53" s="1171"/>
      <c r="K53" s="68">
        <v>336</v>
      </c>
      <c r="L53" s="69">
        <v>235</v>
      </c>
      <c r="M53" s="69">
        <v>136</v>
      </c>
      <c r="N53" s="69">
        <v>184</v>
      </c>
      <c r="O53" s="70">
        <v>39</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581</v>
      </c>
      <c r="P56" s="48"/>
      <c r="Q56" s="48"/>
      <c r="R56" s="48"/>
      <c r="S56" s="48"/>
      <c r="T56" s="48"/>
      <c r="U56" s="48"/>
    </row>
    <row r="57" spans="1:21" ht="31.5" customHeight="1" thickBot="1" x14ac:dyDescent="0.3">
      <c r="A57" s="48"/>
      <c r="B57" s="76"/>
      <c r="C57" s="77"/>
      <c r="D57" s="77"/>
      <c r="E57" s="78"/>
      <c r="F57" s="78"/>
      <c r="G57" s="78"/>
      <c r="H57" s="78"/>
      <c r="I57" s="78"/>
      <c r="J57" s="79" t="s">
        <v>2</v>
      </c>
      <c r="K57" s="80" t="s">
        <v>582</v>
      </c>
      <c r="L57" s="81" t="s">
        <v>583</v>
      </c>
      <c r="M57" s="81" t="s">
        <v>584</v>
      </c>
      <c r="N57" s="81" t="s">
        <v>585</v>
      </c>
      <c r="O57" s="82" t="s">
        <v>586</v>
      </c>
      <c r="P57" s="48"/>
      <c r="Q57" s="48"/>
      <c r="R57" s="48"/>
      <c r="S57" s="48"/>
      <c r="T57" s="48"/>
      <c r="U57" s="48"/>
    </row>
    <row r="58" spans="1:21" ht="31.5" customHeight="1" x14ac:dyDescent="0.2">
      <c r="B58" s="1172" t="s">
        <v>26</v>
      </c>
      <c r="C58" s="1173"/>
      <c r="D58" s="1178" t="s">
        <v>27</v>
      </c>
      <c r="E58" s="1179"/>
      <c r="F58" s="1179"/>
      <c r="G58" s="1179"/>
      <c r="H58" s="1179"/>
      <c r="I58" s="1179"/>
      <c r="J58" s="1180"/>
      <c r="K58" s="83" t="s">
        <v>606</v>
      </c>
      <c r="L58" s="84" t="s">
        <v>539</v>
      </c>
      <c r="M58" s="84" t="s">
        <v>539</v>
      </c>
      <c r="N58" s="84" t="s">
        <v>539</v>
      </c>
      <c r="O58" s="85" t="s">
        <v>539</v>
      </c>
    </row>
    <row r="59" spans="1:21" ht="31.5" customHeight="1" x14ac:dyDescent="0.2">
      <c r="B59" s="1174"/>
      <c r="C59" s="1175"/>
      <c r="D59" s="1181" t="s">
        <v>28</v>
      </c>
      <c r="E59" s="1182"/>
      <c r="F59" s="1182"/>
      <c r="G59" s="1182"/>
      <c r="H59" s="1182"/>
      <c r="I59" s="1182"/>
      <c r="J59" s="1183"/>
      <c r="K59" s="86" t="s">
        <v>606</v>
      </c>
      <c r="L59" s="87" t="s">
        <v>539</v>
      </c>
      <c r="M59" s="87" t="s">
        <v>539</v>
      </c>
      <c r="N59" s="87" t="s">
        <v>539</v>
      </c>
      <c r="O59" s="88" t="s">
        <v>539</v>
      </c>
    </row>
    <row r="60" spans="1:21" ht="31.5" customHeight="1" thickBot="1" x14ac:dyDescent="0.25">
      <c r="B60" s="1176"/>
      <c r="C60" s="1177"/>
      <c r="D60" s="1184" t="s">
        <v>29</v>
      </c>
      <c r="E60" s="1185"/>
      <c r="F60" s="1185"/>
      <c r="G60" s="1185"/>
      <c r="H60" s="1185"/>
      <c r="I60" s="1185"/>
      <c r="J60" s="1186"/>
      <c r="K60" s="89" t="s">
        <v>605</v>
      </c>
      <c r="L60" s="90" t="s">
        <v>539</v>
      </c>
      <c r="M60" s="90" t="s">
        <v>539</v>
      </c>
      <c r="N60" s="90" t="s">
        <v>539</v>
      </c>
      <c r="O60" s="91" t="s">
        <v>539</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sP18x5ltY4Y/lsnBpJgQGrAxnbpGU23Amt5v0vMlukonbE5U749ty8ZKB2yvRBRjAlZvYVX4dREropyiCl5mYg==" saltValue="xfAuPtOYkSsFUy4FG4e2a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566</v>
      </c>
      <c r="J40" s="103" t="s">
        <v>567</v>
      </c>
      <c r="K40" s="103" t="s">
        <v>568</v>
      </c>
      <c r="L40" s="103" t="s">
        <v>569</v>
      </c>
      <c r="M40" s="104" t="s">
        <v>570</v>
      </c>
    </row>
    <row r="41" spans="2:13" ht="27.75" customHeight="1" x14ac:dyDescent="0.2">
      <c r="B41" s="1187" t="s">
        <v>32</v>
      </c>
      <c r="C41" s="1188"/>
      <c r="D41" s="105"/>
      <c r="E41" s="1193" t="s">
        <v>33</v>
      </c>
      <c r="F41" s="1193"/>
      <c r="G41" s="1193"/>
      <c r="H41" s="1194"/>
      <c r="I41" s="355">
        <v>28230</v>
      </c>
      <c r="J41" s="356">
        <v>26833</v>
      </c>
      <c r="K41" s="356">
        <v>26075</v>
      </c>
      <c r="L41" s="356">
        <v>25162</v>
      </c>
      <c r="M41" s="357">
        <v>22976</v>
      </c>
    </row>
    <row r="42" spans="2:13" ht="27.75" customHeight="1" x14ac:dyDescent="0.2">
      <c r="B42" s="1189"/>
      <c r="C42" s="1190"/>
      <c r="D42" s="106"/>
      <c r="E42" s="1195" t="s">
        <v>34</v>
      </c>
      <c r="F42" s="1195"/>
      <c r="G42" s="1195"/>
      <c r="H42" s="1196"/>
      <c r="I42" s="358" t="s">
        <v>539</v>
      </c>
      <c r="J42" s="359" t="s">
        <v>539</v>
      </c>
      <c r="K42" s="359">
        <v>93</v>
      </c>
      <c r="L42" s="359">
        <v>3</v>
      </c>
      <c r="M42" s="360">
        <v>44</v>
      </c>
    </row>
    <row r="43" spans="2:13" ht="27.75" customHeight="1" x14ac:dyDescent="0.2">
      <c r="B43" s="1189"/>
      <c r="C43" s="1190"/>
      <c r="D43" s="106"/>
      <c r="E43" s="1195" t="s">
        <v>35</v>
      </c>
      <c r="F43" s="1195"/>
      <c r="G43" s="1195"/>
      <c r="H43" s="1196"/>
      <c r="I43" s="358">
        <v>13205</v>
      </c>
      <c r="J43" s="359">
        <v>10202</v>
      </c>
      <c r="K43" s="359">
        <v>8913</v>
      </c>
      <c r="L43" s="359">
        <v>7336</v>
      </c>
      <c r="M43" s="360">
        <v>6230</v>
      </c>
    </row>
    <row r="44" spans="2:13" ht="27.75" customHeight="1" x14ac:dyDescent="0.2">
      <c r="B44" s="1189"/>
      <c r="C44" s="1190"/>
      <c r="D44" s="106"/>
      <c r="E44" s="1195" t="s">
        <v>36</v>
      </c>
      <c r="F44" s="1195"/>
      <c r="G44" s="1195"/>
      <c r="H44" s="1196"/>
      <c r="I44" s="358">
        <v>525</v>
      </c>
      <c r="J44" s="359">
        <v>468</v>
      </c>
      <c r="K44" s="359">
        <v>416</v>
      </c>
      <c r="L44" s="359">
        <v>385</v>
      </c>
      <c r="M44" s="360">
        <v>331</v>
      </c>
    </row>
    <row r="45" spans="2:13" ht="27.75" customHeight="1" x14ac:dyDescent="0.2">
      <c r="B45" s="1189"/>
      <c r="C45" s="1190"/>
      <c r="D45" s="106"/>
      <c r="E45" s="1195" t="s">
        <v>37</v>
      </c>
      <c r="F45" s="1195"/>
      <c r="G45" s="1195"/>
      <c r="H45" s="1196"/>
      <c r="I45" s="358">
        <v>3789</v>
      </c>
      <c r="J45" s="359">
        <v>3737</v>
      </c>
      <c r="K45" s="359">
        <v>3729</v>
      </c>
      <c r="L45" s="359">
        <v>3722</v>
      </c>
      <c r="M45" s="360">
        <v>3575</v>
      </c>
    </row>
    <row r="46" spans="2:13" ht="27.75" customHeight="1" x14ac:dyDescent="0.2">
      <c r="B46" s="1189"/>
      <c r="C46" s="1190"/>
      <c r="D46" s="107"/>
      <c r="E46" s="1195" t="s">
        <v>38</v>
      </c>
      <c r="F46" s="1195"/>
      <c r="G46" s="1195"/>
      <c r="H46" s="1196"/>
      <c r="I46" s="358" t="s">
        <v>539</v>
      </c>
      <c r="J46" s="359" t="s">
        <v>539</v>
      </c>
      <c r="K46" s="359" t="s">
        <v>539</v>
      </c>
      <c r="L46" s="359" t="s">
        <v>539</v>
      </c>
      <c r="M46" s="360" t="s">
        <v>539</v>
      </c>
    </row>
    <row r="47" spans="2:13" ht="27.75" customHeight="1" x14ac:dyDescent="0.2">
      <c r="B47" s="1189"/>
      <c r="C47" s="1190"/>
      <c r="D47" s="108"/>
      <c r="E47" s="1197" t="s">
        <v>39</v>
      </c>
      <c r="F47" s="1198"/>
      <c r="G47" s="1198"/>
      <c r="H47" s="1199"/>
      <c r="I47" s="358" t="s">
        <v>539</v>
      </c>
      <c r="J47" s="359" t="s">
        <v>539</v>
      </c>
      <c r="K47" s="359" t="s">
        <v>539</v>
      </c>
      <c r="L47" s="359" t="s">
        <v>539</v>
      </c>
      <c r="M47" s="360" t="s">
        <v>539</v>
      </c>
    </row>
    <row r="48" spans="2:13" ht="27.75" customHeight="1" x14ac:dyDescent="0.2">
      <c r="B48" s="1189"/>
      <c r="C48" s="1190"/>
      <c r="D48" s="106"/>
      <c r="E48" s="1195" t="s">
        <v>40</v>
      </c>
      <c r="F48" s="1195"/>
      <c r="G48" s="1195"/>
      <c r="H48" s="1196"/>
      <c r="I48" s="358" t="s">
        <v>539</v>
      </c>
      <c r="J48" s="359" t="s">
        <v>539</v>
      </c>
      <c r="K48" s="359" t="s">
        <v>539</v>
      </c>
      <c r="L48" s="359" t="s">
        <v>539</v>
      </c>
      <c r="M48" s="360" t="s">
        <v>539</v>
      </c>
    </row>
    <row r="49" spans="2:13" ht="27.75" customHeight="1" x14ac:dyDescent="0.2">
      <c r="B49" s="1191"/>
      <c r="C49" s="1192"/>
      <c r="D49" s="106"/>
      <c r="E49" s="1195" t="s">
        <v>41</v>
      </c>
      <c r="F49" s="1195"/>
      <c r="G49" s="1195"/>
      <c r="H49" s="1196"/>
      <c r="I49" s="358" t="s">
        <v>539</v>
      </c>
      <c r="J49" s="359" t="s">
        <v>539</v>
      </c>
      <c r="K49" s="359" t="s">
        <v>539</v>
      </c>
      <c r="L49" s="359" t="s">
        <v>539</v>
      </c>
      <c r="M49" s="360" t="s">
        <v>539</v>
      </c>
    </row>
    <row r="50" spans="2:13" ht="27.75" customHeight="1" x14ac:dyDescent="0.2">
      <c r="B50" s="1200" t="s">
        <v>42</v>
      </c>
      <c r="C50" s="1201"/>
      <c r="D50" s="109"/>
      <c r="E50" s="1195" t="s">
        <v>43</v>
      </c>
      <c r="F50" s="1195"/>
      <c r="G50" s="1195"/>
      <c r="H50" s="1196"/>
      <c r="I50" s="358">
        <v>17290</v>
      </c>
      <c r="J50" s="359">
        <v>19563</v>
      </c>
      <c r="K50" s="359">
        <v>21133</v>
      </c>
      <c r="L50" s="359">
        <v>25290</v>
      </c>
      <c r="M50" s="360">
        <v>28219</v>
      </c>
    </row>
    <row r="51" spans="2:13" ht="27.75" customHeight="1" x14ac:dyDescent="0.2">
      <c r="B51" s="1189"/>
      <c r="C51" s="1190"/>
      <c r="D51" s="106"/>
      <c r="E51" s="1195" t="s">
        <v>44</v>
      </c>
      <c r="F51" s="1195"/>
      <c r="G51" s="1195"/>
      <c r="H51" s="1196"/>
      <c r="I51" s="358">
        <v>4098</v>
      </c>
      <c r="J51" s="359">
        <v>3125</v>
      </c>
      <c r="K51" s="359">
        <v>2723</v>
      </c>
      <c r="L51" s="359">
        <v>2428</v>
      </c>
      <c r="M51" s="360">
        <v>2187</v>
      </c>
    </row>
    <row r="52" spans="2:13" ht="27.75" customHeight="1" x14ac:dyDescent="0.2">
      <c r="B52" s="1191"/>
      <c r="C52" s="1192"/>
      <c r="D52" s="106"/>
      <c r="E52" s="1195" t="s">
        <v>45</v>
      </c>
      <c r="F52" s="1195"/>
      <c r="G52" s="1195"/>
      <c r="H52" s="1196"/>
      <c r="I52" s="358">
        <v>37056</v>
      </c>
      <c r="J52" s="359">
        <v>35908</v>
      </c>
      <c r="K52" s="359">
        <v>35117</v>
      </c>
      <c r="L52" s="359">
        <v>33725</v>
      </c>
      <c r="M52" s="360">
        <v>31709</v>
      </c>
    </row>
    <row r="53" spans="2:13" ht="27.75" customHeight="1" thickBot="1" x14ac:dyDescent="0.25">
      <c r="B53" s="1202" t="s">
        <v>46</v>
      </c>
      <c r="C53" s="1203"/>
      <c r="D53" s="110"/>
      <c r="E53" s="1204" t="s">
        <v>47</v>
      </c>
      <c r="F53" s="1204"/>
      <c r="G53" s="1204"/>
      <c r="H53" s="1205"/>
      <c r="I53" s="361">
        <v>-12697</v>
      </c>
      <c r="J53" s="362">
        <v>-17357</v>
      </c>
      <c r="K53" s="362">
        <v>-19747</v>
      </c>
      <c r="L53" s="362">
        <v>-24835</v>
      </c>
      <c r="M53" s="363">
        <v>-28960</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gCy4s91MUDFIPgsVfxvj0IJPd5dzkBdFclUC4u3OLZwSuaUhNBv9zHBqZeOVSqvooIecAW3Um3xydxCWPq4HfQ==" saltValue="SXjC+kSxWW1t9qTS9HWHY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568</v>
      </c>
      <c r="G54" s="119" t="s">
        <v>569</v>
      </c>
      <c r="H54" s="120" t="s">
        <v>570</v>
      </c>
    </row>
    <row r="55" spans="2:8" ht="52.5" customHeight="1" x14ac:dyDescent="0.2">
      <c r="B55" s="121"/>
      <c r="C55" s="1214" t="s">
        <v>50</v>
      </c>
      <c r="D55" s="1214"/>
      <c r="E55" s="1215"/>
      <c r="F55" s="122">
        <v>4050</v>
      </c>
      <c r="G55" s="122">
        <v>5062</v>
      </c>
      <c r="H55" s="123">
        <v>5319</v>
      </c>
    </row>
    <row r="56" spans="2:8" ht="52.5" customHeight="1" x14ac:dyDescent="0.2">
      <c r="B56" s="124"/>
      <c r="C56" s="1216" t="s">
        <v>51</v>
      </c>
      <c r="D56" s="1216"/>
      <c r="E56" s="1217"/>
      <c r="F56" s="125">
        <v>3039</v>
      </c>
      <c r="G56" s="125">
        <v>3242</v>
      </c>
      <c r="H56" s="126">
        <v>3544</v>
      </c>
    </row>
    <row r="57" spans="2:8" ht="53.25" customHeight="1" x14ac:dyDescent="0.2">
      <c r="B57" s="124"/>
      <c r="C57" s="1218" t="s">
        <v>52</v>
      </c>
      <c r="D57" s="1218"/>
      <c r="E57" s="1219"/>
      <c r="F57" s="127">
        <v>11919</v>
      </c>
      <c r="G57" s="127">
        <v>14757</v>
      </c>
      <c r="H57" s="128">
        <v>17069</v>
      </c>
    </row>
    <row r="58" spans="2:8" ht="45.75" customHeight="1" x14ac:dyDescent="0.2">
      <c r="B58" s="129"/>
      <c r="C58" s="1206" t="s">
        <v>596</v>
      </c>
      <c r="D58" s="1207"/>
      <c r="E58" s="1208"/>
      <c r="F58" s="130">
        <v>6319</v>
      </c>
      <c r="G58" s="130">
        <v>8552</v>
      </c>
      <c r="H58" s="131">
        <v>8014</v>
      </c>
    </row>
    <row r="59" spans="2:8" ht="45.75" customHeight="1" x14ac:dyDescent="0.2">
      <c r="B59" s="129"/>
      <c r="C59" s="1206" t="s">
        <v>597</v>
      </c>
      <c r="D59" s="1207"/>
      <c r="E59" s="1208"/>
      <c r="F59" s="130">
        <v>3991</v>
      </c>
      <c r="G59" s="130">
        <v>4769</v>
      </c>
      <c r="H59" s="131">
        <v>5607</v>
      </c>
    </row>
    <row r="60" spans="2:8" ht="45.75" customHeight="1" x14ac:dyDescent="0.2">
      <c r="B60" s="129"/>
      <c r="C60" s="1206" t="s">
        <v>598</v>
      </c>
      <c r="D60" s="1207"/>
      <c r="E60" s="1208"/>
      <c r="F60" s="130">
        <v>477</v>
      </c>
      <c r="G60" s="130">
        <v>315</v>
      </c>
      <c r="H60" s="131">
        <v>2320</v>
      </c>
    </row>
    <row r="61" spans="2:8" ht="45.75" customHeight="1" x14ac:dyDescent="0.2">
      <c r="B61" s="129"/>
      <c r="C61" s="1206" t="s">
        <v>599</v>
      </c>
      <c r="D61" s="1207"/>
      <c r="E61" s="1208"/>
      <c r="F61" s="130">
        <v>681</v>
      </c>
      <c r="G61" s="130">
        <v>682</v>
      </c>
      <c r="H61" s="131">
        <v>683</v>
      </c>
    </row>
    <row r="62" spans="2:8" ht="45.75" customHeight="1" thickBot="1" x14ac:dyDescent="0.25">
      <c r="B62" s="132"/>
      <c r="C62" s="1209" t="s">
        <v>600</v>
      </c>
      <c r="D62" s="1210"/>
      <c r="E62" s="1211"/>
      <c r="F62" s="133">
        <v>85</v>
      </c>
      <c r="G62" s="133">
        <v>91</v>
      </c>
      <c r="H62" s="134">
        <v>92</v>
      </c>
    </row>
    <row r="63" spans="2:8" ht="52.5" customHeight="1" thickBot="1" x14ac:dyDescent="0.25">
      <c r="B63" s="135"/>
      <c r="C63" s="1212" t="s">
        <v>53</v>
      </c>
      <c r="D63" s="1212"/>
      <c r="E63" s="1213"/>
      <c r="F63" s="136">
        <v>19008</v>
      </c>
      <c r="G63" s="136">
        <v>23061</v>
      </c>
      <c r="H63" s="137">
        <v>25931</v>
      </c>
    </row>
    <row r="64" spans="2:8" ht="13" x14ac:dyDescent="0.2"/>
  </sheetData>
  <sheetProtection algorithmName="SHA-512" hashValue="qRMFm1ogxUEzyJ2UFDEcgcOgqGCrzKWOEXWoQnSsfTD04fXmPkqu5dyE/XMejFPoARgT0FZcqYrdZh2nRtiidg==" saltValue="DmOVDhVwty6by+ecdPCM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563</v>
      </c>
      <c r="G2" s="151"/>
      <c r="H2" s="152"/>
    </row>
    <row r="3" spans="1:8" x14ac:dyDescent="0.2">
      <c r="A3" s="148" t="s">
        <v>556</v>
      </c>
      <c r="B3" s="153"/>
      <c r="C3" s="154"/>
      <c r="D3" s="155">
        <v>62576</v>
      </c>
      <c r="E3" s="156"/>
      <c r="F3" s="157">
        <v>54684</v>
      </c>
      <c r="G3" s="158"/>
      <c r="H3" s="159"/>
    </row>
    <row r="4" spans="1:8" x14ac:dyDescent="0.2">
      <c r="A4" s="160"/>
      <c r="B4" s="161"/>
      <c r="C4" s="162"/>
      <c r="D4" s="163">
        <v>24725</v>
      </c>
      <c r="E4" s="164"/>
      <c r="F4" s="165">
        <v>32829</v>
      </c>
      <c r="G4" s="166"/>
      <c r="H4" s="167"/>
    </row>
    <row r="5" spans="1:8" x14ac:dyDescent="0.2">
      <c r="A5" s="148" t="s">
        <v>558</v>
      </c>
      <c r="B5" s="153"/>
      <c r="C5" s="154"/>
      <c r="D5" s="155">
        <v>30432</v>
      </c>
      <c r="E5" s="156"/>
      <c r="F5" s="157">
        <v>62383</v>
      </c>
      <c r="G5" s="158"/>
      <c r="H5" s="159"/>
    </row>
    <row r="6" spans="1:8" x14ac:dyDescent="0.2">
      <c r="A6" s="160"/>
      <c r="B6" s="161"/>
      <c r="C6" s="162"/>
      <c r="D6" s="163">
        <v>6538</v>
      </c>
      <c r="E6" s="164"/>
      <c r="F6" s="165">
        <v>35325</v>
      </c>
      <c r="G6" s="166"/>
      <c r="H6" s="167"/>
    </row>
    <row r="7" spans="1:8" x14ac:dyDescent="0.2">
      <c r="A7" s="148" t="s">
        <v>559</v>
      </c>
      <c r="B7" s="153"/>
      <c r="C7" s="154"/>
      <c r="D7" s="155">
        <v>37295</v>
      </c>
      <c r="E7" s="156"/>
      <c r="F7" s="157">
        <v>63812</v>
      </c>
      <c r="G7" s="158"/>
      <c r="H7" s="159"/>
    </row>
    <row r="8" spans="1:8" x14ac:dyDescent="0.2">
      <c r="A8" s="160"/>
      <c r="B8" s="161"/>
      <c r="C8" s="162"/>
      <c r="D8" s="163">
        <v>11676</v>
      </c>
      <c r="E8" s="164"/>
      <c r="F8" s="165">
        <v>33848</v>
      </c>
      <c r="G8" s="166"/>
      <c r="H8" s="167"/>
    </row>
    <row r="9" spans="1:8" x14ac:dyDescent="0.2">
      <c r="A9" s="148" t="s">
        <v>560</v>
      </c>
      <c r="B9" s="153"/>
      <c r="C9" s="154"/>
      <c r="D9" s="155">
        <v>30804</v>
      </c>
      <c r="E9" s="156"/>
      <c r="F9" s="157">
        <v>54225</v>
      </c>
      <c r="G9" s="158"/>
      <c r="H9" s="159"/>
    </row>
    <row r="10" spans="1:8" x14ac:dyDescent="0.2">
      <c r="A10" s="160"/>
      <c r="B10" s="161"/>
      <c r="C10" s="162"/>
      <c r="D10" s="163">
        <v>10535</v>
      </c>
      <c r="E10" s="164"/>
      <c r="F10" s="165">
        <v>27337</v>
      </c>
      <c r="G10" s="166"/>
      <c r="H10" s="167"/>
    </row>
    <row r="11" spans="1:8" x14ac:dyDescent="0.2">
      <c r="A11" s="148" t="s">
        <v>561</v>
      </c>
      <c r="B11" s="153"/>
      <c r="C11" s="154"/>
      <c r="D11" s="155">
        <v>30168</v>
      </c>
      <c r="E11" s="156"/>
      <c r="F11" s="157">
        <v>54016</v>
      </c>
      <c r="G11" s="158"/>
      <c r="H11" s="159"/>
    </row>
    <row r="12" spans="1:8" x14ac:dyDescent="0.2">
      <c r="A12" s="160"/>
      <c r="B12" s="161"/>
      <c r="C12" s="168"/>
      <c r="D12" s="163">
        <v>11694</v>
      </c>
      <c r="E12" s="164"/>
      <c r="F12" s="165">
        <v>28078</v>
      </c>
      <c r="G12" s="166"/>
      <c r="H12" s="167"/>
    </row>
    <row r="13" spans="1:8" x14ac:dyDescent="0.2">
      <c r="A13" s="148"/>
      <c r="B13" s="153"/>
      <c r="C13" s="169"/>
      <c r="D13" s="170">
        <v>38255</v>
      </c>
      <c r="E13" s="171"/>
      <c r="F13" s="172">
        <v>57824</v>
      </c>
      <c r="G13" s="173"/>
      <c r="H13" s="159"/>
    </row>
    <row r="14" spans="1:8" x14ac:dyDescent="0.2">
      <c r="A14" s="160"/>
      <c r="B14" s="161"/>
      <c r="C14" s="162"/>
      <c r="D14" s="163">
        <v>13034</v>
      </c>
      <c r="E14" s="164"/>
      <c r="F14" s="165">
        <v>31483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3.01</v>
      </c>
      <c r="C19" s="174">
        <f>ROUND(VALUE(SUBSTITUTE(実質収支比率等に係る経年分析!G$48,"▲","-")),2)</f>
        <v>3.17</v>
      </c>
      <c r="D19" s="174">
        <f>ROUND(VALUE(SUBSTITUTE(実質収支比率等に係る経年分析!H$48,"▲","-")),2)</f>
        <v>4.3499999999999996</v>
      </c>
      <c r="E19" s="174">
        <f>ROUND(VALUE(SUBSTITUTE(実質収支比率等に係る経年分析!I$48,"▲","-")),2)</f>
        <v>5.63</v>
      </c>
      <c r="F19" s="174">
        <f>ROUND(VALUE(SUBSTITUTE(実質収支比率等に係る経年分析!J$48,"▲","-")),2)</f>
        <v>4.17</v>
      </c>
    </row>
    <row r="20" spans="1:11" x14ac:dyDescent="0.2">
      <c r="A20" s="174" t="s">
        <v>57</v>
      </c>
      <c r="B20" s="174">
        <f>ROUND(VALUE(SUBSTITUTE(実質収支比率等に係る経年分析!F$47,"▲","-")),2)</f>
        <v>21.12</v>
      </c>
      <c r="C20" s="174">
        <f>ROUND(VALUE(SUBSTITUTE(実質収支比率等に係る経年分析!G$47,"▲","-")),2)</f>
        <v>22.76</v>
      </c>
      <c r="D20" s="174">
        <f>ROUND(VALUE(SUBSTITUTE(実質収支比率等に係る経年分析!H$47,"▲","-")),2)</f>
        <v>21.45</v>
      </c>
      <c r="E20" s="174">
        <f>ROUND(VALUE(SUBSTITUTE(実質収支比率等に係る経年分析!I$47,"▲","-")),2)</f>
        <v>25.66</v>
      </c>
      <c r="F20" s="174">
        <f>ROUND(VALUE(SUBSTITUTE(実質収支比率等に係る経年分析!J$47,"▲","-")),2)</f>
        <v>27.42</v>
      </c>
    </row>
    <row r="21" spans="1:11" x14ac:dyDescent="0.2">
      <c r="A21" s="174" t="s">
        <v>58</v>
      </c>
      <c r="B21" s="174">
        <f>IF(ISNUMBER(VALUE(SUBSTITUTE(実質収支比率等に係る経年分析!F$49,"▲","-"))),ROUND(VALUE(SUBSTITUTE(実質収支比率等に係る経年分析!F$49,"▲","-")),2),NA())</f>
        <v>0.38</v>
      </c>
      <c r="C21" s="174">
        <f>IF(ISNUMBER(VALUE(SUBSTITUTE(実質収支比率等に係る経年分析!G$49,"▲","-"))),ROUND(VALUE(SUBSTITUTE(実質収支比率等に係る経年分析!G$49,"▲","-")),2),NA())</f>
        <v>2.9</v>
      </c>
      <c r="D21" s="174">
        <f>IF(ISNUMBER(VALUE(SUBSTITUTE(実質収支比率等に係る経年分析!H$49,"▲","-"))),ROUND(VALUE(SUBSTITUTE(実質収支比率等に係る経年分析!H$49,"▲","-")),2),NA())</f>
        <v>0.68</v>
      </c>
      <c r="E21" s="174">
        <f>IF(ISNUMBER(VALUE(SUBSTITUTE(実質収支比率等に係る経年分析!I$49,"▲","-"))),ROUND(VALUE(SUBSTITUTE(実質収支比率等に係る経年分析!I$49,"▲","-")),2),NA())</f>
        <v>7.83</v>
      </c>
      <c r="F21" s="174">
        <f>IF(ISNUMBER(VALUE(SUBSTITUTE(実質収支比率等に係る経年分析!J$49,"▲","-"))),ROUND(VALUE(SUBSTITUTE(実質収支比率等に係る経年分析!J$49,"▲","-")),2),NA())</f>
        <v>1.72</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文化会館事業特別会計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0.04</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0.25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0.14000000000000001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0.14000000000000001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0.06</v>
      </c>
    </row>
    <row r="32" spans="1:11" x14ac:dyDescent="0.2">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0.95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0.98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1.04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0.87</v>
      </c>
    </row>
    <row r="33" spans="1:16" x14ac:dyDescent="0.2">
      <c r="A33" s="175" t="str">
        <f>IF(連結実質赤字比率に係る赤字・黒字の構成分析!C$37="",NA(),連結実質赤字比率に係る赤字・黒字の構成分析!C$37)</f>
        <v>介護保険事業（保険事業勘定）特別会計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1.21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0.89</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0.74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0.87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1.06</v>
      </c>
    </row>
    <row r="34" spans="1:16" x14ac:dyDescent="0.2">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3.01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3.16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4.34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5.63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4.16</v>
      </c>
    </row>
    <row r="35" spans="1:16" x14ac:dyDescent="0.2">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11.45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12.58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11.53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12.02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13.67</v>
      </c>
    </row>
    <row r="36" spans="1:16" x14ac:dyDescent="0.2">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30.28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31.11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33.619999999999997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37.159999999999997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37.43</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3229</v>
      </c>
      <c r="E42" s="176"/>
      <c r="F42" s="176"/>
      <c r="G42" s="176">
        <f>'実質公債費比率（分子）の構造'!L$52</f>
        <v>3116</v>
      </c>
      <c r="H42" s="176"/>
      <c r="I42" s="176"/>
      <c r="J42" s="176">
        <f>'実質公債費比率（分子）の構造'!M$52</f>
        <v>3154</v>
      </c>
      <c r="K42" s="176"/>
      <c r="L42" s="176"/>
      <c r="M42" s="176">
        <f>'実質公債費比率（分子）の構造'!N$52</f>
        <v>3177</v>
      </c>
      <c r="N42" s="176"/>
      <c r="O42" s="176"/>
      <c r="P42" s="176">
        <f>'実質公債費比率（分子）の構造'!O$52</f>
        <v>3177</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f>'実質公債費比率（分子）の構造'!N$50</f>
        <v>93</v>
      </c>
      <c r="L44" s="176"/>
      <c r="M44" s="176"/>
      <c r="N44" s="176">
        <f>'実質公債費比率（分子）の構造'!O$50</f>
        <v>3</v>
      </c>
      <c r="O44" s="176"/>
      <c r="P44" s="176"/>
    </row>
    <row r="45" spans="1:16" x14ac:dyDescent="0.2">
      <c r="A45" s="176" t="s">
        <v>68</v>
      </c>
      <c r="B45" s="176">
        <f>'実質公債費比率（分子）の構造'!K$49</f>
        <v>68</v>
      </c>
      <c r="C45" s="176"/>
      <c r="D45" s="176"/>
      <c r="E45" s="176">
        <f>'実質公債費比率（分子）の構造'!L$49</f>
        <v>73</v>
      </c>
      <c r="F45" s="176"/>
      <c r="G45" s="176"/>
      <c r="H45" s="176">
        <f>'実質公債費比率（分子）の構造'!M$49</f>
        <v>79</v>
      </c>
      <c r="I45" s="176"/>
      <c r="J45" s="176"/>
      <c r="K45" s="176">
        <f>'実質公債費比率（分子）の構造'!N$49</f>
        <v>66</v>
      </c>
      <c r="L45" s="176"/>
      <c r="M45" s="176"/>
      <c r="N45" s="176">
        <f>'実質公債費比率（分子）の構造'!O$49</f>
        <v>55</v>
      </c>
      <c r="O45" s="176"/>
      <c r="P45" s="176"/>
    </row>
    <row r="46" spans="1:16" x14ac:dyDescent="0.2">
      <c r="A46" s="176" t="s">
        <v>69</v>
      </c>
      <c r="B46" s="176">
        <f>'実質公債費比率（分子）の構造'!K$48</f>
        <v>1058</v>
      </c>
      <c r="C46" s="176"/>
      <c r="D46" s="176"/>
      <c r="E46" s="176">
        <f>'実質公債費比率（分子）の構造'!L$48</f>
        <v>805</v>
      </c>
      <c r="F46" s="176"/>
      <c r="G46" s="176"/>
      <c r="H46" s="176">
        <f>'実質公債費比率（分子）の構造'!M$48</f>
        <v>767</v>
      </c>
      <c r="I46" s="176"/>
      <c r="J46" s="176"/>
      <c r="K46" s="176">
        <f>'実質公債費比率（分子）の構造'!N$48</f>
        <v>741</v>
      </c>
      <c r="L46" s="176"/>
      <c r="M46" s="176"/>
      <c r="N46" s="176">
        <f>'実質公債費比率（分子）の構造'!O$48</f>
        <v>692</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2439</v>
      </c>
      <c r="C49" s="176"/>
      <c r="D49" s="176"/>
      <c r="E49" s="176">
        <f>'実質公債費比率（分子）の構造'!L$45</f>
        <v>2473</v>
      </c>
      <c r="F49" s="176"/>
      <c r="G49" s="176"/>
      <c r="H49" s="176">
        <f>'実質公債費比率（分子）の構造'!M$45</f>
        <v>2444</v>
      </c>
      <c r="I49" s="176"/>
      <c r="J49" s="176"/>
      <c r="K49" s="176">
        <f>'実質公債費比率（分子）の構造'!N$45</f>
        <v>2461</v>
      </c>
      <c r="L49" s="176"/>
      <c r="M49" s="176"/>
      <c r="N49" s="176">
        <f>'実質公債費比率（分子）の構造'!O$45</f>
        <v>2466</v>
      </c>
      <c r="O49" s="176"/>
      <c r="P49" s="176"/>
    </row>
    <row r="50" spans="1:16" x14ac:dyDescent="0.2">
      <c r="A50" s="176" t="s">
        <v>73</v>
      </c>
      <c r="B50" s="176" t="e">
        <f>NA()</f>
        <v>#N/A</v>
      </c>
      <c r="C50" s="176">
        <f>IF(ISNUMBER('実質公債費比率（分子）の構造'!K$53),'実質公債費比率（分子）の構造'!K$53,NA())</f>
        <v>336</v>
      </c>
      <c r="D50" s="176" t="e">
        <f>NA()</f>
        <v>#N/A</v>
      </c>
      <c r="E50" s="176" t="e">
        <f>NA()</f>
        <v>#N/A</v>
      </c>
      <c r="F50" s="176">
        <f>IF(ISNUMBER('実質公債費比率（分子）の構造'!L$53),'実質公債費比率（分子）の構造'!L$53,NA())</f>
        <v>235</v>
      </c>
      <c r="G50" s="176" t="e">
        <f>NA()</f>
        <v>#N/A</v>
      </c>
      <c r="H50" s="176" t="e">
        <f>NA()</f>
        <v>#N/A</v>
      </c>
      <c r="I50" s="176">
        <f>IF(ISNUMBER('実質公債費比率（分子）の構造'!M$53),'実質公債費比率（分子）の構造'!M$53,NA())</f>
        <v>136</v>
      </c>
      <c r="J50" s="176" t="e">
        <f>NA()</f>
        <v>#N/A</v>
      </c>
      <c r="K50" s="176" t="e">
        <f>NA()</f>
        <v>#N/A</v>
      </c>
      <c r="L50" s="176">
        <f>IF(ISNUMBER('実質公債費比率（分子）の構造'!N$53),'実質公債費比率（分子）の構造'!N$53,NA())</f>
        <v>184</v>
      </c>
      <c r="M50" s="176" t="e">
        <f>NA()</f>
        <v>#N/A</v>
      </c>
      <c r="N50" s="176" t="e">
        <f>NA()</f>
        <v>#N/A</v>
      </c>
      <c r="O50" s="176">
        <f>IF(ISNUMBER('実質公債費比率（分子）の構造'!O$53),'実質公債費比率（分子）の構造'!O$53,NA())</f>
        <v>39</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37056</v>
      </c>
      <c r="E56" s="175"/>
      <c r="F56" s="175"/>
      <c r="G56" s="175">
        <f>'将来負担比率（分子）の構造'!J$52</f>
        <v>35908</v>
      </c>
      <c r="H56" s="175"/>
      <c r="I56" s="175"/>
      <c r="J56" s="175">
        <f>'将来負担比率（分子）の構造'!K$52</f>
        <v>35117</v>
      </c>
      <c r="K56" s="175"/>
      <c r="L56" s="175"/>
      <c r="M56" s="175">
        <f>'将来負担比率（分子）の構造'!L$52</f>
        <v>33725</v>
      </c>
      <c r="N56" s="175"/>
      <c r="O56" s="175"/>
      <c r="P56" s="175">
        <f>'将来負担比率（分子）の構造'!M$52</f>
        <v>31709</v>
      </c>
    </row>
    <row r="57" spans="1:16" x14ac:dyDescent="0.2">
      <c r="A57" s="175" t="s">
        <v>44</v>
      </c>
      <c r="B57" s="175"/>
      <c r="C57" s="175"/>
      <c r="D57" s="175">
        <f>'将来負担比率（分子）の構造'!I$51</f>
        <v>4098</v>
      </c>
      <c r="E57" s="175"/>
      <c r="F57" s="175"/>
      <c r="G57" s="175">
        <f>'将来負担比率（分子）の構造'!J$51</f>
        <v>3125</v>
      </c>
      <c r="H57" s="175"/>
      <c r="I57" s="175"/>
      <c r="J57" s="175">
        <f>'将来負担比率（分子）の構造'!K$51</f>
        <v>2723</v>
      </c>
      <c r="K57" s="175"/>
      <c r="L57" s="175"/>
      <c r="M57" s="175">
        <f>'将来負担比率（分子）の構造'!L$51</f>
        <v>2428</v>
      </c>
      <c r="N57" s="175"/>
      <c r="O57" s="175"/>
      <c r="P57" s="175">
        <f>'将来負担比率（分子）の構造'!M$51</f>
        <v>2187</v>
      </c>
    </row>
    <row r="58" spans="1:16" x14ac:dyDescent="0.2">
      <c r="A58" s="175" t="s">
        <v>43</v>
      </c>
      <c r="B58" s="175"/>
      <c r="C58" s="175"/>
      <c r="D58" s="175">
        <f>'将来負担比率（分子）の構造'!I$50</f>
        <v>17290</v>
      </c>
      <c r="E58" s="175"/>
      <c r="F58" s="175"/>
      <c r="G58" s="175">
        <f>'将来負担比率（分子）の構造'!J$50</f>
        <v>19563</v>
      </c>
      <c r="H58" s="175"/>
      <c r="I58" s="175"/>
      <c r="J58" s="175">
        <f>'将来負担比率（分子）の構造'!K$50</f>
        <v>21133</v>
      </c>
      <c r="K58" s="175"/>
      <c r="L58" s="175"/>
      <c r="M58" s="175">
        <f>'将来負担比率（分子）の構造'!L$50</f>
        <v>25290</v>
      </c>
      <c r="N58" s="175"/>
      <c r="O58" s="175"/>
      <c r="P58" s="175">
        <f>'将来負担比率（分子）の構造'!M$50</f>
        <v>28219</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3789</v>
      </c>
      <c r="C62" s="175"/>
      <c r="D62" s="175"/>
      <c r="E62" s="175">
        <f>'将来負担比率（分子）の構造'!J$45</f>
        <v>3737</v>
      </c>
      <c r="F62" s="175"/>
      <c r="G62" s="175"/>
      <c r="H62" s="175">
        <f>'将来負担比率（分子）の構造'!K$45</f>
        <v>3729</v>
      </c>
      <c r="I62" s="175"/>
      <c r="J62" s="175"/>
      <c r="K62" s="175">
        <f>'将来負担比率（分子）の構造'!L$45</f>
        <v>3722</v>
      </c>
      <c r="L62" s="175"/>
      <c r="M62" s="175"/>
      <c r="N62" s="175">
        <f>'将来負担比率（分子）の構造'!M$45</f>
        <v>3575</v>
      </c>
      <c r="O62" s="175"/>
      <c r="P62" s="175"/>
    </row>
    <row r="63" spans="1:16" x14ac:dyDescent="0.2">
      <c r="A63" s="175" t="s">
        <v>36</v>
      </c>
      <c r="B63" s="175">
        <f>'将来負担比率（分子）の構造'!I$44</f>
        <v>525</v>
      </c>
      <c r="C63" s="175"/>
      <c r="D63" s="175"/>
      <c r="E63" s="175">
        <f>'将来負担比率（分子）の構造'!J$44</f>
        <v>468</v>
      </c>
      <c r="F63" s="175"/>
      <c r="G63" s="175"/>
      <c r="H63" s="175">
        <f>'将来負担比率（分子）の構造'!K$44</f>
        <v>416</v>
      </c>
      <c r="I63" s="175"/>
      <c r="J63" s="175"/>
      <c r="K63" s="175">
        <f>'将来負担比率（分子）の構造'!L$44</f>
        <v>385</v>
      </c>
      <c r="L63" s="175"/>
      <c r="M63" s="175"/>
      <c r="N63" s="175">
        <f>'将来負担比率（分子）の構造'!M$44</f>
        <v>331</v>
      </c>
      <c r="O63" s="175"/>
      <c r="P63" s="175"/>
    </row>
    <row r="64" spans="1:16" x14ac:dyDescent="0.2">
      <c r="A64" s="175" t="s">
        <v>35</v>
      </c>
      <c r="B64" s="175">
        <f>'将来負担比率（分子）の構造'!I$43</f>
        <v>13205</v>
      </c>
      <c r="C64" s="175"/>
      <c r="D64" s="175"/>
      <c r="E64" s="175">
        <f>'将来負担比率（分子）の構造'!J$43</f>
        <v>10202</v>
      </c>
      <c r="F64" s="175"/>
      <c r="G64" s="175"/>
      <c r="H64" s="175">
        <f>'将来負担比率（分子）の構造'!K$43</f>
        <v>8913</v>
      </c>
      <c r="I64" s="175"/>
      <c r="J64" s="175"/>
      <c r="K64" s="175">
        <f>'将来負担比率（分子）の構造'!L$43</f>
        <v>7336</v>
      </c>
      <c r="L64" s="175"/>
      <c r="M64" s="175"/>
      <c r="N64" s="175">
        <f>'将来負担比率（分子）の構造'!M$43</f>
        <v>6230</v>
      </c>
      <c r="O64" s="175"/>
      <c r="P64" s="175"/>
    </row>
    <row r="65" spans="1:16" x14ac:dyDescent="0.2">
      <c r="A65" s="175" t="s">
        <v>34</v>
      </c>
      <c r="B65" s="175" t="str">
        <f>'将来負担比率（分子）の構造'!I$42</f>
        <v>-</v>
      </c>
      <c r="C65" s="175"/>
      <c r="D65" s="175"/>
      <c r="E65" s="175" t="str">
        <f>'将来負担比率（分子）の構造'!J$42</f>
        <v>-</v>
      </c>
      <c r="F65" s="175"/>
      <c r="G65" s="175"/>
      <c r="H65" s="175">
        <f>'将来負担比率（分子）の構造'!K$42</f>
        <v>93</v>
      </c>
      <c r="I65" s="175"/>
      <c r="J65" s="175"/>
      <c r="K65" s="175">
        <f>'将来負担比率（分子）の構造'!L$42</f>
        <v>3</v>
      </c>
      <c r="L65" s="175"/>
      <c r="M65" s="175"/>
      <c r="N65" s="175">
        <f>'将来負担比率（分子）の構造'!M$42</f>
        <v>44</v>
      </c>
      <c r="O65" s="175"/>
      <c r="P65" s="175"/>
    </row>
    <row r="66" spans="1:16" x14ac:dyDescent="0.2">
      <c r="A66" s="175" t="s">
        <v>33</v>
      </c>
      <c r="B66" s="175">
        <f>'将来負担比率（分子）の構造'!I$41</f>
        <v>28230</v>
      </c>
      <c r="C66" s="175"/>
      <c r="D66" s="175"/>
      <c r="E66" s="175">
        <f>'将来負担比率（分子）の構造'!J$41</f>
        <v>26833</v>
      </c>
      <c r="F66" s="175"/>
      <c r="G66" s="175"/>
      <c r="H66" s="175">
        <f>'将来負担比率（分子）の構造'!K$41</f>
        <v>26075</v>
      </c>
      <c r="I66" s="175"/>
      <c r="J66" s="175"/>
      <c r="K66" s="175">
        <f>'将来負担比率（分子）の構造'!L$41</f>
        <v>25162</v>
      </c>
      <c r="L66" s="175"/>
      <c r="M66" s="175"/>
      <c r="N66" s="175">
        <f>'将来負担比率（分子）の構造'!M$41</f>
        <v>22976</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4050</v>
      </c>
      <c r="C72" s="179">
        <f>基金残高に係る経年分析!G55</f>
        <v>5062</v>
      </c>
      <c r="D72" s="179">
        <f>基金残高に係る経年分析!H55</f>
        <v>5319</v>
      </c>
    </row>
    <row r="73" spans="1:16" x14ac:dyDescent="0.2">
      <c r="A73" s="178" t="s">
        <v>80</v>
      </c>
      <c r="B73" s="179">
        <f>基金残高に係る経年分析!F56</f>
        <v>3039</v>
      </c>
      <c r="C73" s="179">
        <f>基金残高に係る経年分析!G56</f>
        <v>3242</v>
      </c>
      <c r="D73" s="179">
        <f>基金残高に係る経年分析!H56</f>
        <v>3544</v>
      </c>
    </row>
    <row r="74" spans="1:16" x14ac:dyDescent="0.2">
      <c r="A74" s="178" t="s">
        <v>81</v>
      </c>
      <c r="B74" s="179">
        <f>基金残高に係る経年分析!F57</f>
        <v>11919</v>
      </c>
      <c r="C74" s="179">
        <f>基金残高に係る経年分析!G57</f>
        <v>14757</v>
      </c>
      <c r="D74" s="179">
        <f>基金残高に係る経年分析!H57</f>
        <v>17069</v>
      </c>
    </row>
  </sheetData>
  <sheetProtection algorithmName="SHA-512" hashValue="HiYKBJmm2fzIbrhyGn+EZiSfUZBRapiyQKonXCAHDQesSU8sl0aeZTz9BsNBkagxY/okOd27q2fr9ykuFGwwSw==" saltValue="7y1qcF6oq7LhjbYqQdV+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229</v>
      </c>
      <c r="C5" s="610"/>
      <c r="D5" s="610"/>
      <c r="E5" s="610"/>
      <c r="F5" s="610"/>
      <c r="G5" s="610"/>
      <c r="H5" s="610"/>
      <c r="I5" s="610"/>
      <c r="J5" s="610"/>
      <c r="K5" s="610"/>
      <c r="L5" s="610"/>
      <c r="M5" s="610"/>
      <c r="N5" s="610"/>
      <c r="O5" s="610"/>
      <c r="P5" s="610"/>
      <c r="Q5" s="611"/>
      <c r="R5" s="612">
        <v>11742990</v>
      </c>
      <c r="S5" s="613"/>
      <c r="T5" s="613"/>
      <c r="U5" s="613"/>
      <c r="V5" s="613"/>
      <c r="W5" s="613"/>
      <c r="X5" s="613"/>
      <c r="Y5" s="614"/>
      <c r="Z5" s="615">
        <v>25.2</v>
      </c>
      <c r="AA5" s="615"/>
      <c r="AB5" s="615"/>
      <c r="AC5" s="615"/>
      <c r="AD5" s="616">
        <v>11076775</v>
      </c>
      <c r="AE5" s="616"/>
      <c r="AF5" s="616"/>
      <c r="AG5" s="616"/>
      <c r="AH5" s="616"/>
      <c r="AI5" s="616"/>
      <c r="AJ5" s="616"/>
      <c r="AK5" s="616"/>
      <c r="AL5" s="617">
        <v>56.6</v>
      </c>
      <c r="AM5" s="618"/>
      <c r="AN5" s="618"/>
      <c r="AO5" s="619"/>
      <c r="AP5" s="609" t="s">
        <v>230</v>
      </c>
      <c r="AQ5" s="610"/>
      <c r="AR5" s="610"/>
      <c r="AS5" s="610"/>
      <c r="AT5" s="610"/>
      <c r="AU5" s="610"/>
      <c r="AV5" s="610"/>
      <c r="AW5" s="610"/>
      <c r="AX5" s="610"/>
      <c r="AY5" s="610"/>
      <c r="AZ5" s="610"/>
      <c r="BA5" s="610"/>
      <c r="BB5" s="610"/>
      <c r="BC5" s="610"/>
      <c r="BD5" s="610"/>
      <c r="BE5" s="610"/>
      <c r="BF5" s="611"/>
      <c r="BG5" s="623">
        <v>11062199</v>
      </c>
      <c r="BH5" s="624"/>
      <c r="BI5" s="624"/>
      <c r="BJ5" s="624"/>
      <c r="BK5" s="624"/>
      <c r="BL5" s="624"/>
      <c r="BM5" s="624"/>
      <c r="BN5" s="625"/>
      <c r="BO5" s="626">
        <v>94.2</v>
      </c>
      <c r="BP5" s="626"/>
      <c r="BQ5" s="626"/>
      <c r="BR5" s="626"/>
      <c r="BS5" s="627">
        <v>130343</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2">
      <c r="B6" s="620" t="s">
        <v>234</v>
      </c>
      <c r="C6" s="621"/>
      <c r="D6" s="621"/>
      <c r="E6" s="621"/>
      <c r="F6" s="621"/>
      <c r="G6" s="621"/>
      <c r="H6" s="621"/>
      <c r="I6" s="621"/>
      <c r="J6" s="621"/>
      <c r="K6" s="621"/>
      <c r="L6" s="621"/>
      <c r="M6" s="621"/>
      <c r="N6" s="621"/>
      <c r="O6" s="621"/>
      <c r="P6" s="621"/>
      <c r="Q6" s="622"/>
      <c r="R6" s="623">
        <v>234281</v>
      </c>
      <c r="S6" s="624"/>
      <c r="T6" s="624"/>
      <c r="U6" s="624"/>
      <c r="V6" s="624"/>
      <c r="W6" s="624"/>
      <c r="X6" s="624"/>
      <c r="Y6" s="625"/>
      <c r="Z6" s="626">
        <v>0.5</v>
      </c>
      <c r="AA6" s="626"/>
      <c r="AB6" s="626"/>
      <c r="AC6" s="626"/>
      <c r="AD6" s="627">
        <v>234281</v>
      </c>
      <c r="AE6" s="627"/>
      <c r="AF6" s="627"/>
      <c r="AG6" s="627"/>
      <c r="AH6" s="627"/>
      <c r="AI6" s="627"/>
      <c r="AJ6" s="627"/>
      <c r="AK6" s="627"/>
      <c r="AL6" s="628">
        <v>1.2</v>
      </c>
      <c r="AM6" s="629"/>
      <c r="AN6" s="629"/>
      <c r="AO6" s="630"/>
      <c r="AP6" s="620" t="s">
        <v>235</v>
      </c>
      <c r="AQ6" s="621"/>
      <c r="AR6" s="621"/>
      <c r="AS6" s="621"/>
      <c r="AT6" s="621"/>
      <c r="AU6" s="621"/>
      <c r="AV6" s="621"/>
      <c r="AW6" s="621"/>
      <c r="AX6" s="621"/>
      <c r="AY6" s="621"/>
      <c r="AZ6" s="621"/>
      <c r="BA6" s="621"/>
      <c r="BB6" s="621"/>
      <c r="BC6" s="621"/>
      <c r="BD6" s="621"/>
      <c r="BE6" s="621"/>
      <c r="BF6" s="622"/>
      <c r="BG6" s="623">
        <v>11062199</v>
      </c>
      <c r="BH6" s="624"/>
      <c r="BI6" s="624"/>
      <c r="BJ6" s="624"/>
      <c r="BK6" s="624"/>
      <c r="BL6" s="624"/>
      <c r="BM6" s="624"/>
      <c r="BN6" s="625"/>
      <c r="BO6" s="626">
        <v>94.2</v>
      </c>
      <c r="BP6" s="626"/>
      <c r="BQ6" s="626"/>
      <c r="BR6" s="626"/>
      <c r="BS6" s="627">
        <v>130343</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231443</v>
      </c>
      <c r="CS6" s="624"/>
      <c r="CT6" s="624"/>
      <c r="CU6" s="624"/>
      <c r="CV6" s="624"/>
      <c r="CW6" s="624"/>
      <c r="CX6" s="624"/>
      <c r="CY6" s="625"/>
      <c r="CZ6" s="617">
        <v>0.5</v>
      </c>
      <c r="DA6" s="618"/>
      <c r="DB6" s="618"/>
      <c r="DC6" s="634"/>
      <c r="DD6" s="632" t="s">
        <v>137</v>
      </c>
      <c r="DE6" s="624"/>
      <c r="DF6" s="624"/>
      <c r="DG6" s="624"/>
      <c r="DH6" s="624"/>
      <c r="DI6" s="624"/>
      <c r="DJ6" s="624"/>
      <c r="DK6" s="624"/>
      <c r="DL6" s="624"/>
      <c r="DM6" s="624"/>
      <c r="DN6" s="624"/>
      <c r="DO6" s="624"/>
      <c r="DP6" s="625"/>
      <c r="DQ6" s="632">
        <v>231208</v>
      </c>
      <c r="DR6" s="624"/>
      <c r="DS6" s="624"/>
      <c r="DT6" s="624"/>
      <c r="DU6" s="624"/>
      <c r="DV6" s="624"/>
      <c r="DW6" s="624"/>
      <c r="DX6" s="624"/>
      <c r="DY6" s="624"/>
      <c r="DZ6" s="624"/>
      <c r="EA6" s="624"/>
      <c r="EB6" s="624"/>
      <c r="EC6" s="633"/>
    </row>
    <row r="7" spans="2:143" ht="11.25" customHeight="1" x14ac:dyDescent="0.2">
      <c r="B7" s="620" t="s">
        <v>237</v>
      </c>
      <c r="C7" s="621"/>
      <c r="D7" s="621"/>
      <c r="E7" s="621"/>
      <c r="F7" s="621"/>
      <c r="G7" s="621"/>
      <c r="H7" s="621"/>
      <c r="I7" s="621"/>
      <c r="J7" s="621"/>
      <c r="K7" s="621"/>
      <c r="L7" s="621"/>
      <c r="M7" s="621"/>
      <c r="N7" s="621"/>
      <c r="O7" s="621"/>
      <c r="P7" s="621"/>
      <c r="Q7" s="622"/>
      <c r="R7" s="623">
        <v>6291</v>
      </c>
      <c r="S7" s="624"/>
      <c r="T7" s="624"/>
      <c r="U7" s="624"/>
      <c r="V7" s="624"/>
      <c r="W7" s="624"/>
      <c r="X7" s="624"/>
      <c r="Y7" s="625"/>
      <c r="Z7" s="626">
        <v>0</v>
      </c>
      <c r="AA7" s="626"/>
      <c r="AB7" s="626"/>
      <c r="AC7" s="626"/>
      <c r="AD7" s="627">
        <v>6291</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5056573</v>
      </c>
      <c r="BH7" s="624"/>
      <c r="BI7" s="624"/>
      <c r="BJ7" s="624"/>
      <c r="BK7" s="624"/>
      <c r="BL7" s="624"/>
      <c r="BM7" s="624"/>
      <c r="BN7" s="625"/>
      <c r="BO7" s="626">
        <v>43.1</v>
      </c>
      <c r="BP7" s="626"/>
      <c r="BQ7" s="626"/>
      <c r="BR7" s="626"/>
      <c r="BS7" s="627">
        <v>130343</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12793161</v>
      </c>
      <c r="CS7" s="624"/>
      <c r="CT7" s="624"/>
      <c r="CU7" s="624"/>
      <c r="CV7" s="624"/>
      <c r="CW7" s="624"/>
      <c r="CX7" s="624"/>
      <c r="CY7" s="625"/>
      <c r="CZ7" s="626">
        <v>28.1</v>
      </c>
      <c r="DA7" s="626"/>
      <c r="DB7" s="626"/>
      <c r="DC7" s="626"/>
      <c r="DD7" s="632">
        <v>145956</v>
      </c>
      <c r="DE7" s="624"/>
      <c r="DF7" s="624"/>
      <c r="DG7" s="624"/>
      <c r="DH7" s="624"/>
      <c r="DI7" s="624"/>
      <c r="DJ7" s="624"/>
      <c r="DK7" s="624"/>
      <c r="DL7" s="624"/>
      <c r="DM7" s="624"/>
      <c r="DN7" s="624"/>
      <c r="DO7" s="624"/>
      <c r="DP7" s="625"/>
      <c r="DQ7" s="632">
        <v>4465965</v>
      </c>
      <c r="DR7" s="624"/>
      <c r="DS7" s="624"/>
      <c r="DT7" s="624"/>
      <c r="DU7" s="624"/>
      <c r="DV7" s="624"/>
      <c r="DW7" s="624"/>
      <c r="DX7" s="624"/>
      <c r="DY7" s="624"/>
      <c r="DZ7" s="624"/>
      <c r="EA7" s="624"/>
      <c r="EB7" s="624"/>
      <c r="EC7" s="633"/>
    </row>
    <row r="8" spans="2:143" ht="11.25" customHeight="1" x14ac:dyDescent="0.2">
      <c r="B8" s="620" t="s">
        <v>240</v>
      </c>
      <c r="C8" s="621"/>
      <c r="D8" s="621"/>
      <c r="E8" s="621"/>
      <c r="F8" s="621"/>
      <c r="G8" s="621"/>
      <c r="H8" s="621"/>
      <c r="I8" s="621"/>
      <c r="J8" s="621"/>
      <c r="K8" s="621"/>
      <c r="L8" s="621"/>
      <c r="M8" s="621"/>
      <c r="N8" s="621"/>
      <c r="O8" s="621"/>
      <c r="P8" s="621"/>
      <c r="Q8" s="622"/>
      <c r="R8" s="623">
        <v>62817</v>
      </c>
      <c r="S8" s="624"/>
      <c r="T8" s="624"/>
      <c r="U8" s="624"/>
      <c r="V8" s="624"/>
      <c r="W8" s="624"/>
      <c r="X8" s="624"/>
      <c r="Y8" s="625"/>
      <c r="Z8" s="626">
        <v>0.1</v>
      </c>
      <c r="AA8" s="626"/>
      <c r="AB8" s="626"/>
      <c r="AC8" s="626"/>
      <c r="AD8" s="627">
        <v>62817</v>
      </c>
      <c r="AE8" s="627"/>
      <c r="AF8" s="627"/>
      <c r="AG8" s="627"/>
      <c r="AH8" s="627"/>
      <c r="AI8" s="627"/>
      <c r="AJ8" s="627"/>
      <c r="AK8" s="627"/>
      <c r="AL8" s="628">
        <v>0.3</v>
      </c>
      <c r="AM8" s="629"/>
      <c r="AN8" s="629"/>
      <c r="AO8" s="630"/>
      <c r="AP8" s="620" t="s">
        <v>241</v>
      </c>
      <c r="AQ8" s="621"/>
      <c r="AR8" s="621"/>
      <c r="AS8" s="621"/>
      <c r="AT8" s="621"/>
      <c r="AU8" s="621"/>
      <c r="AV8" s="621"/>
      <c r="AW8" s="621"/>
      <c r="AX8" s="621"/>
      <c r="AY8" s="621"/>
      <c r="AZ8" s="621"/>
      <c r="BA8" s="621"/>
      <c r="BB8" s="621"/>
      <c r="BC8" s="621"/>
      <c r="BD8" s="621"/>
      <c r="BE8" s="621"/>
      <c r="BF8" s="622"/>
      <c r="BG8" s="623">
        <v>149900</v>
      </c>
      <c r="BH8" s="624"/>
      <c r="BI8" s="624"/>
      <c r="BJ8" s="624"/>
      <c r="BK8" s="624"/>
      <c r="BL8" s="624"/>
      <c r="BM8" s="624"/>
      <c r="BN8" s="625"/>
      <c r="BO8" s="626">
        <v>1.3</v>
      </c>
      <c r="BP8" s="626"/>
      <c r="BQ8" s="626"/>
      <c r="BR8" s="626"/>
      <c r="BS8" s="627" t="s">
        <v>137</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16399149</v>
      </c>
      <c r="CS8" s="624"/>
      <c r="CT8" s="624"/>
      <c r="CU8" s="624"/>
      <c r="CV8" s="624"/>
      <c r="CW8" s="624"/>
      <c r="CX8" s="624"/>
      <c r="CY8" s="625"/>
      <c r="CZ8" s="626">
        <v>36.1</v>
      </c>
      <c r="DA8" s="626"/>
      <c r="DB8" s="626"/>
      <c r="DC8" s="626"/>
      <c r="DD8" s="632">
        <v>392645</v>
      </c>
      <c r="DE8" s="624"/>
      <c r="DF8" s="624"/>
      <c r="DG8" s="624"/>
      <c r="DH8" s="624"/>
      <c r="DI8" s="624"/>
      <c r="DJ8" s="624"/>
      <c r="DK8" s="624"/>
      <c r="DL8" s="624"/>
      <c r="DM8" s="624"/>
      <c r="DN8" s="624"/>
      <c r="DO8" s="624"/>
      <c r="DP8" s="625"/>
      <c r="DQ8" s="632">
        <v>6329130</v>
      </c>
      <c r="DR8" s="624"/>
      <c r="DS8" s="624"/>
      <c r="DT8" s="624"/>
      <c r="DU8" s="624"/>
      <c r="DV8" s="624"/>
      <c r="DW8" s="624"/>
      <c r="DX8" s="624"/>
      <c r="DY8" s="624"/>
      <c r="DZ8" s="624"/>
      <c r="EA8" s="624"/>
      <c r="EB8" s="624"/>
      <c r="EC8" s="633"/>
    </row>
    <row r="9" spans="2:143" ht="11.25" customHeight="1" x14ac:dyDescent="0.2">
      <c r="B9" s="620" t="s">
        <v>243</v>
      </c>
      <c r="C9" s="621"/>
      <c r="D9" s="621"/>
      <c r="E9" s="621"/>
      <c r="F9" s="621"/>
      <c r="G9" s="621"/>
      <c r="H9" s="621"/>
      <c r="I9" s="621"/>
      <c r="J9" s="621"/>
      <c r="K9" s="621"/>
      <c r="L9" s="621"/>
      <c r="M9" s="621"/>
      <c r="N9" s="621"/>
      <c r="O9" s="621"/>
      <c r="P9" s="621"/>
      <c r="Q9" s="622"/>
      <c r="R9" s="623">
        <v>49743</v>
      </c>
      <c r="S9" s="624"/>
      <c r="T9" s="624"/>
      <c r="U9" s="624"/>
      <c r="V9" s="624"/>
      <c r="W9" s="624"/>
      <c r="X9" s="624"/>
      <c r="Y9" s="625"/>
      <c r="Z9" s="626">
        <v>0.1</v>
      </c>
      <c r="AA9" s="626"/>
      <c r="AB9" s="626"/>
      <c r="AC9" s="626"/>
      <c r="AD9" s="627">
        <v>49743</v>
      </c>
      <c r="AE9" s="627"/>
      <c r="AF9" s="627"/>
      <c r="AG9" s="627"/>
      <c r="AH9" s="627"/>
      <c r="AI9" s="627"/>
      <c r="AJ9" s="627"/>
      <c r="AK9" s="627"/>
      <c r="AL9" s="628">
        <v>0.3</v>
      </c>
      <c r="AM9" s="629"/>
      <c r="AN9" s="629"/>
      <c r="AO9" s="630"/>
      <c r="AP9" s="620" t="s">
        <v>244</v>
      </c>
      <c r="AQ9" s="621"/>
      <c r="AR9" s="621"/>
      <c r="AS9" s="621"/>
      <c r="AT9" s="621"/>
      <c r="AU9" s="621"/>
      <c r="AV9" s="621"/>
      <c r="AW9" s="621"/>
      <c r="AX9" s="621"/>
      <c r="AY9" s="621"/>
      <c r="AZ9" s="621"/>
      <c r="BA9" s="621"/>
      <c r="BB9" s="621"/>
      <c r="BC9" s="621"/>
      <c r="BD9" s="621"/>
      <c r="BE9" s="621"/>
      <c r="BF9" s="622"/>
      <c r="BG9" s="623">
        <v>4213122</v>
      </c>
      <c r="BH9" s="624"/>
      <c r="BI9" s="624"/>
      <c r="BJ9" s="624"/>
      <c r="BK9" s="624"/>
      <c r="BL9" s="624"/>
      <c r="BM9" s="624"/>
      <c r="BN9" s="625"/>
      <c r="BO9" s="626">
        <v>35.9</v>
      </c>
      <c r="BP9" s="626"/>
      <c r="BQ9" s="626"/>
      <c r="BR9" s="626"/>
      <c r="BS9" s="627" t="s">
        <v>137</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3681694</v>
      </c>
      <c r="CS9" s="624"/>
      <c r="CT9" s="624"/>
      <c r="CU9" s="624"/>
      <c r="CV9" s="624"/>
      <c r="CW9" s="624"/>
      <c r="CX9" s="624"/>
      <c r="CY9" s="625"/>
      <c r="CZ9" s="626">
        <v>8.1</v>
      </c>
      <c r="DA9" s="626"/>
      <c r="DB9" s="626"/>
      <c r="DC9" s="626"/>
      <c r="DD9" s="632">
        <v>39461</v>
      </c>
      <c r="DE9" s="624"/>
      <c r="DF9" s="624"/>
      <c r="DG9" s="624"/>
      <c r="DH9" s="624"/>
      <c r="DI9" s="624"/>
      <c r="DJ9" s="624"/>
      <c r="DK9" s="624"/>
      <c r="DL9" s="624"/>
      <c r="DM9" s="624"/>
      <c r="DN9" s="624"/>
      <c r="DO9" s="624"/>
      <c r="DP9" s="625"/>
      <c r="DQ9" s="632">
        <v>2872595</v>
      </c>
      <c r="DR9" s="624"/>
      <c r="DS9" s="624"/>
      <c r="DT9" s="624"/>
      <c r="DU9" s="624"/>
      <c r="DV9" s="624"/>
      <c r="DW9" s="624"/>
      <c r="DX9" s="624"/>
      <c r="DY9" s="624"/>
      <c r="DZ9" s="624"/>
      <c r="EA9" s="624"/>
      <c r="EB9" s="624"/>
      <c r="EC9" s="633"/>
    </row>
    <row r="10" spans="2:143" ht="11.25" customHeight="1" x14ac:dyDescent="0.2">
      <c r="B10" s="620" t="s">
        <v>246</v>
      </c>
      <c r="C10" s="621"/>
      <c r="D10" s="621"/>
      <c r="E10" s="621"/>
      <c r="F10" s="621"/>
      <c r="G10" s="621"/>
      <c r="H10" s="621"/>
      <c r="I10" s="621"/>
      <c r="J10" s="621"/>
      <c r="K10" s="621"/>
      <c r="L10" s="621"/>
      <c r="M10" s="621"/>
      <c r="N10" s="621"/>
      <c r="O10" s="621"/>
      <c r="P10" s="621"/>
      <c r="Q10" s="622"/>
      <c r="R10" s="623" t="s">
        <v>137</v>
      </c>
      <c r="S10" s="624"/>
      <c r="T10" s="624"/>
      <c r="U10" s="624"/>
      <c r="V10" s="624"/>
      <c r="W10" s="624"/>
      <c r="X10" s="624"/>
      <c r="Y10" s="625"/>
      <c r="Z10" s="626" t="s">
        <v>137</v>
      </c>
      <c r="AA10" s="626"/>
      <c r="AB10" s="626"/>
      <c r="AC10" s="626"/>
      <c r="AD10" s="627" t="s">
        <v>137</v>
      </c>
      <c r="AE10" s="627"/>
      <c r="AF10" s="627"/>
      <c r="AG10" s="627"/>
      <c r="AH10" s="627"/>
      <c r="AI10" s="627"/>
      <c r="AJ10" s="627"/>
      <c r="AK10" s="627"/>
      <c r="AL10" s="628" t="s">
        <v>247</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227621</v>
      </c>
      <c r="BH10" s="624"/>
      <c r="BI10" s="624"/>
      <c r="BJ10" s="624"/>
      <c r="BK10" s="624"/>
      <c r="BL10" s="624"/>
      <c r="BM10" s="624"/>
      <c r="BN10" s="625"/>
      <c r="BO10" s="626">
        <v>1.9</v>
      </c>
      <c r="BP10" s="626"/>
      <c r="BQ10" s="626"/>
      <c r="BR10" s="626"/>
      <c r="BS10" s="627" t="s">
        <v>137</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33408</v>
      </c>
      <c r="CS10" s="624"/>
      <c r="CT10" s="624"/>
      <c r="CU10" s="624"/>
      <c r="CV10" s="624"/>
      <c r="CW10" s="624"/>
      <c r="CX10" s="624"/>
      <c r="CY10" s="625"/>
      <c r="CZ10" s="626">
        <v>0.1</v>
      </c>
      <c r="DA10" s="626"/>
      <c r="DB10" s="626"/>
      <c r="DC10" s="626"/>
      <c r="DD10" s="632" t="s">
        <v>137</v>
      </c>
      <c r="DE10" s="624"/>
      <c r="DF10" s="624"/>
      <c r="DG10" s="624"/>
      <c r="DH10" s="624"/>
      <c r="DI10" s="624"/>
      <c r="DJ10" s="624"/>
      <c r="DK10" s="624"/>
      <c r="DL10" s="624"/>
      <c r="DM10" s="624"/>
      <c r="DN10" s="624"/>
      <c r="DO10" s="624"/>
      <c r="DP10" s="625"/>
      <c r="DQ10" s="632">
        <v>33384</v>
      </c>
      <c r="DR10" s="624"/>
      <c r="DS10" s="624"/>
      <c r="DT10" s="624"/>
      <c r="DU10" s="624"/>
      <c r="DV10" s="624"/>
      <c r="DW10" s="624"/>
      <c r="DX10" s="624"/>
      <c r="DY10" s="624"/>
      <c r="DZ10" s="624"/>
      <c r="EA10" s="624"/>
      <c r="EB10" s="624"/>
      <c r="EC10" s="633"/>
    </row>
    <row r="11" spans="2:143" ht="11.25" customHeight="1" x14ac:dyDescent="0.2">
      <c r="B11" s="620" t="s">
        <v>250</v>
      </c>
      <c r="C11" s="621"/>
      <c r="D11" s="621"/>
      <c r="E11" s="621"/>
      <c r="F11" s="621"/>
      <c r="G11" s="621"/>
      <c r="H11" s="621"/>
      <c r="I11" s="621"/>
      <c r="J11" s="621"/>
      <c r="K11" s="621"/>
      <c r="L11" s="621"/>
      <c r="M11" s="621"/>
      <c r="N11" s="621"/>
      <c r="O11" s="621"/>
      <c r="P11" s="621"/>
      <c r="Q11" s="622"/>
      <c r="R11" s="623">
        <v>1862704</v>
      </c>
      <c r="S11" s="624"/>
      <c r="T11" s="624"/>
      <c r="U11" s="624"/>
      <c r="V11" s="624"/>
      <c r="W11" s="624"/>
      <c r="X11" s="624"/>
      <c r="Y11" s="625"/>
      <c r="Z11" s="628">
        <v>4</v>
      </c>
      <c r="AA11" s="629"/>
      <c r="AB11" s="629"/>
      <c r="AC11" s="635"/>
      <c r="AD11" s="632">
        <v>1862704</v>
      </c>
      <c r="AE11" s="624"/>
      <c r="AF11" s="624"/>
      <c r="AG11" s="624"/>
      <c r="AH11" s="624"/>
      <c r="AI11" s="624"/>
      <c r="AJ11" s="624"/>
      <c r="AK11" s="625"/>
      <c r="AL11" s="628">
        <v>9.5</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465930</v>
      </c>
      <c r="BH11" s="624"/>
      <c r="BI11" s="624"/>
      <c r="BJ11" s="624"/>
      <c r="BK11" s="624"/>
      <c r="BL11" s="624"/>
      <c r="BM11" s="624"/>
      <c r="BN11" s="625"/>
      <c r="BO11" s="626">
        <v>4</v>
      </c>
      <c r="BP11" s="626"/>
      <c r="BQ11" s="626"/>
      <c r="BR11" s="626"/>
      <c r="BS11" s="627">
        <v>130343</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970309</v>
      </c>
      <c r="CS11" s="624"/>
      <c r="CT11" s="624"/>
      <c r="CU11" s="624"/>
      <c r="CV11" s="624"/>
      <c r="CW11" s="624"/>
      <c r="CX11" s="624"/>
      <c r="CY11" s="625"/>
      <c r="CZ11" s="626">
        <v>2.1</v>
      </c>
      <c r="DA11" s="626"/>
      <c r="DB11" s="626"/>
      <c r="DC11" s="626"/>
      <c r="DD11" s="632">
        <v>301484</v>
      </c>
      <c r="DE11" s="624"/>
      <c r="DF11" s="624"/>
      <c r="DG11" s="624"/>
      <c r="DH11" s="624"/>
      <c r="DI11" s="624"/>
      <c r="DJ11" s="624"/>
      <c r="DK11" s="624"/>
      <c r="DL11" s="624"/>
      <c r="DM11" s="624"/>
      <c r="DN11" s="624"/>
      <c r="DO11" s="624"/>
      <c r="DP11" s="625"/>
      <c r="DQ11" s="632">
        <v>315136</v>
      </c>
      <c r="DR11" s="624"/>
      <c r="DS11" s="624"/>
      <c r="DT11" s="624"/>
      <c r="DU11" s="624"/>
      <c r="DV11" s="624"/>
      <c r="DW11" s="624"/>
      <c r="DX11" s="624"/>
      <c r="DY11" s="624"/>
      <c r="DZ11" s="624"/>
      <c r="EA11" s="624"/>
      <c r="EB11" s="624"/>
      <c r="EC11" s="633"/>
    </row>
    <row r="12" spans="2:143" ht="11.25" customHeight="1" x14ac:dyDescent="0.2">
      <c r="B12" s="620" t="s">
        <v>253</v>
      </c>
      <c r="C12" s="621"/>
      <c r="D12" s="621"/>
      <c r="E12" s="621"/>
      <c r="F12" s="621"/>
      <c r="G12" s="621"/>
      <c r="H12" s="621"/>
      <c r="I12" s="621"/>
      <c r="J12" s="621"/>
      <c r="K12" s="621"/>
      <c r="L12" s="621"/>
      <c r="M12" s="621"/>
      <c r="N12" s="621"/>
      <c r="O12" s="621"/>
      <c r="P12" s="621"/>
      <c r="Q12" s="622"/>
      <c r="R12" s="623" t="s">
        <v>247</v>
      </c>
      <c r="S12" s="624"/>
      <c r="T12" s="624"/>
      <c r="U12" s="624"/>
      <c r="V12" s="624"/>
      <c r="W12" s="624"/>
      <c r="X12" s="624"/>
      <c r="Y12" s="625"/>
      <c r="Z12" s="626" t="s">
        <v>137</v>
      </c>
      <c r="AA12" s="626"/>
      <c r="AB12" s="626"/>
      <c r="AC12" s="626"/>
      <c r="AD12" s="627" t="s">
        <v>137</v>
      </c>
      <c r="AE12" s="627"/>
      <c r="AF12" s="627"/>
      <c r="AG12" s="627"/>
      <c r="AH12" s="627"/>
      <c r="AI12" s="627"/>
      <c r="AJ12" s="627"/>
      <c r="AK12" s="627"/>
      <c r="AL12" s="628" t="s">
        <v>137</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5221867</v>
      </c>
      <c r="BH12" s="624"/>
      <c r="BI12" s="624"/>
      <c r="BJ12" s="624"/>
      <c r="BK12" s="624"/>
      <c r="BL12" s="624"/>
      <c r="BM12" s="624"/>
      <c r="BN12" s="625"/>
      <c r="BO12" s="626">
        <v>44.5</v>
      </c>
      <c r="BP12" s="626"/>
      <c r="BQ12" s="626"/>
      <c r="BR12" s="626"/>
      <c r="BS12" s="627" t="s">
        <v>247</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1037987</v>
      </c>
      <c r="CS12" s="624"/>
      <c r="CT12" s="624"/>
      <c r="CU12" s="624"/>
      <c r="CV12" s="624"/>
      <c r="CW12" s="624"/>
      <c r="CX12" s="624"/>
      <c r="CY12" s="625"/>
      <c r="CZ12" s="626">
        <v>2.2999999999999998</v>
      </c>
      <c r="DA12" s="626"/>
      <c r="DB12" s="626"/>
      <c r="DC12" s="626"/>
      <c r="DD12" s="632">
        <v>49664</v>
      </c>
      <c r="DE12" s="624"/>
      <c r="DF12" s="624"/>
      <c r="DG12" s="624"/>
      <c r="DH12" s="624"/>
      <c r="DI12" s="624"/>
      <c r="DJ12" s="624"/>
      <c r="DK12" s="624"/>
      <c r="DL12" s="624"/>
      <c r="DM12" s="624"/>
      <c r="DN12" s="624"/>
      <c r="DO12" s="624"/>
      <c r="DP12" s="625"/>
      <c r="DQ12" s="632">
        <v>822539</v>
      </c>
      <c r="DR12" s="624"/>
      <c r="DS12" s="624"/>
      <c r="DT12" s="624"/>
      <c r="DU12" s="624"/>
      <c r="DV12" s="624"/>
      <c r="DW12" s="624"/>
      <c r="DX12" s="624"/>
      <c r="DY12" s="624"/>
      <c r="DZ12" s="624"/>
      <c r="EA12" s="624"/>
      <c r="EB12" s="624"/>
      <c r="EC12" s="633"/>
    </row>
    <row r="13" spans="2:143" ht="11.25" customHeight="1" x14ac:dyDescent="0.2">
      <c r="B13" s="620" t="s">
        <v>256</v>
      </c>
      <c r="C13" s="621"/>
      <c r="D13" s="621"/>
      <c r="E13" s="621"/>
      <c r="F13" s="621"/>
      <c r="G13" s="621"/>
      <c r="H13" s="621"/>
      <c r="I13" s="621"/>
      <c r="J13" s="621"/>
      <c r="K13" s="621"/>
      <c r="L13" s="621"/>
      <c r="M13" s="621"/>
      <c r="N13" s="621"/>
      <c r="O13" s="621"/>
      <c r="P13" s="621"/>
      <c r="Q13" s="622"/>
      <c r="R13" s="623" t="s">
        <v>137</v>
      </c>
      <c r="S13" s="624"/>
      <c r="T13" s="624"/>
      <c r="U13" s="624"/>
      <c r="V13" s="624"/>
      <c r="W13" s="624"/>
      <c r="X13" s="624"/>
      <c r="Y13" s="625"/>
      <c r="Z13" s="626" t="s">
        <v>137</v>
      </c>
      <c r="AA13" s="626"/>
      <c r="AB13" s="626"/>
      <c r="AC13" s="626"/>
      <c r="AD13" s="627" t="s">
        <v>137</v>
      </c>
      <c r="AE13" s="627"/>
      <c r="AF13" s="627"/>
      <c r="AG13" s="627"/>
      <c r="AH13" s="627"/>
      <c r="AI13" s="627"/>
      <c r="AJ13" s="627"/>
      <c r="AK13" s="627"/>
      <c r="AL13" s="628" t="s">
        <v>137</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5211048</v>
      </c>
      <c r="BH13" s="624"/>
      <c r="BI13" s="624"/>
      <c r="BJ13" s="624"/>
      <c r="BK13" s="624"/>
      <c r="BL13" s="624"/>
      <c r="BM13" s="624"/>
      <c r="BN13" s="625"/>
      <c r="BO13" s="626">
        <v>44.4</v>
      </c>
      <c r="BP13" s="626"/>
      <c r="BQ13" s="626"/>
      <c r="BR13" s="626"/>
      <c r="BS13" s="627" t="s">
        <v>137</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2584359</v>
      </c>
      <c r="CS13" s="624"/>
      <c r="CT13" s="624"/>
      <c r="CU13" s="624"/>
      <c r="CV13" s="624"/>
      <c r="CW13" s="624"/>
      <c r="CX13" s="624"/>
      <c r="CY13" s="625"/>
      <c r="CZ13" s="626">
        <v>5.7</v>
      </c>
      <c r="DA13" s="626"/>
      <c r="DB13" s="626"/>
      <c r="DC13" s="626"/>
      <c r="DD13" s="632">
        <v>698230</v>
      </c>
      <c r="DE13" s="624"/>
      <c r="DF13" s="624"/>
      <c r="DG13" s="624"/>
      <c r="DH13" s="624"/>
      <c r="DI13" s="624"/>
      <c r="DJ13" s="624"/>
      <c r="DK13" s="624"/>
      <c r="DL13" s="624"/>
      <c r="DM13" s="624"/>
      <c r="DN13" s="624"/>
      <c r="DO13" s="624"/>
      <c r="DP13" s="625"/>
      <c r="DQ13" s="632">
        <v>1888288</v>
      </c>
      <c r="DR13" s="624"/>
      <c r="DS13" s="624"/>
      <c r="DT13" s="624"/>
      <c r="DU13" s="624"/>
      <c r="DV13" s="624"/>
      <c r="DW13" s="624"/>
      <c r="DX13" s="624"/>
      <c r="DY13" s="624"/>
      <c r="DZ13" s="624"/>
      <c r="EA13" s="624"/>
      <c r="EB13" s="624"/>
      <c r="EC13" s="633"/>
    </row>
    <row r="14" spans="2:143" ht="11.25" customHeight="1" x14ac:dyDescent="0.2">
      <c r="B14" s="620" t="s">
        <v>259</v>
      </c>
      <c r="C14" s="621"/>
      <c r="D14" s="621"/>
      <c r="E14" s="621"/>
      <c r="F14" s="621"/>
      <c r="G14" s="621"/>
      <c r="H14" s="621"/>
      <c r="I14" s="621"/>
      <c r="J14" s="621"/>
      <c r="K14" s="621"/>
      <c r="L14" s="621"/>
      <c r="M14" s="621"/>
      <c r="N14" s="621"/>
      <c r="O14" s="621"/>
      <c r="P14" s="621"/>
      <c r="Q14" s="622"/>
      <c r="R14" s="623" t="s">
        <v>247</v>
      </c>
      <c r="S14" s="624"/>
      <c r="T14" s="624"/>
      <c r="U14" s="624"/>
      <c r="V14" s="624"/>
      <c r="W14" s="624"/>
      <c r="X14" s="624"/>
      <c r="Y14" s="625"/>
      <c r="Z14" s="626" t="s">
        <v>137</v>
      </c>
      <c r="AA14" s="626"/>
      <c r="AB14" s="626"/>
      <c r="AC14" s="626"/>
      <c r="AD14" s="627" t="s">
        <v>247</v>
      </c>
      <c r="AE14" s="627"/>
      <c r="AF14" s="627"/>
      <c r="AG14" s="627"/>
      <c r="AH14" s="627"/>
      <c r="AI14" s="627"/>
      <c r="AJ14" s="627"/>
      <c r="AK14" s="627"/>
      <c r="AL14" s="628" t="s">
        <v>137</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290284</v>
      </c>
      <c r="BH14" s="624"/>
      <c r="BI14" s="624"/>
      <c r="BJ14" s="624"/>
      <c r="BK14" s="624"/>
      <c r="BL14" s="624"/>
      <c r="BM14" s="624"/>
      <c r="BN14" s="625"/>
      <c r="BO14" s="626">
        <v>2.5</v>
      </c>
      <c r="BP14" s="626"/>
      <c r="BQ14" s="626"/>
      <c r="BR14" s="626"/>
      <c r="BS14" s="627" t="s">
        <v>247</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946656</v>
      </c>
      <c r="CS14" s="624"/>
      <c r="CT14" s="624"/>
      <c r="CU14" s="624"/>
      <c r="CV14" s="624"/>
      <c r="CW14" s="624"/>
      <c r="CX14" s="624"/>
      <c r="CY14" s="625"/>
      <c r="CZ14" s="626">
        <v>2.1</v>
      </c>
      <c r="DA14" s="626"/>
      <c r="DB14" s="626"/>
      <c r="DC14" s="626"/>
      <c r="DD14" s="632">
        <v>12055</v>
      </c>
      <c r="DE14" s="624"/>
      <c r="DF14" s="624"/>
      <c r="DG14" s="624"/>
      <c r="DH14" s="624"/>
      <c r="DI14" s="624"/>
      <c r="DJ14" s="624"/>
      <c r="DK14" s="624"/>
      <c r="DL14" s="624"/>
      <c r="DM14" s="624"/>
      <c r="DN14" s="624"/>
      <c r="DO14" s="624"/>
      <c r="DP14" s="625"/>
      <c r="DQ14" s="632">
        <v>905266</v>
      </c>
      <c r="DR14" s="624"/>
      <c r="DS14" s="624"/>
      <c r="DT14" s="624"/>
      <c r="DU14" s="624"/>
      <c r="DV14" s="624"/>
      <c r="DW14" s="624"/>
      <c r="DX14" s="624"/>
      <c r="DY14" s="624"/>
      <c r="DZ14" s="624"/>
      <c r="EA14" s="624"/>
      <c r="EB14" s="624"/>
      <c r="EC14" s="633"/>
    </row>
    <row r="15" spans="2:143" ht="11.25" customHeight="1" x14ac:dyDescent="0.2">
      <c r="B15" s="620" t="s">
        <v>262</v>
      </c>
      <c r="C15" s="621"/>
      <c r="D15" s="621"/>
      <c r="E15" s="621"/>
      <c r="F15" s="621"/>
      <c r="G15" s="621"/>
      <c r="H15" s="621"/>
      <c r="I15" s="621"/>
      <c r="J15" s="621"/>
      <c r="K15" s="621"/>
      <c r="L15" s="621"/>
      <c r="M15" s="621"/>
      <c r="N15" s="621"/>
      <c r="O15" s="621"/>
      <c r="P15" s="621"/>
      <c r="Q15" s="622"/>
      <c r="R15" s="623" t="s">
        <v>247</v>
      </c>
      <c r="S15" s="624"/>
      <c r="T15" s="624"/>
      <c r="U15" s="624"/>
      <c r="V15" s="624"/>
      <c r="W15" s="624"/>
      <c r="X15" s="624"/>
      <c r="Y15" s="625"/>
      <c r="Z15" s="626" t="s">
        <v>137</v>
      </c>
      <c r="AA15" s="626"/>
      <c r="AB15" s="626"/>
      <c r="AC15" s="626"/>
      <c r="AD15" s="627" t="s">
        <v>247</v>
      </c>
      <c r="AE15" s="627"/>
      <c r="AF15" s="627"/>
      <c r="AG15" s="627"/>
      <c r="AH15" s="627"/>
      <c r="AI15" s="627"/>
      <c r="AJ15" s="627"/>
      <c r="AK15" s="627"/>
      <c r="AL15" s="628" t="s">
        <v>137</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493475</v>
      </c>
      <c r="BH15" s="624"/>
      <c r="BI15" s="624"/>
      <c r="BJ15" s="624"/>
      <c r="BK15" s="624"/>
      <c r="BL15" s="624"/>
      <c r="BM15" s="624"/>
      <c r="BN15" s="625"/>
      <c r="BO15" s="626">
        <v>4.2</v>
      </c>
      <c r="BP15" s="626"/>
      <c r="BQ15" s="626"/>
      <c r="BR15" s="626"/>
      <c r="BS15" s="627" t="s">
        <v>137</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3949388</v>
      </c>
      <c r="CS15" s="624"/>
      <c r="CT15" s="624"/>
      <c r="CU15" s="624"/>
      <c r="CV15" s="624"/>
      <c r="CW15" s="624"/>
      <c r="CX15" s="624"/>
      <c r="CY15" s="625"/>
      <c r="CZ15" s="626">
        <v>8.6999999999999993</v>
      </c>
      <c r="DA15" s="626"/>
      <c r="DB15" s="626"/>
      <c r="DC15" s="626"/>
      <c r="DD15" s="632">
        <v>835068</v>
      </c>
      <c r="DE15" s="624"/>
      <c r="DF15" s="624"/>
      <c r="DG15" s="624"/>
      <c r="DH15" s="624"/>
      <c r="DI15" s="624"/>
      <c r="DJ15" s="624"/>
      <c r="DK15" s="624"/>
      <c r="DL15" s="624"/>
      <c r="DM15" s="624"/>
      <c r="DN15" s="624"/>
      <c r="DO15" s="624"/>
      <c r="DP15" s="625"/>
      <c r="DQ15" s="632">
        <v>2567761</v>
      </c>
      <c r="DR15" s="624"/>
      <c r="DS15" s="624"/>
      <c r="DT15" s="624"/>
      <c r="DU15" s="624"/>
      <c r="DV15" s="624"/>
      <c r="DW15" s="624"/>
      <c r="DX15" s="624"/>
      <c r="DY15" s="624"/>
      <c r="DZ15" s="624"/>
      <c r="EA15" s="624"/>
      <c r="EB15" s="624"/>
      <c r="EC15" s="633"/>
    </row>
    <row r="16" spans="2:143" ht="11.25" customHeight="1" x14ac:dyDescent="0.2">
      <c r="B16" s="620" t="s">
        <v>265</v>
      </c>
      <c r="C16" s="621"/>
      <c r="D16" s="621"/>
      <c r="E16" s="621"/>
      <c r="F16" s="621"/>
      <c r="G16" s="621"/>
      <c r="H16" s="621"/>
      <c r="I16" s="621"/>
      <c r="J16" s="621"/>
      <c r="K16" s="621"/>
      <c r="L16" s="621"/>
      <c r="M16" s="621"/>
      <c r="N16" s="621"/>
      <c r="O16" s="621"/>
      <c r="P16" s="621"/>
      <c r="Q16" s="622"/>
      <c r="R16" s="623">
        <v>36517</v>
      </c>
      <c r="S16" s="624"/>
      <c r="T16" s="624"/>
      <c r="U16" s="624"/>
      <c r="V16" s="624"/>
      <c r="W16" s="624"/>
      <c r="X16" s="624"/>
      <c r="Y16" s="625"/>
      <c r="Z16" s="626">
        <v>0.1</v>
      </c>
      <c r="AA16" s="626"/>
      <c r="AB16" s="626"/>
      <c r="AC16" s="626"/>
      <c r="AD16" s="627">
        <v>36517</v>
      </c>
      <c r="AE16" s="627"/>
      <c r="AF16" s="627"/>
      <c r="AG16" s="627"/>
      <c r="AH16" s="627"/>
      <c r="AI16" s="627"/>
      <c r="AJ16" s="627"/>
      <c r="AK16" s="627"/>
      <c r="AL16" s="628">
        <v>0.2</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137</v>
      </c>
      <c r="BH16" s="624"/>
      <c r="BI16" s="624"/>
      <c r="BJ16" s="624"/>
      <c r="BK16" s="624"/>
      <c r="BL16" s="624"/>
      <c r="BM16" s="624"/>
      <c r="BN16" s="625"/>
      <c r="BO16" s="626" t="s">
        <v>137</v>
      </c>
      <c r="BP16" s="626"/>
      <c r="BQ16" s="626"/>
      <c r="BR16" s="626"/>
      <c r="BS16" s="627" t="s">
        <v>137</v>
      </c>
      <c r="BT16" s="627"/>
      <c r="BU16" s="627"/>
      <c r="BV16" s="627"/>
      <c r="BW16" s="627"/>
      <c r="BX16" s="627"/>
      <c r="BY16" s="627"/>
      <c r="BZ16" s="627"/>
      <c r="CA16" s="627"/>
      <c r="CB16" s="631"/>
      <c r="CD16" s="620" t="s">
        <v>267</v>
      </c>
      <c r="CE16" s="621"/>
      <c r="CF16" s="621"/>
      <c r="CG16" s="621"/>
      <c r="CH16" s="621"/>
      <c r="CI16" s="621"/>
      <c r="CJ16" s="621"/>
      <c r="CK16" s="621"/>
      <c r="CL16" s="621"/>
      <c r="CM16" s="621"/>
      <c r="CN16" s="621"/>
      <c r="CO16" s="621"/>
      <c r="CP16" s="621"/>
      <c r="CQ16" s="622"/>
      <c r="CR16" s="623">
        <v>6213</v>
      </c>
      <c r="CS16" s="624"/>
      <c r="CT16" s="624"/>
      <c r="CU16" s="624"/>
      <c r="CV16" s="624"/>
      <c r="CW16" s="624"/>
      <c r="CX16" s="624"/>
      <c r="CY16" s="625"/>
      <c r="CZ16" s="626">
        <v>0</v>
      </c>
      <c r="DA16" s="626"/>
      <c r="DB16" s="626"/>
      <c r="DC16" s="626"/>
      <c r="DD16" s="632" t="s">
        <v>137</v>
      </c>
      <c r="DE16" s="624"/>
      <c r="DF16" s="624"/>
      <c r="DG16" s="624"/>
      <c r="DH16" s="624"/>
      <c r="DI16" s="624"/>
      <c r="DJ16" s="624"/>
      <c r="DK16" s="624"/>
      <c r="DL16" s="624"/>
      <c r="DM16" s="624"/>
      <c r="DN16" s="624"/>
      <c r="DO16" s="624"/>
      <c r="DP16" s="625"/>
      <c r="DQ16" s="632">
        <v>1213</v>
      </c>
      <c r="DR16" s="624"/>
      <c r="DS16" s="624"/>
      <c r="DT16" s="624"/>
      <c r="DU16" s="624"/>
      <c r="DV16" s="624"/>
      <c r="DW16" s="624"/>
      <c r="DX16" s="624"/>
      <c r="DY16" s="624"/>
      <c r="DZ16" s="624"/>
      <c r="EA16" s="624"/>
      <c r="EB16" s="624"/>
      <c r="EC16" s="633"/>
    </row>
    <row r="17" spans="2:133" ht="11.25" customHeight="1" x14ac:dyDescent="0.2">
      <c r="B17" s="620" t="s">
        <v>268</v>
      </c>
      <c r="C17" s="621"/>
      <c r="D17" s="621"/>
      <c r="E17" s="621"/>
      <c r="F17" s="621"/>
      <c r="G17" s="621"/>
      <c r="H17" s="621"/>
      <c r="I17" s="621"/>
      <c r="J17" s="621"/>
      <c r="K17" s="621"/>
      <c r="L17" s="621"/>
      <c r="M17" s="621"/>
      <c r="N17" s="621"/>
      <c r="O17" s="621"/>
      <c r="P17" s="621"/>
      <c r="Q17" s="622"/>
      <c r="R17" s="623">
        <v>184593</v>
      </c>
      <c r="S17" s="624"/>
      <c r="T17" s="624"/>
      <c r="U17" s="624"/>
      <c r="V17" s="624"/>
      <c r="W17" s="624"/>
      <c r="X17" s="624"/>
      <c r="Y17" s="625"/>
      <c r="Z17" s="626">
        <v>0.4</v>
      </c>
      <c r="AA17" s="626"/>
      <c r="AB17" s="626"/>
      <c r="AC17" s="626"/>
      <c r="AD17" s="627">
        <v>184593</v>
      </c>
      <c r="AE17" s="627"/>
      <c r="AF17" s="627"/>
      <c r="AG17" s="627"/>
      <c r="AH17" s="627"/>
      <c r="AI17" s="627"/>
      <c r="AJ17" s="627"/>
      <c r="AK17" s="627"/>
      <c r="AL17" s="628">
        <v>0.9</v>
      </c>
      <c r="AM17" s="629"/>
      <c r="AN17" s="629"/>
      <c r="AO17" s="630"/>
      <c r="AP17" s="620" t="s">
        <v>269</v>
      </c>
      <c r="AQ17" s="621"/>
      <c r="AR17" s="621"/>
      <c r="AS17" s="621"/>
      <c r="AT17" s="621"/>
      <c r="AU17" s="621"/>
      <c r="AV17" s="621"/>
      <c r="AW17" s="621"/>
      <c r="AX17" s="621"/>
      <c r="AY17" s="621"/>
      <c r="AZ17" s="621"/>
      <c r="BA17" s="621"/>
      <c r="BB17" s="621"/>
      <c r="BC17" s="621"/>
      <c r="BD17" s="621"/>
      <c r="BE17" s="621"/>
      <c r="BF17" s="622"/>
      <c r="BG17" s="623" t="s">
        <v>247</v>
      </c>
      <c r="BH17" s="624"/>
      <c r="BI17" s="624"/>
      <c r="BJ17" s="624"/>
      <c r="BK17" s="624"/>
      <c r="BL17" s="624"/>
      <c r="BM17" s="624"/>
      <c r="BN17" s="625"/>
      <c r="BO17" s="626" t="s">
        <v>247</v>
      </c>
      <c r="BP17" s="626"/>
      <c r="BQ17" s="626"/>
      <c r="BR17" s="626"/>
      <c r="BS17" s="627" t="s">
        <v>137</v>
      </c>
      <c r="BT17" s="627"/>
      <c r="BU17" s="627"/>
      <c r="BV17" s="627"/>
      <c r="BW17" s="627"/>
      <c r="BX17" s="627"/>
      <c r="BY17" s="627"/>
      <c r="BZ17" s="627"/>
      <c r="CA17" s="627"/>
      <c r="CB17" s="631"/>
      <c r="CD17" s="620" t="s">
        <v>270</v>
      </c>
      <c r="CE17" s="621"/>
      <c r="CF17" s="621"/>
      <c r="CG17" s="621"/>
      <c r="CH17" s="621"/>
      <c r="CI17" s="621"/>
      <c r="CJ17" s="621"/>
      <c r="CK17" s="621"/>
      <c r="CL17" s="621"/>
      <c r="CM17" s="621"/>
      <c r="CN17" s="621"/>
      <c r="CO17" s="621"/>
      <c r="CP17" s="621"/>
      <c r="CQ17" s="622"/>
      <c r="CR17" s="623">
        <v>2846000</v>
      </c>
      <c r="CS17" s="624"/>
      <c r="CT17" s="624"/>
      <c r="CU17" s="624"/>
      <c r="CV17" s="624"/>
      <c r="CW17" s="624"/>
      <c r="CX17" s="624"/>
      <c r="CY17" s="625"/>
      <c r="CZ17" s="626">
        <v>6.3</v>
      </c>
      <c r="DA17" s="626"/>
      <c r="DB17" s="626"/>
      <c r="DC17" s="626"/>
      <c r="DD17" s="632" t="s">
        <v>137</v>
      </c>
      <c r="DE17" s="624"/>
      <c r="DF17" s="624"/>
      <c r="DG17" s="624"/>
      <c r="DH17" s="624"/>
      <c r="DI17" s="624"/>
      <c r="DJ17" s="624"/>
      <c r="DK17" s="624"/>
      <c r="DL17" s="624"/>
      <c r="DM17" s="624"/>
      <c r="DN17" s="624"/>
      <c r="DO17" s="624"/>
      <c r="DP17" s="625"/>
      <c r="DQ17" s="632">
        <v>2846000</v>
      </c>
      <c r="DR17" s="624"/>
      <c r="DS17" s="624"/>
      <c r="DT17" s="624"/>
      <c r="DU17" s="624"/>
      <c r="DV17" s="624"/>
      <c r="DW17" s="624"/>
      <c r="DX17" s="624"/>
      <c r="DY17" s="624"/>
      <c r="DZ17" s="624"/>
      <c r="EA17" s="624"/>
      <c r="EB17" s="624"/>
      <c r="EC17" s="633"/>
    </row>
    <row r="18" spans="2:133" ht="11.25" customHeight="1" x14ac:dyDescent="0.2">
      <c r="B18" s="620" t="s">
        <v>271</v>
      </c>
      <c r="C18" s="621"/>
      <c r="D18" s="621"/>
      <c r="E18" s="621"/>
      <c r="F18" s="621"/>
      <c r="G18" s="621"/>
      <c r="H18" s="621"/>
      <c r="I18" s="621"/>
      <c r="J18" s="621"/>
      <c r="K18" s="621"/>
      <c r="L18" s="621"/>
      <c r="M18" s="621"/>
      <c r="N18" s="621"/>
      <c r="O18" s="621"/>
      <c r="P18" s="621"/>
      <c r="Q18" s="622"/>
      <c r="R18" s="623">
        <v>121313</v>
      </c>
      <c r="S18" s="624"/>
      <c r="T18" s="624"/>
      <c r="U18" s="624"/>
      <c r="V18" s="624"/>
      <c r="W18" s="624"/>
      <c r="X18" s="624"/>
      <c r="Y18" s="625"/>
      <c r="Z18" s="626">
        <v>0.3</v>
      </c>
      <c r="AA18" s="626"/>
      <c r="AB18" s="626"/>
      <c r="AC18" s="626"/>
      <c r="AD18" s="627">
        <v>121313</v>
      </c>
      <c r="AE18" s="627"/>
      <c r="AF18" s="627"/>
      <c r="AG18" s="627"/>
      <c r="AH18" s="627"/>
      <c r="AI18" s="627"/>
      <c r="AJ18" s="627"/>
      <c r="AK18" s="627"/>
      <c r="AL18" s="628">
        <v>0.6</v>
      </c>
      <c r="AM18" s="629"/>
      <c r="AN18" s="629"/>
      <c r="AO18" s="630"/>
      <c r="AP18" s="620" t="s">
        <v>272</v>
      </c>
      <c r="AQ18" s="621"/>
      <c r="AR18" s="621"/>
      <c r="AS18" s="621"/>
      <c r="AT18" s="621"/>
      <c r="AU18" s="621"/>
      <c r="AV18" s="621"/>
      <c r="AW18" s="621"/>
      <c r="AX18" s="621"/>
      <c r="AY18" s="621"/>
      <c r="AZ18" s="621"/>
      <c r="BA18" s="621"/>
      <c r="BB18" s="621"/>
      <c r="BC18" s="621"/>
      <c r="BD18" s="621"/>
      <c r="BE18" s="621"/>
      <c r="BF18" s="622"/>
      <c r="BG18" s="623" t="s">
        <v>247</v>
      </c>
      <c r="BH18" s="624"/>
      <c r="BI18" s="624"/>
      <c r="BJ18" s="624"/>
      <c r="BK18" s="624"/>
      <c r="BL18" s="624"/>
      <c r="BM18" s="624"/>
      <c r="BN18" s="625"/>
      <c r="BO18" s="626" t="s">
        <v>137</v>
      </c>
      <c r="BP18" s="626"/>
      <c r="BQ18" s="626"/>
      <c r="BR18" s="626"/>
      <c r="BS18" s="627" t="s">
        <v>137</v>
      </c>
      <c r="BT18" s="627"/>
      <c r="BU18" s="627"/>
      <c r="BV18" s="627"/>
      <c r="BW18" s="627"/>
      <c r="BX18" s="627"/>
      <c r="BY18" s="627"/>
      <c r="BZ18" s="627"/>
      <c r="CA18" s="627"/>
      <c r="CB18" s="631"/>
      <c r="CD18" s="620" t="s">
        <v>273</v>
      </c>
      <c r="CE18" s="621"/>
      <c r="CF18" s="621"/>
      <c r="CG18" s="621"/>
      <c r="CH18" s="621"/>
      <c r="CI18" s="621"/>
      <c r="CJ18" s="621"/>
      <c r="CK18" s="621"/>
      <c r="CL18" s="621"/>
      <c r="CM18" s="621"/>
      <c r="CN18" s="621"/>
      <c r="CO18" s="621"/>
      <c r="CP18" s="621"/>
      <c r="CQ18" s="622"/>
      <c r="CR18" s="623" t="s">
        <v>137</v>
      </c>
      <c r="CS18" s="624"/>
      <c r="CT18" s="624"/>
      <c r="CU18" s="624"/>
      <c r="CV18" s="624"/>
      <c r="CW18" s="624"/>
      <c r="CX18" s="624"/>
      <c r="CY18" s="625"/>
      <c r="CZ18" s="626" t="s">
        <v>137</v>
      </c>
      <c r="DA18" s="626"/>
      <c r="DB18" s="626"/>
      <c r="DC18" s="626"/>
      <c r="DD18" s="632" t="s">
        <v>247</v>
      </c>
      <c r="DE18" s="624"/>
      <c r="DF18" s="624"/>
      <c r="DG18" s="624"/>
      <c r="DH18" s="624"/>
      <c r="DI18" s="624"/>
      <c r="DJ18" s="624"/>
      <c r="DK18" s="624"/>
      <c r="DL18" s="624"/>
      <c r="DM18" s="624"/>
      <c r="DN18" s="624"/>
      <c r="DO18" s="624"/>
      <c r="DP18" s="625"/>
      <c r="DQ18" s="632" t="s">
        <v>137</v>
      </c>
      <c r="DR18" s="624"/>
      <c r="DS18" s="624"/>
      <c r="DT18" s="624"/>
      <c r="DU18" s="624"/>
      <c r="DV18" s="624"/>
      <c r="DW18" s="624"/>
      <c r="DX18" s="624"/>
      <c r="DY18" s="624"/>
      <c r="DZ18" s="624"/>
      <c r="EA18" s="624"/>
      <c r="EB18" s="624"/>
      <c r="EC18" s="633"/>
    </row>
    <row r="19" spans="2:133" ht="11.25" customHeight="1" x14ac:dyDescent="0.2">
      <c r="B19" s="620" t="s">
        <v>274</v>
      </c>
      <c r="C19" s="621"/>
      <c r="D19" s="621"/>
      <c r="E19" s="621"/>
      <c r="F19" s="621"/>
      <c r="G19" s="621"/>
      <c r="H19" s="621"/>
      <c r="I19" s="621"/>
      <c r="J19" s="621"/>
      <c r="K19" s="621"/>
      <c r="L19" s="621"/>
      <c r="M19" s="621"/>
      <c r="N19" s="621"/>
      <c r="O19" s="621"/>
      <c r="P19" s="621"/>
      <c r="Q19" s="622"/>
      <c r="R19" s="623">
        <v>115160</v>
      </c>
      <c r="S19" s="624"/>
      <c r="T19" s="624"/>
      <c r="U19" s="624"/>
      <c r="V19" s="624"/>
      <c r="W19" s="624"/>
      <c r="X19" s="624"/>
      <c r="Y19" s="625"/>
      <c r="Z19" s="626">
        <v>0.2</v>
      </c>
      <c r="AA19" s="626"/>
      <c r="AB19" s="626"/>
      <c r="AC19" s="626"/>
      <c r="AD19" s="627">
        <v>115160</v>
      </c>
      <c r="AE19" s="627"/>
      <c r="AF19" s="627"/>
      <c r="AG19" s="627"/>
      <c r="AH19" s="627"/>
      <c r="AI19" s="627"/>
      <c r="AJ19" s="627"/>
      <c r="AK19" s="627"/>
      <c r="AL19" s="628">
        <v>0.6</v>
      </c>
      <c r="AM19" s="629"/>
      <c r="AN19" s="629"/>
      <c r="AO19" s="630"/>
      <c r="AP19" s="620" t="s">
        <v>275</v>
      </c>
      <c r="AQ19" s="621"/>
      <c r="AR19" s="621"/>
      <c r="AS19" s="621"/>
      <c r="AT19" s="621"/>
      <c r="AU19" s="621"/>
      <c r="AV19" s="621"/>
      <c r="AW19" s="621"/>
      <c r="AX19" s="621"/>
      <c r="AY19" s="621"/>
      <c r="AZ19" s="621"/>
      <c r="BA19" s="621"/>
      <c r="BB19" s="621"/>
      <c r="BC19" s="621"/>
      <c r="BD19" s="621"/>
      <c r="BE19" s="621"/>
      <c r="BF19" s="622"/>
      <c r="BG19" s="623">
        <v>680791</v>
      </c>
      <c r="BH19" s="624"/>
      <c r="BI19" s="624"/>
      <c r="BJ19" s="624"/>
      <c r="BK19" s="624"/>
      <c r="BL19" s="624"/>
      <c r="BM19" s="624"/>
      <c r="BN19" s="625"/>
      <c r="BO19" s="626">
        <v>5.8</v>
      </c>
      <c r="BP19" s="626"/>
      <c r="BQ19" s="626"/>
      <c r="BR19" s="626"/>
      <c r="BS19" s="627" t="s">
        <v>137</v>
      </c>
      <c r="BT19" s="627"/>
      <c r="BU19" s="627"/>
      <c r="BV19" s="627"/>
      <c r="BW19" s="627"/>
      <c r="BX19" s="627"/>
      <c r="BY19" s="627"/>
      <c r="BZ19" s="627"/>
      <c r="CA19" s="627"/>
      <c r="CB19" s="631"/>
      <c r="CD19" s="620" t="s">
        <v>276</v>
      </c>
      <c r="CE19" s="621"/>
      <c r="CF19" s="621"/>
      <c r="CG19" s="621"/>
      <c r="CH19" s="621"/>
      <c r="CI19" s="621"/>
      <c r="CJ19" s="621"/>
      <c r="CK19" s="621"/>
      <c r="CL19" s="621"/>
      <c r="CM19" s="621"/>
      <c r="CN19" s="621"/>
      <c r="CO19" s="621"/>
      <c r="CP19" s="621"/>
      <c r="CQ19" s="622"/>
      <c r="CR19" s="623" t="s">
        <v>137</v>
      </c>
      <c r="CS19" s="624"/>
      <c r="CT19" s="624"/>
      <c r="CU19" s="624"/>
      <c r="CV19" s="624"/>
      <c r="CW19" s="624"/>
      <c r="CX19" s="624"/>
      <c r="CY19" s="625"/>
      <c r="CZ19" s="626" t="s">
        <v>137</v>
      </c>
      <c r="DA19" s="626"/>
      <c r="DB19" s="626"/>
      <c r="DC19" s="626"/>
      <c r="DD19" s="632" t="s">
        <v>247</v>
      </c>
      <c r="DE19" s="624"/>
      <c r="DF19" s="624"/>
      <c r="DG19" s="624"/>
      <c r="DH19" s="624"/>
      <c r="DI19" s="624"/>
      <c r="DJ19" s="624"/>
      <c r="DK19" s="624"/>
      <c r="DL19" s="624"/>
      <c r="DM19" s="624"/>
      <c r="DN19" s="624"/>
      <c r="DO19" s="624"/>
      <c r="DP19" s="625"/>
      <c r="DQ19" s="632" t="s">
        <v>247</v>
      </c>
      <c r="DR19" s="624"/>
      <c r="DS19" s="624"/>
      <c r="DT19" s="624"/>
      <c r="DU19" s="624"/>
      <c r="DV19" s="624"/>
      <c r="DW19" s="624"/>
      <c r="DX19" s="624"/>
      <c r="DY19" s="624"/>
      <c r="DZ19" s="624"/>
      <c r="EA19" s="624"/>
      <c r="EB19" s="624"/>
      <c r="EC19" s="633"/>
    </row>
    <row r="20" spans="2:133" ht="11.25" customHeight="1" x14ac:dyDescent="0.2">
      <c r="B20" s="636" t="s">
        <v>277</v>
      </c>
      <c r="C20" s="637"/>
      <c r="D20" s="637"/>
      <c r="E20" s="637"/>
      <c r="F20" s="637"/>
      <c r="G20" s="637"/>
      <c r="H20" s="637"/>
      <c r="I20" s="637"/>
      <c r="J20" s="637"/>
      <c r="K20" s="637"/>
      <c r="L20" s="637"/>
      <c r="M20" s="637"/>
      <c r="N20" s="637"/>
      <c r="O20" s="637"/>
      <c r="P20" s="637"/>
      <c r="Q20" s="638"/>
      <c r="R20" s="623">
        <v>6153</v>
      </c>
      <c r="S20" s="624"/>
      <c r="T20" s="624"/>
      <c r="U20" s="624"/>
      <c r="V20" s="624"/>
      <c r="W20" s="624"/>
      <c r="X20" s="624"/>
      <c r="Y20" s="625"/>
      <c r="Z20" s="626">
        <v>0</v>
      </c>
      <c r="AA20" s="626"/>
      <c r="AB20" s="626"/>
      <c r="AC20" s="626"/>
      <c r="AD20" s="627">
        <v>6153</v>
      </c>
      <c r="AE20" s="627"/>
      <c r="AF20" s="627"/>
      <c r="AG20" s="627"/>
      <c r="AH20" s="627"/>
      <c r="AI20" s="627"/>
      <c r="AJ20" s="627"/>
      <c r="AK20" s="627"/>
      <c r="AL20" s="628">
        <v>0</v>
      </c>
      <c r="AM20" s="629"/>
      <c r="AN20" s="629"/>
      <c r="AO20" s="630"/>
      <c r="AP20" s="620" t="s">
        <v>278</v>
      </c>
      <c r="AQ20" s="621"/>
      <c r="AR20" s="621"/>
      <c r="AS20" s="621"/>
      <c r="AT20" s="621"/>
      <c r="AU20" s="621"/>
      <c r="AV20" s="621"/>
      <c r="AW20" s="621"/>
      <c r="AX20" s="621"/>
      <c r="AY20" s="621"/>
      <c r="AZ20" s="621"/>
      <c r="BA20" s="621"/>
      <c r="BB20" s="621"/>
      <c r="BC20" s="621"/>
      <c r="BD20" s="621"/>
      <c r="BE20" s="621"/>
      <c r="BF20" s="622"/>
      <c r="BG20" s="623">
        <v>680791</v>
      </c>
      <c r="BH20" s="624"/>
      <c r="BI20" s="624"/>
      <c r="BJ20" s="624"/>
      <c r="BK20" s="624"/>
      <c r="BL20" s="624"/>
      <c r="BM20" s="624"/>
      <c r="BN20" s="625"/>
      <c r="BO20" s="626">
        <v>5.8</v>
      </c>
      <c r="BP20" s="626"/>
      <c r="BQ20" s="626"/>
      <c r="BR20" s="626"/>
      <c r="BS20" s="627" t="s">
        <v>137</v>
      </c>
      <c r="BT20" s="627"/>
      <c r="BU20" s="627"/>
      <c r="BV20" s="627"/>
      <c r="BW20" s="627"/>
      <c r="BX20" s="627"/>
      <c r="BY20" s="627"/>
      <c r="BZ20" s="627"/>
      <c r="CA20" s="627"/>
      <c r="CB20" s="631"/>
      <c r="CD20" s="620" t="s">
        <v>279</v>
      </c>
      <c r="CE20" s="621"/>
      <c r="CF20" s="621"/>
      <c r="CG20" s="621"/>
      <c r="CH20" s="621"/>
      <c r="CI20" s="621"/>
      <c r="CJ20" s="621"/>
      <c r="CK20" s="621"/>
      <c r="CL20" s="621"/>
      <c r="CM20" s="621"/>
      <c r="CN20" s="621"/>
      <c r="CO20" s="621"/>
      <c r="CP20" s="621"/>
      <c r="CQ20" s="622"/>
      <c r="CR20" s="623">
        <v>45479767</v>
      </c>
      <c r="CS20" s="624"/>
      <c r="CT20" s="624"/>
      <c r="CU20" s="624"/>
      <c r="CV20" s="624"/>
      <c r="CW20" s="624"/>
      <c r="CX20" s="624"/>
      <c r="CY20" s="625"/>
      <c r="CZ20" s="626">
        <v>100</v>
      </c>
      <c r="DA20" s="626"/>
      <c r="DB20" s="626"/>
      <c r="DC20" s="626"/>
      <c r="DD20" s="632">
        <v>2474563</v>
      </c>
      <c r="DE20" s="624"/>
      <c r="DF20" s="624"/>
      <c r="DG20" s="624"/>
      <c r="DH20" s="624"/>
      <c r="DI20" s="624"/>
      <c r="DJ20" s="624"/>
      <c r="DK20" s="624"/>
      <c r="DL20" s="624"/>
      <c r="DM20" s="624"/>
      <c r="DN20" s="624"/>
      <c r="DO20" s="624"/>
      <c r="DP20" s="625"/>
      <c r="DQ20" s="632">
        <v>23278485</v>
      </c>
      <c r="DR20" s="624"/>
      <c r="DS20" s="624"/>
      <c r="DT20" s="624"/>
      <c r="DU20" s="624"/>
      <c r="DV20" s="624"/>
      <c r="DW20" s="624"/>
      <c r="DX20" s="624"/>
      <c r="DY20" s="624"/>
      <c r="DZ20" s="624"/>
      <c r="EA20" s="624"/>
      <c r="EB20" s="624"/>
      <c r="EC20" s="633"/>
    </row>
    <row r="21" spans="2:133" ht="11.25" customHeight="1" x14ac:dyDescent="0.2">
      <c r="B21" s="620" t="s">
        <v>280</v>
      </c>
      <c r="C21" s="621"/>
      <c r="D21" s="621"/>
      <c r="E21" s="621"/>
      <c r="F21" s="621"/>
      <c r="G21" s="621"/>
      <c r="H21" s="621"/>
      <c r="I21" s="621"/>
      <c r="J21" s="621"/>
      <c r="K21" s="621"/>
      <c r="L21" s="621"/>
      <c r="M21" s="621"/>
      <c r="N21" s="621"/>
      <c r="O21" s="621"/>
      <c r="P21" s="621"/>
      <c r="Q21" s="622"/>
      <c r="R21" s="623">
        <v>6899319</v>
      </c>
      <c r="S21" s="624"/>
      <c r="T21" s="624"/>
      <c r="U21" s="624"/>
      <c r="V21" s="624"/>
      <c r="W21" s="624"/>
      <c r="X21" s="624"/>
      <c r="Y21" s="625"/>
      <c r="Z21" s="626">
        <v>14.8</v>
      </c>
      <c r="AA21" s="626"/>
      <c r="AB21" s="626"/>
      <c r="AC21" s="626"/>
      <c r="AD21" s="627">
        <v>5861251</v>
      </c>
      <c r="AE21" s="627"/>
      <c r="AF21" s="627"/>
      <c r="AG21" s="627"/>
      <c r="AH21" s="627"/>
      <c r="AI21" s="627"/>
      <c r="AJ21" s="627"/>
      <c r="AK21" s="627"/>
      <c r="AL21" s="628">
        <v>30</v>
      </c>
      <c r="AM21" s="629"/>
      <c r="AN21" s="629"/>
      <c r="AO21" s="630"/>
      <c r="AP21" s="620" t="s">
        <v>281</v>
      </c>
      <c r="AQ21" s="639"/>
      <c r="AR21" s="639"/>
      <c r="AS21" s="639"/>
      <c r="AT21" s="639"/>
      <c r="AU21" s="639"/>
      <c r="AV21" s="639"/>
      <c r="AW21" s="639"/>
      <c r="AX21" s="639"/>
      <c r="AY21" s="639"/>
      <c r="AZ21" s="639"/>
      <c r="BA21" s="639"/>
      <c r="BB21" s="639"/>
      <c r="BC21" s="639"/>
      <c r="BD21" s="639"/>
      <c r="BE21" s="639"/>
      <c r="BF21" s="640"/>
      <c r="BG21" s="623">
        <v>14576</v>
      </c>
      <c r="BH21" s="624"/>
      <c r="BI21" s="624"/>
      <c r="BJ21" s="624"/>
      <c r="BK21" s="624"/>
      <c r="BL21" s="624"/>
      <c r="BM21" s="624"/>
      <c r="BN21" s="625"/>
      <c r="BO21" s="626">
        <v>0.1</v>
      </c>
      <c r="BP21" s="626"/>
      <c r="BQ21" s="626"/>
      <c r="BR21" s="626"/>
      <c r="BS21" s="627" t="s">
        <v>247</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282</v>
      </c>
      <c r="C22" s="621"/>
      <c r="D22" s="621"/>
      <c r="E22" s="621"/>
      <c r="F22" s="621"/>
      <c r="G22" s="621"/>
      <c r="H22" s="621"/>
      <c r="I22" s="621"/>
      <c r="J22" s="621"/>
      <c r="K22" s="621"/>
      <c r="L22" s="621"/>
      <c r="M22" s="621"/>
      <c r="N22" s="621"/>
      <c r="O22" s="621"/>
      <c r="P22" s="621"/>
      <c r="Q22" s="622"/>
      <c r="R22" s="623">
        <v>5861251</v>
      </c>
      <c r="S22" s="624"/>
      <c r="T22" s="624"/>
      <c r="U22" s="624"/>
      <c r="V22" s="624"/>
      <c r="W22" s="624"/>
      <c r="X22" s="624"/>
      <c r="Y22" s="625"/>
      <c r="Z22" s="626">
        <v>12.6</v>
      </c>
      <c r="AA22" s="626"/>
      <c r="AB22" s="626"/>
      <c r="AC22" s="626"/>
      <c r="AD22" s="627">
        <v>5861251</v>
      </c>
      <c r="AE22" s="627"/>
      <c r="AF22" s="627"/>
      <c r="AG22" s="627"/>
      <c r="AH22" s="627"/>
      <c r="AI22" s="627"/>
      <c r="AJ22" s="627"/>
      <c r="AK22" s="627"/>
      <c r="AL22" s="628">
        <v>30</v>
      </c>
      <c r="AM22" s="629"/>
      <c r="AN22" s="629"/>
      <c r="AO22" s="630"/>
      <c r="AP22" s="620" t="s">
        <v>283</v>
      </c>
      <c r="AQ22" s="639"/>
      <c r="AR22" s="639"/>
      <c r="AS22" s="639"/>
      <c r="AT22" s="639"/>
      <c r="AU22" s="639"/>
      <c r="AV22" s="639"/>
      <c r="AW22" s="639"/>
      <c r="AX22" s="639"/>
      <c r="AY22" s="639"/>
      <c r="AZ22" s="639"/>
      <c r="BA22" s="639"/>
      <c r="BB22" s="639"/>
      <c r="BC22" s="639"/>
      <c r="BD22" s="639"/>
      <c r="BE22" s="639"/>
      <c r="BF22" s="640"/>
      <c r="BG22" s="623" t="s">
        <v>247</v>
      </c>
      <c r="BH22" s="624"/>
      <c r="BI22" s="624"/>
      <c r="BJ22" s="624"/>
      <c r="BK22" s="624"/>
      <c r="BL22" s="624"/>
      <c r="BM22" s="624"/>
      <c r="BN22" s="625"/>
      <c r="BO22" s="626" t="s">
        <v>247</v>
      </c>
      <c r="BP22" s="626"/>
      <c r="BQ22" s="626"/>
      <c r="BR22" s="626"/>
      <c r="BS22" s="627" t="s">
        <v>247</v>
      </c>
      <c r="BT22" s="627"/>
      <c r="BU22" s="627"/>
      <c r="BV22" s="627"/>
      <c r="BW22" s="627"/>
      <c r="BX22" s="627"/>
      <c r="BY22" s="627"/>
      <c r="BZ22" s="627"/>
      <c r="CA22" s="627"/>
      <c r="CB22" s="631"/>
      <c r="CD22" s="605" t="s">
        <v>284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285</v>
      </c>
      <c r="C23" s="621"/>
      <c r="D23" s="621"/>
      <c r="E23" s="621"/>
      <c r="F23" s="621"/>
      <c r="G23" s="621"/>
      <c r="H23" s="621"/>
      <c r="I23" s="621"/>
      <c r="J23" s="621"/>
      <c r="K23" s="621"/>
      <c r="L23" s="621"/>
      <c r="M23" s="621"/>
      <c r="N23" s="621"/>
      <c r="O23" s="621"/>
      <c r="P23" s="621"/>
      <c r="Q23" s="622"/>
      <c r="R23" s="623">
        <v>1038068</v>
      </c>
      <c r="S23" s="624"/>
      <c r="T23" s="624"/>
      <c r="U23" s="624"/>
      <c r="V23" s="624"/>
      <c r="W23" s="624"/>
      <c r="X23" s="624"/>
      <c r="Y23" s="625"/>
      <c r="Z23" s="626">
        <v>2.2000000000000002</v>
      </c>
      <c r="AA23" s="626"/>
      <c r="AB23" s="626"/>
      <c r="AC23" s="626"/>
      <c r="AD23" s="627" t="s">
        <v>137</v>
      </c>
      <c r="AE23" s="627"/>
      <c r="AF23" s="627"/>
      <c r="AG23" s="627"/>
      <c r="AH23" s="627"/>
      <c r="AI23" s="627"/>
      <c r="AJ23" s="627"/>
      <c r="AK23" s="627"/>
      <c r="AL23" s="628" t="s">
        <v>137</v>
      </c>
      <c r="AM23" s="629"/>
      <c r="AN23" s="629"/>
      <c r="AO23" s="630"/>
      <c r="AP23" s="620" t="s">
        <v>286</v>
      </c>
      <c r="AQ23" s="639"/>
      <c r="AR23" s="639"/>
      <c r="AS23" s="639"/>
      <c r="AT23" s="639"/>
      <c r="AU23" s="639"/>
      <c r="AV23" s="639"/>
      <c r="AW23" s="639"/>
      <c r="AX23" s="639"/>
      <c r="AY23" s="639"/>
      <c r="AZ23" s="639"/>
      <c r="BA23" s="639"/>
      <c r="BB23" s="639"/>
      <c r="BC23" s="639"/>
      <c r="BD23" s="639"/>
      <c r="BE23" s="639"/>
      <c r="BF23" s="640"/>
      <c r="BG23" s="623">
        <v>666215</v>
      </c>
      <c r="BH23" s="624"/>
      <c r="BI23" s="624"/>
      <c r="BJ23" s="624"/>
      <c r="BK23" s="624"/>
      <c r="BL23" s="624"/>
      <c r="BM23" s="624"/>
      <c r="BN23" s="625"/>
      <c r="BO23" s="626">
        <v>5.7</v>
      </c>
      <c r="BP23" s="626"/>
      <c r="BQ23" s="626"/>
      <c r="BR23" s="626"/>
      <c r="BS23" s="627" t="s">
        <v>247</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287</v>
      </c>
      <c r="CS23" s="606"/>
      <c r="CT23" s="606"/>
      <c r="CU23" s="606"/>
      <c r="CV23" s="606"/>
      <c r="CW23" s="606"/>
      <c r="CX23" s="606"/>
      <c r="CY23" s="607"/>
      <c r="CZ23" s="605" t="s">
        <v>288</v>
      </c>
      <c r="DA23" s="606"/>
      <c r="DB23" s="606"/>
      <c r="DC23" s="607"/>
      <c r="DD23" s="605" t="s">
        <v>289</v>
      </c>
      <c r="DE23" s="606"/>
      <c r="DF23" s="606"/>
      <c r="DG23" s="606"/>
      <c r="DH23" s="606"/>
      <c r="DI23" s="606"/>
      <c r="DJ23" s="606"/>
      <c r="DK23" s="607"/>
      <c r="DL23" s="650" t="s">
        <v>290</v>
      </c>
      <c r="DM23" s="651"/>
      <c r="DN23" s="651"/>
      <c r="DO23" s="651"/>
      <c r="DP23" s="651"/>
      <c r="DQ23" s="651"/>
      <c r="DR23" s="651"/>
      <c r="DS23" s="651"/>
      <c r="DT23" s="651"/>
      <c r="DU23" s="651"/>
      <c r="DV23" s="652"/>
      <c r="DW23" s="605" t="s">
        <v>291</v>
      </c>
      <c r="DX23" s="606"/>
      <c r="DY23" s="606"/>
      <c r="DZ23" s="606"/>
      <c r="EA23" s="606"/>
      <c r="EB23" s="606"/>
      <c r="EC23" s="607"/>
    </row>
    <row r="24" spans="2:133" ht="11.25" customHeight="1" x14ac:dyDescent="0.2">
      <c r="B24" s="620" t="s">
        <v>292</v>
      </c>
      <c r="C24" s="621"/>
      <c r="D24" s="621"/>
      <c r="E24" s="621"/>
      <c r="F24" s="621"/>
      <c r="G24" s="621"/>
      <c r="H24" s="621"/>
      <c r="I24" s="621"/>
      <c r="J24" s="621"/>
      <c r="K24" s="621"/>
      <c r="L24" s="621"/>
      <c r="M24" s="621"/>
      <c r="N24" s="621"/>
      <c r="O24" s="621"/>
      <c r="P24" s="621"/>
      <c r="Q24" s="622"/>
      <c r="R24" s="623" t="s">
        <v>247</v>
      </c>
      <c r="S24" s="624"/>
      <c r="T24" s="624"/>
      <c r="U24" s="624"/>
      <c r="V24" s="624"/>
      <c r="W24" s="624"/>
      <c r="X24" s="624"/>
      <c r="Y24" s="625"/>
      <c r="Z24" s="626" t="s">
        <v>137</v>
      </c>
      <c r="AA24" s="626"/>
      <c r="AB24" s="626"/>
      <c r="AC24" s="626"/>
      <c r="AD24" s="627" t="s">
        <v>247</v>
      </c>
      <c r="AE24" s="627"/>
      <c r="AF24" s="627"/>
      <c r="AG24" s="627"/>
      <c r="AH24" s="627"/>
      <c r="AI24" s="627"/>
      <c r="AJ24" s="627"/>
      <c r="AK24" s="627"/>
      <c r="AL24" s="628" t="s">
        <v>137</v>
      </c>
      <c r="AM24" s="629"/>
      <c r="AN24" s="629"/>
      <c r="AO24" s="630"/>
      <c r="AP24" s="620" t="s">
        <v>293</v>
      </c>
      <c r="AQ24" s="639"/>
      <c r="AR24" s="639"/>
      <c r="AS24" s="639"/>
      <c r="AT24" s="639"/>
      <c r="AU24" s="639"/>
      <c r="AV24" s="639"/>
      <c r="AW24" s="639"/>
      <c r="AX24" s="639"/>
      <c r="AY24" s="639"/>
      <c r="AZ24" s="639"/>
      <c r="BA24" s="639"/>
      <c r="BB24" s="639"/>
      <c r="BC24" s="639"/>
      <c r="BD24" s="639"/>
      <c r="BE24" s="639"/>
      <c r="BF24" s="640"/>
      <c r="BG24" s="623" t="s">
        <v>137</v>
      </c>
      <c r="BH24" s="624"/>
      <c r="BI24" s="624"/>
      <c r="BJ24" s="624"/>
      <c r="BK24" s="624"/>
      <c r="BL24" s="624"/>
      <c r="BM24" s="624"/>
      <c r="BN24" s="625"/>
      <c r="BO24" s="626" t="s">
        <v>247</v>
      </c>
      <c r="BP24" s="626"/>
      <c r="BQ24" s="626"/>
      <c r="BR24" s="626"/>
      <c r="BS24" s="627" t="s">
        <v>137</v>
      </c>
      <c r="BT24" s="627"/>
      <c r="BU24" s="627"/>
      <c r="BV24" s="627"/>
      <c r="BW24" s="627"/>
      <c r="BX24" s="627"/>
      <c r="BY24" s="627"/>
      <c r="BZ24" s="627"/>
      <c r="CA24" s="627"/>
      <c r="CB24" s="631"/>
      <c r="CD24" s="609" t="s">
        <v>294</v>
      </c>
      <c r="CE24" s="610"/>
      <c r="CF24" s="610"/>
      <c r="CG24" s="610"/>
      <c r="CH24" s="610"/>
      <c r="CI24" s="610"/>
      <c r="CJ24" s="610"/>
      <c r="CK24" s="610"/>
      <c r="CL24" s="610"/>
      <c r="CM24" s="610"/>
      <c r="CN24" s="610"/>
      <c r="CO24" s="610"/>
      <c r="CP24" s="610"/>
      <c r="CQ24" s="611"/>
      <c r="CR24" s="612">
        <v>17242236</v>
      </c>
      <c r="CS24" s="613"/>
      <c r="CT24" s="613"/>
      <c r="CU24" s="613"/>
      <c r="CV24" s="613"/>
      <c r="CW24" s="613"/>
      <c r="CX24" s="613"/>
      <c r="CY24" s="614"/>
      <c r="CZ24" s="617">
        <v>37.9</v>
      </c>
      <c r="DA24" s="618"/>
      <c r="DB24" s="618"/>
      <c r="DC24" s="634"/>
      <c r="DD24" s="657">
        <v>10067947</v>
      </c>
      <c r="DE24" s="613"/>
      <c r="DF24" s="613"/>
      <c r="DG24" s="613"/>
      <c r="DH24" s="613"/>
      <c r="DI24" s="613"/>
      <c r="DJ24" s="613"/>
      <c r="DK24" s="614"/>
      <c r="DL24" s="657">
        <v>9396389</v>
      </c>
      <c r="DM24" s="613"/>
      <c r="DN24" s="613"/>
      <c r="DO24" s="613"/>
      <c r="DP24" s="613"/>
      <c r="DQ24" s="613"/>
      <c r="DR24" s="613"/>
      <c r="DS24" s="613"/>
      <c r="DT24" s="613"/>
      <c r="DU24" s="613"/>
      <c r="DV24" s="614"/>
      <c r="DW24" s="617">
        <v>47</v>
      </c>
      <c r="DX24" s="618"/>
      <c r="DY24" s="618"/>
      <c r="DZ24" s="618"/>
      <c r="EA24" s="618"/>
      <c r="EB24" s="618"/>
      <c r="EC24" s="619"/>
    </row>
    <row r="25" spans="2:133" ht="11.25" customHeight="1" x14ac:dyDescent="0.2">
      <c r="B25" s="620" t="s">
        <v>295</v>
      </c>
      <c r="C25" s="621"/>
      <c r="D25" s="621"/>
      <c r="E25" s="621"/>
      <c r="F25" s="621"/>
      <c r="G25" s="621"/>
      <c r="H25" s="621"/>
      <c r="I25" s="621"/>
      <c r="J25" s="621"/>
      <c r="K25" s="621"/>
      <c r="L25" s="621"/>
      <c r="M25" s="621"/>
      <c r="N25" s="621"/>
      <c r="O25" s="621"/>
      <c r="P25" s="621"/>
      <c r="Q25" s="622"/>
      <c r="R25" s="623">
        <v>21200568</v>
      </c>
      <c r="S25" s="624"/>
      <c r="T25" s="624"/>
      <c r="U25" s="624"/>
      <c r="V25" s="624"/>
      <c r="W25" s="624"/>
      <c r="X25" s="624"/>
      <c r="Y25" s="625"/>
      <c r="Z25" s="626">
        <v>45.5</v>
      </c>
      <c r="AA25" s="626"/>
      <c r="AB25" s="626"/>
      <c r="AC25" s="626"/>
      <c r="AD25" s="627">
        <v>19496285</v>
      </c>
      <c r="AE25" s="627"/>
      <c r="AF25" s="627"/>
      <c r="AG25" s="627"/>
      <c r="AH25" s="627"/>
      <c r="AI25" s="627"/>
      <c r="AJ25" s="627"/>
      <c r="AK25" s="627"/>
      <c r="AL25" s="628">
        <v>99.6</v>
      </c>
      <c r="AM25" s="629"/>
      <c r="AN25" s="629"/>
      <c r="AO25" s="630"/>
      <c r="AP25" s="620" t="s">
        <v>296</v>
      </c>
      <c r="AQ25" s="639"/>
      <c r="AR25" s="639"/>
      <c r="AS25" s="639"/>
      <c r="AT25" s="639"/>
      <c r="AU25" s="639"/>
      <c r="AV25" s="639"/>
      <c r="AW25" s="639"/>
      <c r="AX25" s="639"/>
      <c r="AY25" s="639"/>
      <c r="AZ25" s="639"/>
      <c r="BA25" s="639"/>
      <c r="BB25" s="639"/>
      <c r="BC25" s="639"/>
      <c r="BD25" s="639"/>
      <c r="BE25" s="639"/>
      <c r="BF25" s="640"/>
      <c r="BG25" s="623" t="s">
        <v>247</v>
      </c>
      <c r="BH25" s="624"/>
      <c r="BI25" s="624"/>
      <c r="BJ25" s="624"/>
      <c r="BK25" s="624"/>
      <c r="BL25" s="624"/>
      <c r="BM25" s="624"/>
      <c r="BN25" s="625"/>
      <c r="BO25" s="626" t="s">
        <v>247</v>
      </c>
      <c r="BP25" s="626"/>
      <c r="BQ25" s="626"/>
      <c r="BR25" s="626"/>
      <c r="BS25" s="627" t="s">
        <v>137</v>
      </c>
      <c r="BT25" s="627"/>
      <c r="BU25" s="627"/>
      <c r="BV25" s="627"/>
      <c r="BW25" s="627"/>
      <c r="BX25" s="627"/>
      <c r="BY25" s="627"/>
      <c r="BZ25" s="627"/>
      <c r="CA25" s="627"/>
      <c r="CB25" s="631"/>
      <c r="CD25" s="620" t="s">
        <v>297</v>
      </c>
      <c r="CE25" s="621"/>
      <c r="CF25" s="621"/>
      <c r="CG25" s="621"/>
      <c r="CH25" s="621"/>
      <c r="CI25" s="621"/>
      <c r="CJ25" s="621"/>
      <c r="CK25" s="621"/>
      <c r="CL25" s="621"/>
      <c r="CM25" s="621"/>
      <c r="CN25" s="621"/>
      <c r="CO25" s="621"/>
      <c r="CP25" s="621"/>
      <c r="CQ25" s="622"/>
      <c r="CR25" s="623">
        <v>5315705</v>
      </c>
      <c r="CS25" s="653"/>
      <c r="CT25" s="653"/>
      <c r="CU25" s="653"/>
      <c r="CV25" s="653"/>
      <c r="CW25" s="653"/>
      <c r="CX25" s="653"/>
      <c r="CY25" s="654"/>
      <c r="CZ25" s="628">
        <v>11.7</v>
      </c>
      <c r="DA25" s="655"/>
      <c r="DB25" s="655"/>
      <c r="DC25" s="658"/>
      <c r="DD25" s="632">
        <v>4764193</v>
      </c>
      <c r="DE25" s="653"/>
      <c r="DF25" s="653"/>
      <c r="DG25" s="653"/>
      <c r="DH25" s="653"/>
      <c r="DI25" s="653"/>
      <c r="DJ25" s="653"/>
      <c r="DK25" s="654"/>
      <c r="DL25" s="632">
        <v>4486914</v>
      </c>
      <c r="DM25" s="653"/>
      <c r="DN25" s="653"/>
      <c r="DO25" s="653"/>
      <c r="DP25" s="653"/>
      <c r="DQ25" s="653"/>
      <c r="DR25" s="653"/>
      <c r="DS25" s="653"/>
      <c r="DT25" s="653"/>
      <c r="DU25" s="653"/>
      <c r="DV25" s="654"/>
      <c r="DW25" s="628">
        <v>22.5</v>
      </c>
      <c r="DX25" s="655"/>
      <c r="DY25" s="655"/>
      <c r="DZ25" s="655"/>
      <c r="EA25" s="655"/>
      <c r="EB25" s="655"/>
      <c r="EC25" s="656"/>
    </row>
    <row r="26" spans="2:133" ht="11.25" customHeight="1" x14ac:dyDescent="0.2">
      <c r="B26" s="620" t="s">
        <v>298</v>
      </c>
      <c r="C26" s="621"/>
      <c r="D26" s="621"/>
      <c r="E26" s="621"/>
      <c r="F26" s="621"/>
      <c r="G26" s="621"/>
      <c r="H26" s="621"/>
      <c r="I26" s="621"/>
      <c r="J26" s="621"/>
      <c r="K26" s="621"/>
      <c r="L26" s="621"/>
      <c r="M26" s="621"/>
      <c r="N26" s="621"/>
      <c r="O26" s="621"/>
      <c r="P26" s="621"/>
      <c r="Q26" s="622"/>
      <c r="R26" s="623">
        <v>8247</v>
      </c>
      <c r="S26" s="624"/>
      <c r="T26" s="624"/>
      <c r="U26" s="624"/>
      <c r="V26" s="624"/>
      <c r="W26" s="624"/>
      <c r="X26" s="624"/>
      <c r="Y26" s="625"/>
      <c r="Z26" s="626">
        <v>0</v>
      </c>
      <c r="AA26" s="626"/>
      <c r="AB26" s="626"/>
      <c r="AC26" s="626"/>
      <c r="AD26" s="627">
        <v>8247</v>
      </c>
      <c r="AE26" s="627"/>
      <c r="AF26" s="627"/>
      <c r="AG26" s="627"/>
      <c r="AH26" s="627"/>
      <c r="AI26" s="627"/>
      <c r="AJ26" s="627"/>
      <c r="AK26" s="627"/>
      <c r="AL26" s="628">
        <v>0</v>
      </c>
      <c r="AM26" s="629"/>
      <c r="AN26" s="629"/>
      <c r="AO26" s="630"/>
      <c r="AP26" s="620" t="s">
        <v>299</v>
      </c>
      <c r="AQ26" s="639"/>
      <c r="AR26" s="639"/>
      <c r="AS26" s="639"/>
      <c r="AT26" s="639"/>
      <c r="AU26" s="639"/>
      <c r="AV26" s="639"/>
      <c r="AW26" s="639"/>
      <c r="AX26" s="639"/>
      <c r="AY26" s="639"/>
      <c r="AZ26" s="639"/>
      <c r="BA26" s="639"/>
      <c r="BB26" s="639"/>
      <c r="BC26" s="639"/>
      <c r="BD26" s="639"/>
      <c r="BE26" s="639"/>
      <c r="BF26" s="640"/>
      <c r="BG26" s="623" t="s">
        <v>137</v>
      </c>
      <c r="BH26" s="624"/>
      <c r="BI26" s="624"/>
      <c r="BJ26" s="624"/>
      <c r="BK26" s="624"/>
      <c r="BL26" s="624"/>
      <c r="BM26" s="624"/>
      <c r="BN26" s="625"/>
      <c r="BO26" s="626" t="s">
        <v>247</v>
      </c>
      <c r="BP26" s="626"/>
      <c r="BQ26" s="626"/>
      <c r="BR26" s="626"/>
      <c r="BS26" s="627" t="s">
        <v>247</v>
      </c>
      <c r="BT26" s="627"/>
      <c r="BU26" s="627"/>
      <c r="BV26" s="627"/>
      <c r="BW26" s="627"/>
      <c r="BX26" s="627"/>
      <c r="BY26" s="627"/>
      <c r="BZ26" s="627"/>
      <c r="CA26" s="627"/>
      <c r="CB26" s="631"/>
      <c r="CD26" s="620" t="s">
        <v>300</v>
      </c>
      <c r="CE26" s="621"/>
      <c r="CF26" s="621"/>
      <c r="CG26" s="621"/>
      <c r="CH26" s="621"/>
      <c r="CI26" s="621"/>
      <c r="CJ26" s="621"/>
      <c r="CK26" s="621"/>
      <c r="CL26" s="621"/>
      <c r="CM26" s="621"/>
      <c r="CN26" s="621"/>
      <c r="CO26" s="621"/>
      <c r="CP26" s="621"/>
      <c r="CQ26" s="622"/>
      <c r="CR26" s="623">
        <v>3072164</v>
      </c>
      <c r="CS26" s="624"/>
      <c r="CT26" s="624"/>
      <c r="CU26" s="624"/>
      <c r="CV26" s="624"/>
      <c r="CW26" s="624"/>
      <c r="CX26" s="624"/>
      <c r="CY26" s="625"/>
      <c r="CZ26" s="628">
        <v>6.8</v>
      </c>
      <c r="DA26" s="655"/>
      <c r="DB26" s="655"/>
      <c r="DC26" s="658"/>
      <c r="DD26" s="632">
        <v>2769494</v>
      </c>
      <c r="DE26" s="624"/>
      <c r="DF26" s="624"/>
      <c r="DG26" s="624"/>
      <c r="DH26" s="624"/>
      <c r="DI26" s="624"/>
      <c r="DJ26" s="624"/>
      <c r="DK26" s="625"/>
      <c r="DL26" s="632" t="s">
        <v>137</v>
      </c>
      <c r="DM26" s="624"/>
      <c r="DN26" s="624"/>
      <c r="DO26" s="624"/>
      <c r="DP26" s="624"/>
      <c r="DQ26" s="624"/>
      <c r="DR26" s="624"/>
      <c r="DS26" s="624"/>
      <c r="DT26" s="624"/>
      <c r="DU26" s="624"/>
      <c r="DV26" s="625"/>
      <c r="DW26" s="628" t="s">
        <v>247</v>
      </c>
      <c r="DX26" s="655"/>
      <c r="DY26" s="655"/>
      <c r="DZ26" s="655"/>
      <c r="EA26" s="655"/>
      <c r="EB26" s="655"/>
      <c r="EC26" s="656"/>
    </row>
    <row r="27" spans="2:133" ht="11.25" customHeight="1" x14ac:dyDescent="0.2">
      <c r="B27" s="620" t="s">
        <v>301</v>
      </c>
      <c r="C27" s="621"/>
      <c r="D27" s="621"/>
      <c r="E27" s="621"/>
      <c r="F27" s="621"/>
      <c r="G27" s="621"/>
      <c r="H27" s="621"/>
      <c r="I27" s="621"/>
      <c r="J27" s="621"/>
      <c r="K27" s="621"/>
      <c r="L27" s="621"/>
      <c r="M27" s="621"/>
      <c r="N27" s="621"/>
      <c r="O27" s="621"/>
      <c r="P27" s="621"/>
      <c r="Q27" s="622"/>
      <c r="R27" s="623">
        <v>172146</v>
      </c>
      <c r="S27" s="624"/>
      <c r="T27" s="624"/>
      <c r="U27" s="624"/>
      <c r="V27" s="624"/>
      <c r="W27" s="624"/>
      <c r="X27" s="624"/>
      <c r="Y27" s="625"/>
      <c r="Z27" s="626">
        <v>0.4</v>
      </c>
      <c r="AA27" s="626"/>
      <c r="AB27" s="626"/>
      <c r="AC27" s="626"/>
      <c r="AD27" s="627" t="s">
        <v>137</v>
      </c>
      <c r="AE27" s="627"/>
      <c r="AF27" s="627"/>
      <c r="AG27" s="627"/>
      <c r="AH27" s="627"/>
      <c r="AI27" s="627"/>
      <c r="AJ27" s="627"/>
      <c r="AK27" s="627"/>
      <c r="AL27" s="628" t="s">
        <v>247</v>
      </c>
      <c r="AM27" s="629"/>
      <c r="AN27" s="629"/>
      <c r="AO27" s="630"/>
      <c r="AP27" s="620" t="s">
        <v>302</v>
      </c>
      <c r="AQ27" s="621"/>
      <c r="AR27" s="621"/>
      <c r="AS27" s="621"/>
      <c r="AT27" s="621"/>
      <c r="AU27" s="621"/>
      <c r="AV27" s="621"/>
      <c r="AW27" s="621"/>
      <c r="AX27" s="621"/>
      <c r="AY27" s="621"/>
      <c r="AZ27" s="621"/>
      <c r="BA27" s="621"/>
      <c r="BB27" s="621"/>
      <c r="BC27" s="621"/>
      <c r="BD27" s="621"/>
      <c r="BE27" s="621"/>
      <c r="BF27" s="622"/>
      <c r="BG27" s="623">
        <v>11742990</v>
      </c>
      <c r="BH27" s="624"/>
      <c r="BI27" s="624"/>
      <c r="BJ27" s="624"/>
      <c r="BK27" s="624"/>
      <c r="BL27" s="624"/>
      <c r="BM27" s="624"/>
      <c r="BN27" s="625"/>
      <c r="BO27" s="626">
        <v>100</v>
      </c>
      <c r="BP27" s="626"/>
      <c r="BQ27" s="626"/>
      <c r="BR27" s="626"/>
      <c r="BS27" s="627">
        <v>130343</v>
      </c>
      <c r="BT27" s="627"/>
      <c r="BU27" s="627"/>
      <c r="BV27" s="627"/>
      <c r="BW27" s="627"/>
      <c r="BX27" s="627"/>
      <c r="BY27" s="627"/>
      <c r="BZ27" s="627"/>
      <c r="CA27" s="627"/>
      <c r="CB27" s="631"/>
      <c r="CD27" s="620" t="s">
        <v>303</v>
      </c>
      <c r="CE27" s="621"/>
      <c r="CF27" s="621"/>
      <c r="CG27" s="621"/>
      <c r="CH27" s="621"/>
      <c r="CI27" s="621"/>
      <c r="CJ27" s="621"/>
      <c r="CK27" s="621"/>
      <c r="CL27" s="621"/>
      <c r="CM27" s="621"/>
      <c r="CN27" s="621"/>
      <c r="CO27" s="621"/>
      <c r="CP27" s="621"/>
      <c r="CQ27" s="622"/>
      <c r="CR27" s="623">
        <v>9080531</v>
      </c>
      <c r="CS27" s="653"/>
      <c r="CT27" s="653"/>
      <c r="CU27" s="653"/>
      <c r="CV27" s="653"/>
      <c r="CW27" s="653"/>
      <c r="CX27" s="653"/>
      <c r="CY27" s="654"/>
      <c r="CZ27" s="628">
        <v>20</v>
      </c>
      <c r="DA27" s="655"/>
      <c r="DB27" s="655"/>
      <c r="DC27" s="658"/>
      <c r="DD27" s="632">
        <v>2457754</v>
      </c>
      <c r="DE27" s="653"/>
      <c r="DF27" s="653"/>
      <c r="DG27" s="653"/>
      <c r="DH27" s="653"/>
      <c r="DI27" s="653"/>
      <c r="DJ27" s="653"/>
      <c r="DK27" s="654"/>
      <c r="DL27" s="632">
        <v>2443535</v>
      </c>
      <c r="DM27" s="653"/>
      <c r="DN27" s="653"/>
      <c r="DO27" s="653"/>
      <c r="DP27" s="653"/>
      <c r="DQ27" s="653"/>
      <c r="DR27" s="653"/>
      <c r="DS27" s="653"/>
      <c r="DT27" s="653"/>
      <c r="DU27" s="653"/>
      <c r="DV27" s="654"/>
      <c r="DW27" s="628">
        <v>12.2</v>
      </c>
      <c r="DX27" s="655"/>
      <c r="DY27" s="655"/>
      <c r="DZ27" s="655"/>
      <c r="EA27" s="655"/>
      <c r="EB27" s="655"/>
      <c r="EC27" s="656"/>
    </row>
    <row r="28" spans="2:133" ht="11.25" customHeight="1" x14ac:dyDescent="0.2">
      <c r="B28" s="620" t="s">
        <v>304</v>
      </c>
      <c r="C28" s="621"/>
      <c r="D28" s="621"/>
      <c r="E28" s="621"/>
      <c r="F28" s="621"/>
      <c r="G28" s="621"/>
      <c r="H28" s="621"/>
      <c r="I28" s="621"/>
      <c r="J28" s="621"/>
      <c r="K28" s="621"/>
      <c r="L28" s="621"/>
      <c r="M28" s="621"/>
      <c r="N28" s="621"/>
      <c r="O28" s="621"/>
      <c r="P28" s="621"/>
      <c r="Q28" s="622"/>
      <c r="R28" s="623">
        <v>325271</v>
      </c>
      <c r="S28" s="624"/>
      <c r="T28" s="624"/>
      <c r="U28" s="624"/>
      <c r="V28" s="624"/>
      <c r="W28" s="624"/>
      <c r="X28" s="624"/>
      <c r="Y28" s="625"/>
      <c r="Z28" s="626">
        <v>0.7</v>
      </c>
      <c r="AA28" s="626"/>
      <c r="AB28" s="626"/>
      <c r="AC28" s="626"/>
      <c r="AD28" s="627">
        <v>22350</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305</v>
      </c>
      <c r="CE28" s="621"/>
      <c r="CF28" s="621"/>
      <c r="CG28" s="621"/>
      <c r="CH28" s="621"/>
      <c r="CI28" s="621"/>
      <c r="CJ28" s="621"/>
      <c r="CK28" s="621"/>
      <c r="CL28" s="621"/>
      <c r="CM28" s="621"/>
      <c r="CN28" s="621"/>
      <c r="CO28" s="621"/>
      <c r="CP28" s="621"/>
      <c r="CQ28" s="622"/>
      <c r="CR28" s="623">
        <v>2846000</v>
      </c>
      <c r="CS28" s="624"/>
      <c r="CT28" s="624"/>
      <c r="CU28" s="624"/>
      <c r="CV28" s="624"/>
      <c r="CW28" s="624"/>
      <c r="CX28" s="624"/>
      <c r="CY28" s="625"/>
      <c r="CZ28" s="628">
        <v>6.3</v>
      </c>
      <c r="DA28" s="655"/>
      <c r="DB28" s="655"/>
      <c r="DC28" s="658"/>
      <c r="DD28" s="632">
        <v>2846000</v>
      </c>
      <c r="DE28" s="624"/>
      <c r="DF28" s="624"/>
      <c r="DG28" s="624"/>
      <c r="DH28" s="624"/>
      <c r="DI28" s="624"/>
      <c r="DJ28" s="624"/>
      <c r="DK28" s="625"/>
      <c r="DL28" s="632">
        <v>2465940</v>
      </c>
      <c r="DM28" s="624"/>
      <c r="DN28" s="624"/>
      <c r="DO28" s="624"/>
      <c r="DP28" s="624"/>
      <c r="DQ28" s="624"/>
      <c r="DR28" s="624"/>
      <c r="DS28" s="624"/>
      <c r="DT28" s="624"/>
      <c r="DU28" s="624"/>
      <c r="DV28" s="625"/>
      <c r="DW28" s="628">
        <v>12.3</v>
      </c>
      <c r="DX28" s="655"/>
      <c r="DY28" s="655"/>
      <c r="DZ28" s="655"/>
      <c r="EA28" s="655"/>
      <c r="EB28" s="655"/>
      <c r="EC28" s="656"/>
    </row>
    <row r="29" spans="2:133" ht="11.25" customHeight="1" x14ac:dyDescent="0.2">
      <c r="B29" s="620" t="s">
        <v>306</v>
      </c>
      <c r="C29" s="621"/>
      <c r="D29" s="621"/>
      <c r="E29" s="621"/>
      <c r="F29" s="621"/>
      <c r="G29" s="621"/>
      <c r="H29" s="621"/>
      <c r="I29" s="621"/>
      <c r="J29" s="621"/>
      <c r="K29" s="621"/>
      <c r="L29" s="621"/>
      <c r="M29" s="621"/>
      <c r="N29" s="621"/>
      <c r="O29" s="621"/>
      <c r="P29" s="621"/>
      <c r="Q29" s="622"/>
      <c r="R29" s="623">
        <v>302763</v>
      </c>
      <c r="S29" s="624"/>
      <c r="T29" s="624"/>
      <c r="U29" s="624"/>
      <c r="V29" s="624"/>
      <c r="W29" s="624"/>
      <c r="X29" s="624"/>
      <c r="Y29" s="625"/>
      <c r="Z29" s="626">
        <v>0.6</v>
      </c>
      <c r="AA29" s="626"/>
      <c r="AB29" s="626"/>
      <c r="AC29" s="626"/>
      <c r="AD29" s="627" t="s">
        <v>137</v>
      </c>
      <c r="AE29" s="627"/>
      <c r="AF29" s="627"/>
      <c r="AG29" s="627"/>
      <c r="AH29" s="627"/>
      <c r="AI29" s="627"/>
      <c r="AJ29" s="627"/>
      <c r="AK29" s="627"/>
      <c r="AL29" s="628" t="s">
        <v>137</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307</v>
      </c>
      <c r="CE29" s="662"/>
      <c r="CF29" s="620" t="s">
        <v>72</v>
      </c>
      <c r="CG29" s="621"/>
      <c r="CH29" s="621"/>
      <c r="CI29" s="621"/>
      <c r="CJ29" s="621"/>
      <c r="CK29" s="621"/>
      <c r="CL29" s="621"/>
      <c r="CM29" s="621"/>
      <c r="CN29" s="621"/>
      <c r="CO29" s="621"/>
      <c r="CP29" s="621"/>
      <c r="CQ29" s="622"/>
      <c r="CR29" s="623">
        <v>2846000</v>
      </c>
      <c r="CS29" s="653"/>
      <c r="CT29" s="653"/>
      <c r="CU29" s="653"/>
      <c r="CV29" s="653"/>
      <c r="CW29" s="653"/>
      <c r="CX29" s="653"/>
      <c r="CY29" s="654"/>
      <c r="CZ29" s="628">
        <v>6.3</v>
      </c>
      <c r="DA29" s="655"/>
      <c r="DB29" s="655"/>
      <c r="DC29" s="658"/>
      <c r="DD29" s="632">
        <v>2846000</v>
      </c>
      <c r="DE29" s="653"/>
      <c r="DF29" s="653"/>
      <c r="DG29" s="653"/>
      <c r="DH29" s="653"/>
      <c r="DI29" s="653"/>
      <c r="DJ29" s="653"/>
      <c r="DK29" s="654"/>
      <c r="DL29" s="632">
        <v>2465940</v>
      </c>
      <c r="DM29" s="653"/>
      <c r="DN29" s="653"/>
      <c r="DO29" s="653"/>
      <c r="DP29" s="653"/>
      <c r="DQ29" s="653"/>
      <c r="DR29" s="653"/>
      <c r="DS29" s="653"/>
      <c r="DT29" s="653"/>
      <c r="DU29" s="653"/>
      <c r="DV29" s="654"/>
      <c r="DW29" s="628">
        <v>12.3</v>
      </c>
      <c r="DX29" s="655"/>
      <c r="DY29" s="655"/>
      <c r="DZ29" s="655"/>
      <c r="EA29" s="655"/>
      <c r="EB29" s="655"/>
      <c r="EC29" s="656"/>
    </row>
    <row r="30" spans="2:133" ht="11.25" customHeight="1" x14ac:dyDescent="0.2">
      <c r="B30" s="620" t="s">
        <v>308</v>
      </c>
      <c r="C30" s="621"/>
      <c r="D30" s="621"/>
      <c r="E30" s="621"/>
      <c r="F30" s="621"/>
      <c r="G30" s="621"/>
      <c r="H30" s="621"/>
      <c r="I30" s="621"/>
      <c r="J30" s="621"/>
      <c r="K30" s="621"/>
      <c r="L30" s="621"/>
      <c r="M30" s="621"/>
      <c r="N30" s="621"/>
      <c r="O30" s="621"/>
      <c r="P30" s="621"/>
      <c r="Q30" s="622"/>
      <c r="R30" s="623">
        <v>7221836</v>
      </c>
      <c r="S30" s="624"/>
      <c r="T30" s="624"/>
      <c r="U30" s="624"/>
      <c r="V30" s="624"/>
      <c r="W30" s="624"/>
      <c r="X30" s="624"/>
      <c r="Y30" s="625"/>
      <c r="Z30" s="626">
        <v>15.5</v>
      </c>
      <c r="AA30" s="626"/>
      <c r="AB30" s="626"/>
      <c r="AC30" s="626"/>
      <c r="AD30" s="627" t="s">
        <v>137</v>
      </c>
      <c r="AE30" s="627"/>
      <c r="AF30" s="627"/>
      <c r="AG30" s="627"/>
      <c r="AH30" s="627"/>
      <c r="AI30" s="627"/>
      <c r="AJ30" s="627"/>
      <c r="AK30" s="627"/>
      <c r="AL30" s="628" t="s">
        <v>137</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309</v>
      </c>
      <c r="BH30" s="659"/>
      <c r="BI30" s="659"/>
      <c r="BJ30" s="659"/>
      <c r="BK30" s="659"/>
      <c r="BL30" s="659"/>
      <c r="BM30" s="659"/>
      <c r="BN30" s="659"/>
      <c r="BO30" s="659"/>
      <c r="BP30" s="659"/>
      <c r="BQ30" s="660"/>
      <c r="BR30" s="605" t="s">
        <v>310</v>
      </c>
      <c r="BS30" s="659"/>
      <c r="BT30" s="659"/>
      <c r="BU30" s="659"/>
      <c r="BV30" s="659"/>
      <c r="BW30" s="659"/>
      <c r="BX30" s="659"/>
      <c r="BY30" s="659"/>
      <c r="BZ30" s="659"/>
      <c r="CA30" s="659"/>
      <c r="CB30" s="660"/>
      <c r="CD30" s="663"/>
      <c r="CE30" s="664"/>
      <c r="CF30" s="620" t="s">
        <v>311</v>
      </c>
      <c r="CG30" s="621"/>
      <c r="CH30" s="621"/>
      <c r="CI30" s="621"/>
      <c r="CJ30" s="621"/>
      <c r="CK30" s="621"/>
      <c r="CL30" s="621"/>
      <c r="CM30" s="621"/>
      <c r="CN30" s="621"/>
      <c r="CO30" s="621"/>
      <c r="CP30" s="621"/>
      <c r="CQ30" s="622"/>
      <c r="CR30" s="623">
        <v>2755584</v>
      </c>
      <c r="CS30" s="624"/>
      <c r="CT30" s="624"/>
      <c r="CU30" s="624"/>
      <c r="CV30" s="624"/>
      <c r="CW30" s="624"/>
      <c r="CX30" s="624"/>
      <c r="CY30" s="625"/>
      <c r="CZ30" s="628">
        <v>6.1</v>
      </c>
      <c r="DA30" s="655"/>
      <c r="DB30" s="655"/>
      <c r="DC30" s="658"/>
      <c r="DD30" s="632">
        <v>2755584</v>
      </c>
      <c r="DE30" s="624"/>
      <c r="DF30" s="624"/>
      <c r="DG30" s="624"/>
      <c r="DH30" s="624"/>
      <c r="DI30" s="624"/>
      <c r="DJ30" s="624"/>
      <c r="DK30" s="625"/>
      <c r="DL30" s="632">
        <v>2375524</v>
      </c>
      <c r="DM30" s="624"/>
      <c r="DN30" s="624"/>
      <c r="DO30" s="624"/>
      <c r="DP30" s="624"/>
      <c r="DQ30" s="624"/>
      <c r="DR30" s="624"/>
      <c r="DS30" s="624"/>
      <c r="DT30" s="624"/>
      <c r="DU30" s="624"/>
      <c r="DV30" s="625"/>
      <c r="DW30" s="628">
        <v>11.9</v>
      </c>
      <c r="DX30" s="655"/>
      <c r="DY30" s="655"/>
      <c r="DZ30" s="655"/>
      <c r="EA30" s="655"/>
      <c r="EB30" s="655"/>
      <c r="EC30" s="656"/>
    </row>
    <row r="31" spans="2:133" ht="11.25" customHeight="1" x14ac:dyDescent="0.2">
      <c r="B31" s="636" t="s">
        <v>312</v>
      </c>
      <c r="C31" s="637"/>
      <c r="D31" s="637"/>
      <c r="E31" s="637"/>
      <c r="F31" s="637"/>
      <c r="G31" s="637"/>
      <c r="H31" s="637"/>
      <c r="I31" s="637"/>
      <c r="J31" s="637"/>
      <c r="K31" s="637"/>
      <c r="L31" s="637"/>
      <c r="M31" s="637"/>
      <c r="N31" s="637"/>
      <c r="O31" s="637"/>
      <c r="P31" s="637"/>
      <c r="Q31" s="638"/>
      <c r="R31" s="623" t="s">
        <v>137</v>
      </c>
      <c r="S31" s="624"/>
      <c r="T31" s="624"/>
      <c r="U31" s="624"/>
      <c r="V31" s="624"/>
      <c r="W31" s="624"/>
      <c r="X31" s="624"/>
      <c r="Y31" s="625"/>
      <c r="Z31" s="626" t="s">
        <v>137</v>
      </c>
      <c r="AA31" s="626"/>
      <c r="AB31" s="626"/>
      <c r="AC31" s="626"/>
      <c r="AD31" s="627" t="s">
        <v>247</v>
      </c>
      <c r="AE31" s="627"/>
      <c r="AF31" s="627"/>
      <c r="AG31" s="627"/>
      <c r="AH31" s="627"/>
      <c r="AI31" s="627"/>
      <c r="AJ31" s="627"/>
      <c r="AK31" s="627"/>
      <c r="AL31" s="628" t="s">
        <v>137</v>
      </c>
      <c r="AM31" s="629"/>
      <c r="AN31" s="629"/>
      <c r="AO31" s="630"/>
      <c r="AP31" s="671" t="s">
        <v>313</v>
      </c>
      <c r="AQ31" s="672"/>
      <c r="AR31" s="672"/>
      <c r="AS31" s="672"/>
      <c r="AT31" s="677" t="s">
        <v>314</v>
      </c>
      <c r="AU31" s="218"/>
      <c r="AV31" s="218"/>
      <c r="AW31" s="218"/>
      <c r="AX31" s="609" t="s">
        <v>190</v>
      </c>
      <c r="AY31" s="610"/>
      <c r="AZ31" s="610"/>
      <c r="BA31" s="610"/>
      <c r="BB31" s="610"/>
      <c r="BC31" s="610"/>
      <c r="BD31" s="610"/>
      <c r="BE31" s="610"/>
      <c r="BF31" s="611"/>
      <c r="BG31" s="670">
        <v>99.4</v>
      </c>
      <c r="BH31" s="667"/>
      <c r="BI31" s="667"/>
      <c r="BJ31" s="667"/>
      <c r="BK31" s="667"/>
      <c r="BL31" s="667"/>
      <c r="BM31" s="618">
        <v>97.4</v>
      </c>
      <c r="BN31" s="667"/>
      <c r="BO31" s="667"/>
      <c r="BP31" s="667"/>
      <c r="BQ31" s="668"/>
      <c r="BR31" s="670">
        <v>99.2</v>
      </c>
      <c r="BS31" s="667"/>
      <c r="BT31" s="667"/>
      <c r="BU31" s="667"/>
      <c r="BV31" s="667"/>
      <c r="BW31" s="667"/>
      <c r="BX31" s="618">
        <v>97</v>
      </c>
      <c r="BY31" s="667"/>
      <c r="BZ31" s="667"/>
      <c r="CA31" s="667"/>
      <c r="CB31" s="668"/>
      <c r="CD31" s="663"/>
      <c r="CE31" s="664"/>
      <c r="CF31" s="620" t="s">
        <v>315</v>
      </c>
      <c r="CG31" s="621"/>
      <c r="CH31" s="621"/>
      <c r="CI31" s="621"/>
      <c r="CJ31" s="621"/>
      <c r="CK31" s="621"/>
      <c r="CL31" s="621"/>
      <c r="CM31" s="621"/>
      <c r="CN31" s="621"/>
      <c r="CO31" s="621"/>
      <c r="CP31" s="621"/>
      <c r="CQ31" s="622"/>
      <c r="CR31" s="623">
        <v>90416</v>
      </c>
      <c r="CS31" s="653"/>
      <c r="CT31" s="653"/>
      <c r="CU31" s="653"/>
      <c r="CV31" s="653"/>
      <c r="CW31" s="653"/>
      <c r="CX31" s="653"/>
      <c r="CY31" s="654"/>
      <c r="CZ31" s="628">
        <v>0.2</v>
      </c>
      <c r="DA31" s="655"/>
      <c r="DB31" s="655"/>
      <c r="DC31" s="658"/>
      <c r="DD31" s="632">
        <v>90416</v>
      </c>
      <c r="DE31" s="653"/>
      <c r="DF31" s="653"/>
      <c r="DG31" s="653"/>
      <c r="DH31" s="653"/>
      <c r="DI31" s="653"/>
      <c r="DJ31" s="653"/>
      <c r="DK31" s="654"/>
      <c r="DL31" s="632">
        <v>90416</v>
      </c>
      <c r="DM31" s="653"/>
      <c r="DN31" s="653"/>
      <c r="DO31" s="653"/>
      <c r="DP31" s="653"/>
      <c r="DQ31" s="653"/>
      <c r="DR31" s="653"/>
      <c r="DS31" s="653"/>
      <c r="DT31" s="653"/>
      <c r="DU31" s="653"/>
      <c r="DV31" s="654"/>
      <c r="DW31" s="628">
        <v>0.5</v>
      </c>
      <c r="DX31" s="655"/>
      <c r="DY31" s="655"/>
      <c r="DZ31" s="655"/>
      <c r="EA31" s="655"/>
      <c r="EB31" s="655"/>
      <c r="EC31" s="656"/>
    </row>
    <row r="32" spans="2:133" ht="11.25" customHeight="1" x14ac:dyDescent="0.2">
      <c r="B32" s="620" t="s">
        <v>316</v>
      </c>
      <c r="C32" s="621"/>
      <c r="D32" s="621"/>
      <c r="E32" s="621"/>
      <c r="F32" s="621"/>
      <c r="G32" s="621"/>
      <c r="H32" s="621"/>
      <c r="I32" s="621"/>
      <c r="J32" s="621"/>
      <c r="K32" s="621"/>
      <c r="L32" s="621"/>
      <c r="M32" s="621"/>
      <c r="N32" s="621"/>
      <c r="O32" s="621"/>
      <c r="P32" s="621"/>
      <c r="Q32" s="622"/>
      <c r="R32" s="623">
        <v>2987691</v>
      </c>
      <c r="S32" s="624"/>
      <c r="T32" s="624"/>
      <c r="U32" s="624"/>
      <c r="V32" s="624"/>
      <c r="W32" s="624"/>
      <c r="X32" s="624"/>
      <c r="Y32" s="625"/>
      <c r="Z32" s="626">
        <v>6.4</v>
      </c>
      <c r="AA32" s="626"/>
      <c r="AB32" s="626"/>
      <c r="AC32" s="626"/>
      <c r="AD32" s="627" t="s">
        <v>137</v>
      </c>
      <c r="AE32" s="627"/>
      <c r="AF32" s="627"/>
      <c r="AG32" s="627"/>
      <c r="AH32" s="627"/>
      <c r="AI32" s="627"/>
      <c r="AJ32" s="627"/>
      <c r="AK32" s="627"/>
      <c r="AL32" s="628" t="s">
        <v>137</v>
      </c>
      <c r="AM32" s="629"/>
      <c r="AN32" s="629"/>
      <c r="AO32" s="630"/>
      <c r="AP32" s="673"/>
      <c r="AQ32" s="674"/>
      <c r="AR32" s="674"/>
      <c r="AS32" s="674"/>
      <c r="AT32" s="678"/>
      <c r="AU32" s="214" t="s">
        <v>317</v>
      </c>
      <c r="AX32" s="620" t="s">
        <v>318</v>
      </c>
      <c r="AY32" s="621"/>
      <c r="AZ32" s="621"/>
      <c r="BA32" s="621"/>
      <c r="BB32" s="621"/>
      <c r="BC32" s="621"/>
      <c r="BD32" s="621"/>
      <c r="BE32" s="621"/>
      <c r="BF32" s="622"/>
      <c r="BG32" s="680">
        <v>99.3</v>
      </c>
      <c r="BH32" s="653"/>
      <c r="BI32" s="653"/>
      <c r="BJ32" s="653"/>
      <c r="BK32" s="653"/>
      <c r="BL32" s="653"/>
      <c r="BM32" s="629">
        <v>97</v>
      </c>
      <c r="BN32" s="653"/>
      <c r="BO32" s="653"/>
      <c r="BP32" s="653"/>
      <c r="BQ32" s="669"/>
      <c r="BR32" s="680">
        <v>99.2</v>
      </c>
      <c r="BS32" s="653"/>
      <c r="BT32" s="653"/>
      <c r="BU32" s="653"/>
      <c r="BV32" s="653"/>
      <c r="BW32" s="653"/>
      <c r="BX32" s="629">
        <v>96.9</v>
      </c>
      <c r="BY32" s="653"/>
      <c r="BZ32" s="653"/>
      <c r="CA32" s="653"/>
      <c r="CB32" s="669"/>
      <c r="CD32" s="665"/>
      <c r="CE32" s="666"/>
      <c r="CF32" s="620" t="s">
        <v>319</v>
      </c>
      <c r="CG32" s="621"/>
      <c r="CH32" s="621"/>
      <c r="CI32" s="621"/>
      <c r="CJ32" s="621"/>
      <c r="CK32" s="621"/>
      <c r="CL32" s="621"/>
      <c r="CM32" s="621"/>
      <c r="CN32" s="621"/>
      <c r="CO32" s="621"/>
      <c r="CP32" s="621"/>
      <c r="CQ32" s="622"/>
      <c r="CR32" s="623" t="s">
        <v>247</v>
      </c>
      <c r="CS32" s="624"/>
      <c r="CT32" s="624"/>
      <c r="CU32" s="624"/>
      <c r="CV32" s="624"/>
      <c r="CW32" s="624"/>
      <c r="CX32" s="624"/>
      <c r="CY32" s="625"/>
      <c r="CZ32" s="628" t="s">
        <v>137</v>
      </c>
      <c r="DA32" s="655"/>
      <c r="DB32" s="655"/>
      <c r="DC32" s="658"/>
      <c r="DD32" s="632" t="s">
        <v>247</v>
      </c>
      <c r="DE32" s="624"/>
      <c r="DF32" s="624"/>
      <c r="DG32" s="624"/>
      <c r="DH32" s="624"/>
      <c r="DI32" s="624"/>
      <c r="DJ32" s="624"/>
      <c r="DK32" s="625"/>
      <c r="DL32" s="632" t="s">
        <v>137</v>
      </c>
      <c r="DM32" s="624"/>
      <c r="DN32" s="624"/>
      <c r="DO32" s="624"/>
      <c r="DP32" s="624"/>
      <c r="DQ32" s="624"/>
      <c r="DR32" s="624"/>
      <c r="DS32" s="624"/>
      <c r="DT32" s="624"/>
      <c r="DU32" s="624"/>
      <c r="DV32" s="625"/>
      <c r="DW32" s="628" t="s">
        <v>137</v>
      </c>
      <c r="DX32" s="655"/>
      <c r="DY32" s="655"/>
      <c r="DZ32" s="655"/>
      <c r="EA32" s="655"/>
      <c r="EB32" s="655"/>
      <c r="EC32" s="656"/>
    </row>
    <row r="33" spans="2:133" ht="11.25" customHeight="1" x14ac:dyDescent="0.2">
      <c r="B33" s="620" t="s">
        <v>320</v>
      </c>
      <c r="C33" s="621"/>
      <c r="D33" s="621"/>
      <c r="E33" s="621"/>
      <c r="F33" s="621"/>
      <c r="G33" s="621"/>
      <c r="H33" s="621"/>
      <c r="I33" s="621"/>
      <c r="J33" s="621"/>
      <c r="K33" s="621"/>
      <c r="L33" s="621"/>
      <c r="M33" s="621"/>
      <c r="N33" s="621"/>
      <c r="O33" s="621"/>
      <c r="P33" s="621"/>
      <c r="Q33" s="622"/>
      <c r="R33" s="623">
        <v>226694</v>
      </c>
      <c r="S33" s="624"/>
      <c r="T33" s="624"/>
      <c r="U33" s="624"/>
      <c r="V33" s="624"/>
      <c r="W33" s="624"/>
      <c r="X33" s="624"/>
      <c r="Y33" s="625"/>
      <c r="Z33" s="626">
        <v>0.5</v>
      </c>
      <c r="AA33" s="626"/>
      <c r="AB33" s="626"/>
      <c r="AC33" s="626"/>
      <c r="AD33" s="627" t="s">
        <v>137</v>
      </c>
      <c r="AE33" s="627"/>
      <c r="AF33" s="627"/>
      <c r="AG33" s="627"/>
      <c r="AH33" s="627"/>
      <c r="AI33" s="627"/>
      <c r="AJ33" s="627"/>
      <c r="AK33" s="627"/>
      <c r="AL33" s="628" t="s">
        <v>137</v>
      </c>
      <c r="AM33" s="629"/>
      <c r="AN33" s="629"/>
      <c r="AO33" s="630"/>
      <c r="AP33" s="675"/>
      <c r="AQ33" s="676"/>
      <c r="AR33" s="676"/>
      <c r="AS33" s="676"/>
      <c r="AT33" s="679"/>
      <c r="AU33" s="219"/>
      <c r="AV33" s="219"/>
      <c r="AW33" s="219"/>
      <c r="AX33" s="644" t="s">
        <v>321</v>
      </c>
      <c r="AY33" s="645"/>
      <c r="AZ33" s="645"/>
      <c r="BA33" s="645"/>
      <c r="BB33" s="645"/>
      <c r="BC33" s="645"/>
      <c r="BD33" s="645"/>
      <c r="BE33" s="645"/>
      <c r="BF33" s="646"/>
      <c r="BG33" s="681">
        <v>99.4</v>
      </c>
      <c r="BH33" s="682"/>
      <c r="BI33" s="682"/>
      <c r="BJ33" s="682"/>
      <c r="BK33" s="682"/>
      <c r="BL33" s="682"/>
      <c r="BM33" s="683">
        <v>97.5</v>
      </c>
      <c r="BN33" s="682"/>
      <c r="BO33" s="682"/>
      <c r="BP33" s="682"/>
      <c r="BQ33" s="684"/>
      <c r="BR33" s="681">
        <v>99.2</v>
      </c>
      <c r="BS33" s="682"/>
      <c r="BT33" s="682"/>
      <c r="BU33" s="682"/>
      <c r="BV33" s="682"/>
      <c r="BW33" s="682"/>
      <c r="BX33" s="683">
        <v>96.9</v>
      </c>
      <c r="BY33" s="682"/>
      <c r="BZ33" s="682"/>
      <c r="CA33" s="682"/>
      <c r="CB33" s="684"/>
      <c r="CD33" s="620" t="s">
        <v>322</v>
      </c>
      <c r="CE33" s="621"/>
      <c r="CF33" s="621"/>
      <c r="CG33" s="621"/>
      <c r="CH33" s="621"/>
      <c r="CI33" s="621"/>
      <c r="CJ33" s="621"/>
      <c r="CK33" s="621"/>
      <c r="CL33" s="621"/>
      <c r="CM33" s="621"/>
      <c r="CN33" s="621"/>
      <c r="CO33" s="621"/>
      <c r="CP33" s="621"/>
      <c r="CQ33" s="622"/>
      <c r="CR33" s="623">
        <v>25756755</v>
      </c>
      <c r="CS33" s="653"/>
      <c r="CT33" s="653"/>
      <c r="CU33" s="653"/>
      <c r="CV33" s="653"/>
      <c r="CW33" s="653"/>
      <c r="CX33" s="653"/>
      <c r="CY33" s="654"/>
      <c r="CZ33" s="628">
        <v>56.6</v>
      </c>
      <c r="DA33" s="655"/>
      <c r="DB33" s="655"/>
      <c r="DC33" s="658"/>
      <c r="DD33" s="632">
        <v>12524067</v>
      </c>
      <c r="DE33" s="653"/>
      <c r="DF33" s="653"/>
      <c r="DG33" s="653"/>
      <c r="DH33" s="653"/>
      <c r="DI33" s="653"/>
      <c r="DJ33" s="653"/>
      <c r="DK33" s="654"/>
      <c r="DL33" s="632">
        <v>8314362</v>
      </c>
      <c r="DM33" s="653"/>
      <c r="DN33" s="653"/>
      <c r="DO33" s="653"/>
      <c r="DP33" s="653"/>
      <c r="DQ33" s="653"/>
      <c r="DR33" s="653"/>
      <c r="DS33" s="653"/>
      <c r="DT33" s="653"/>
      <c r="DU33" s="653"/>
      <c r="DV33" s="654"/>
      <c r="DW33" s="628">
        <v>41.6</v>
      </c>
      <c r="DX33" s="655"/>
      <c r="DY33" s="655"/>
      <c r="DZ33" s="655"/>
      <c r="EA33" s="655"/>
      <c r="EB33" s="655"/>
      <c r="EC33" s="656"/>
    </row>
    <row r="34" spans="2:133" ht="11.25" customHeight="1" x14ac:dyDescent="0.2">
      <c r="B34" s="620" t="s">
        <v>323</v>
      </c>
      <c r="C34" s="621"/>
      <c r="D34" s="621"/>
      <c r="E34" s="621"/>
      <c r="F34" s="621"/>
      <c r="G34" s="621"/>
      <c r="H34" s="621"/>
      <c r="I34" s="621"/>
      <c r="J34" s="621"/>
      <c r="K34" s="621"/>
      <c r="L34" s="621"/>
      <c r="M34" s="621"/>
      <c r="N34" s="621"/>
      <c r="O34" s="621"/>
      <c r="P34" s="621"/>
      <c r="Q34" s="622"/>
      <c r="R34" s="623">
        <v>5158903</v>
      </c>
      <c r="S34" s="624"/>
      <c r="T34" s="624"/>
      <c r="U34" s="624"/>
      <c r="V34" s="624"/>
      <c r="W34" s="624"/>
      <c r="X34" s="624"/>
      <c r="Y34" s="625"/>
      <c r="Z34" s="626">
        <v>11.1</v>
      </c>
      <c r="AA34" s="626"/>
      <c r="AB34" s="626"/>
      <c r="AC34" s="626"/>
      <c r="AD34" s="627" t="s">
        <v>247</v>
      </c>
      <c r="AE34" s="627"/>
      <c r="AF34" s="627"/>
      <c r="AG34" s="627"/>
      <c r="AH34" s="627"/>
      <c r="AI34" s="627"/>
      <c r="AJ34" s="627"/>
      <c r="AK34" s="627"/>
      <c r="AL34" s="628" t="s">
        <v>137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324</v>
      </c>
      <c r="CE34" s="621"/>
      <c r="CF34" s="621"/>
      <c r="CG34" s="621"/>
      <c r="CH34" s="621"/>
      <c r="CI34" s="621"/>
      <c r="CJ34" s="621"/>
      <c r="CK34" s="621"/>
      <c r="CL34" s="621"/>
      <c r="CM34" s="621"/>
      <c r="CN34" s="621"/>
      <c r="CO34" s="621"/>
      <c r="CP34" s="621"/>
      <c r="CQ34" s="622"/>
      <c r="CR34" s="623">
        <v>6138361</v>
      </c>
      <c r="CS34" s="624"/>
      <c r="CT34" s="624"/>
      <c r="CU34" s="624"/>
      <c r="CV34" s="624"/>
      <c r="CW34" s="624"/>
      <c r="CX34" s="624"/>
      <c r="CY34" s="625"/>
      <c r="CZ34" s="628">
        <v>13.5</v>
      </c>
      <c r="DA34" s="655"/>
      <c r="DB34" s="655"/>
      <c r="DC34" s="658"/>
      <c r="DD34" s="632">
        <v>3465718</v>
      </c>
      <c r="DE34" s="624"/>
      <c r="DF34" s="624"/>
      <c r="DG34" s="624"/>
      <c r="DH34" s="624"/>
      <c r="DI34" s="624"/>
      <c r="DJ34" s="624"/>
      <c r="DK34" s="625"/>
      <c r="DL34" s="632">
        <v>2973856</v>
      </c>
      <c r="DM34" s="624"/>
      <c r="DN34" s="624"/>
      <c r="DO34" s="624"/>
      <c r="DP34" s="624"/>
      <c r="DQ34" s="624"/>
      <c r="DR34" s="624"/>
      <c r="DS34" s="624"/>
      <c r="DT34" s="624"/>
      <c r="DU34" s="624"/>
      <c r="DV34" s="625"/>
      <c r="DW34" s="628">
        <v>14.9</v>
      </c>
      <c r="DX34" s="655"/>
      <c r="DY34" s="655"/>
      <c r="DZ34" s="655"/>
      <c r="EA34" s="655"/>
      <c r="EB34" s="655"/>
      <c r="EC34" s="656"/>
    </row>
    <row r="35" spans="2:133" ht="11.25" customHeight="1" x14ac:dyDescent="0.2">
      <c r="B35" s="620" t="s">
        <v>325</v>
      </c>
      <c r="C35" s="621"/>
      <c r="D35" s="621"/>
      <c r="E35" s="621"/>
      <c r="F35" s="621"/>
      <c r="G35" s="621"/>
      <c r="H35" s="621"/>
      <c r="I35" s="621"/>
      <c r="J35" s="621"/>
      <c r="K35" s="621"/>
      <c r="L35" s="621"/>
      <c r="M35" s="621"/>
      <c r="N35" s="621"/>
      <c r="O35" s="621"/>
      <c r="P35" s="621"/>
      <c r="Q35" s="622"/>
      <c r="R35" s="623">
        <v>6426178</v>
      </c>
      <c r="S35" s="624"/>
      <c r="T35" s="624"/>
      <c r="U35" s="624"/>
      <c r="V35" s="624"/>
      <c r="W35" s="624"/>
      <c r="X35" s="624"/>
      <c r="Y35" s="625"/>
      <c r="Z35" s="626">
        <v>13.8</v>
      </c>
      <c r="AA35" s="626"/>
      <c r="AB35" s="626"/>
      <c r="AC35" s="626"/>
      <c r="AD35" s="627" t="s">
        <v>137</v>
      </c>
      <c r="AE35" s="627"/>
      <c r="AF35" s="627"/>
      <c r="AG35" s="627"/>
      <c r="AH35" s="627"/>
      <c r="AI35" s="627"/>
      <c r="AJ35" s="627"/>
      <c r="AK35" s="627"/>
      <c r="AL35" s="628" t="s">
        <v>137</v>
      </c>
      <c r="AM35" s="629"/>
      <c r="AN35" s="629"/>
      <c r="AO35" s="630"/>
      <c r="AP35" s="222"/>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184286</v>
      </c>
      <c r="CS35" s="653"/>
      <c r="CT35" s="653"/>
      <c r="CU35" s="653"/>
      <c r="CV35" s="653"/>
      <c r="CW35" s="653"/>
      <c r="CX35" s="653"/>
      <c r="CY35" s="654"/>
      <c r="CZ35" s="628">
        <v>0.4</v>
      </c>
      <c r="DA35" s="655"/>
      <c r="DB35" s="655"/>
      <c r="DC35" s="658"/>
      <c r="DD35" s="632">
        <v>105312</v>
      </c>
      <c r="DE35" s="653"/>
      <c r="DF35" s="653"/>
      <c r="DG35" s="653"/>
      <c r="DH35" s="653"/>
      <c r="DI35" s="653"/>
      <c r="DJ35" s="653"/>
      <c r="DK35" s="654"/>
      <c r="DL35" s="632">
        <v>105012</v>
      </c>
      <c r="DM35" s="653"/>
      <c r="DN35" s="653"/>
      <c r="DO35" s="653"/>
      <c r="DP35" s="653"/>
      <c r="DQ35" s="653"/>
      <c r="DR35" s="653"/>
      <c r="DS35" s="653"/>
      <c r="DT35" s="653"/>
      <c r="DU35" s="653"/>
      <c r="DV35" s="654"/>
      <c r="DW35" s="628">
        <v>0.5</v>
      </c>
      <c r="DX35" s="655"/>
      <c r="DY35" s="655"/>
      <c r="DZ35" s="655"/>
      <c r="EA35" s="655"/>
      <c r="EB35" s="655"/>
      <c r="EC35" s="656"/>
    </row>
    <row r="36" spans="2:133" ht="11.25" customHeight="1" x14ac:dyDescent="0.2">
      <c r="B36" s="620" t="s">
        <v>329</v>
      </c>
      <c r="C36" s="621"/>
      <c r="D36" s="621"/>
      <c r="E36" s="621"/>
      <c r="F36" s="621"/>
      <c r="G36" s="621"/>
      <c r="H36" s="621"/>
      <c r="I36" s="621"/>
      <c r="J36" s="621"/>
      <c r="K36" s="621"/>
      <c r="L36" s="621"/>
      <c r="M36" s="621"/>
      <c r="N36" s="621"/>
      <c r="O36" s="621"/>
      <c r="P36" s="621"/>
      <c r="Q36" s="622"/>
      <c r="R36" s="623">
        <v>1262507</v>
      </c>
      <c r="S36" s="624"/>
      <c r="T36" s="624"/>
      <c r="U36" s="624"/>
      <c r="V36" s="624"/>
      <c r="W36" s="624"/>
      <c r="X36" s="624"/>
      <c r="Y36" s="625"/>
      <c r="Z36" s="626">
        <v>2.7</v>
      </c>
      <c r="AA36" s="626"/>
      <c r="AB36" s="626"/>
      <c r="AC36" s="626"/>
      <c r="AD36" s="627" t="s">
        <v>137</v>
      </c>
      <c r="AE36" s="627"/>
      <c r="AF36" s="627"/>
      <c r="AG36" s="627"/>
      <c r="AH36" s="627"/>
      <c r="AI36" s="627"/>
      <c r="AJ36" s="627"/>
      <c r="AK36" s="627"/>
      <c r="AL36" s="628" t="s">
        <v>137</v>
      </c>
      <c r="AM36" s="629"/>
      <c r="AN36" s="629"/>
      <c r="AO36" s="630"/>
      <c r="AP36" s="222"/>
      <c r="AQ36" s="685" t="s">
        <v>330</v>
      </c>
      <c r="AR36" s="686"/>
      <c r="AS36" s="686"/>
      <c r="AT36" s="686"/>
      <c r="AU36" s="686"/>
      <c r="AV36" s="686"/>
      <c r="AW36" s="686"/>
      <c r="AX36" s="686"/>
      <c r="AY36" s="687"/>
      <c r="AZ36" s="612">
        <v>4944673</v>
      </c>
      <c r="BA36" s="613"/>
      <c r="BB36" s="613"/>
      <c r="BC36" s="613"/>
      <c r="BD36" s="613"/>
      <c r="BE36" s="613"/>
      <c r="BF36" s="688"/>
      <c r="BG36" s="609" t="s">
        <v>331</v>
      </c>
      <c r="BH36" s="610"/>
      <c r="BI36" s="610"/>
      <c r="BJ36" s="610"/>
      <c r="BK36" s="610"/>
      <c r="BL36" s="610"/>
      <c r="BM36" s="610"/>
      <c r="BN36" s="610"/>
      <c r="BO36" s="610"/>
      <c r="BP36" s="610"/>
      <c r="BQ36" s="610"/>
      <c r="BR36" s="610"/>
      <c r="BS36" s="610"/>
      <c r="BT36" s="610"/>
      <c r="BU36" s="611"/>
      <c r="BV36" s="612">
        <v>12264</v>
      </c>
      <c r="BW36" s="613"/>
      <c r="BX36" s="613"/>
      <c r="BY36" s="613"/>
      <c r="BZ36" s="613"/>
      <c r="CA36" s="613"/>
      <c r="CB36" s="688"/>
      <c r="CD36" s="620" t="s">
        <v>332</v>
      </c>
      <c r="CE36" s="621"/>
      <c r="CF36" s="621"/>
      <c r="CG36" s="621"/>
      <c r="CH36" s="621"/>
      <c r="CI36" s="621"/>
      <c r="CJ36" s="621"/>
      <c r="CK36" s="621"/>
      <c r="CL36" s="621"/>
      <c r="CM36" s="621"/>
      <c r="CN36" s="621"/>
      <c r="CO36" s="621"/>
      <c r="CP36" s="621"/>
      <c r="CQ36" s="622"/>
      <c r="CR36" s="623">
        <v>6620613</v>
      </c>
      <c r="CS36" s="624"/>
      <c r="CT36" s="624"/>
      <c r="CU36" s="624"/>
      <c r="CV36" s="624"/>
      <c r="CW36" s="624"/>
      <c r="CX36" s="624"/>
      <c r="CY36" s="625"/>
      <c r="CZ36" s="628">
        <v>14.6</v>
      </c>
      <c r="DA36" s="655"/>
      <c r="DB36" s="655"/>
      <c r="DC36" s="658"/>
      <c r="DD36" s="632">
        <v>4053963</v>
      </c>
      <c r="DE36" s="624"/>
      <c r="DF36" s="624"/>
      <c r="DG36" s="624"/>
      <c r="DH36" s="624"/>
      <c r="DI36" s="624"/>
      <c r="DJ36" s="624"/>
      <c r="DK36" s="625"/>
      <c r="DL36" s="632">
        <v>2671742</v>
      </c>
      <c r="DM36" s="624"/>
      <c r="DN36" s="624"/>
      <c r="DO36" s="624"/>
      <c r="DP36" s="624"/>
      <c r="DQ36" s="624"/>
      <c r="DR36" s="624"/>
      <c r="DS36" s="624"/>
      <c r="DT36" s="624"/>
      <c r="DU36" s="624"/>
      <c r="DV36" s="625"/>
      <c r="DW36" s="628">
        <v>13.4</v>
      </c>
      <c r="DX36" s="655"/>
      <c r="DY36" s="655"/>
      <c r="DZ36" s="655"/>
      <c r="EA36" s="655"/>
      <c r="EB36" s="655"/>
      <c r="EC36" s="656"/>
    </row>
    <row r="37" spans="2:133" ht="11.25" customHeight="1" x14ac:dyDescent="0.2">
      <c r="B37" s="620" t="s">
        <v>333</v>
      </c>
      <c r="C37" s="621"/>
      <c r="D37" s="621"/>
      <c r="E37" s="621"/>
      <c r="F37" s="621"/>
      <c r="G37" s="621"/>
      <c r="H37" s="621"/>
      <c r="I37" s="621"/>
      <c r="J37" s="621"/>
      <c r="K37" s="621"/>
      <c r="L37" s="621"/>
      <c r="M37" s="621"/>
      <c r="N37" s="621"/>
      <c r="O37" s="621"/>
      <c r="P37" s="621"/>
      <c r="Q37" s="622"/>
      <c r="R37" s="623">
        <v>768636</v>
      </c>
      <c r="S37" s="624"/>
      <c r="T37" s="624"/>
      <c r="U37" s="624"/>
      <c r="V37" s="624"/>
      <c r="W37" s="624"/>
      <c r="X37" s="624"/>
      <c r="Y37" s="625"/>
      <c r="Z37" s="626">
        <v>1.6</v>
      </c>
      <c r="AA37" s="626"/>
      <c r="AB37" s="626"/>
      <c r="AC37" s="626"/>
      <c r="AD37" s="627">
        <v>42441</v>
      </c>
      <c r="AE37" s="627"/>
      <c r="AF37" s="627"/>
      <c r="AG37" s="627"/>
      <c r="AH37" s="627"/>
      <c r="AI37" s="627"/>
      <c r="AJ37" s="627"/>
      <c r="AK37" s="627"/>
      <c r="AL37" s="628">
        <v>0.2</v>
      </c>
      <c r="AM37" s="629"/>
      <c r="AN37" s="629"/>
      <c r="AO37" s="630"/>
      <c r="AQ37" s="689" t="s">
        <v>334</v>
      </c>
      <c r="AR37" s="690"/>
      <c r="AS37" s="690"/>
      <c r="AT37" s="690"/>
      <c r="AU37" s="690"/>
      <c r="AV37" s="690"/>
      <c r="AW37" s="690"/>
      <c r="AX37" s="690"/>
      <c r="AY37" s="691"/>
      <c r="AZ37" s="623">
        <v>1209533</v>
      </c>
      <c r="BA37" s="624"/>
      <c r="BB37" s="624"/>
      <c r="BC37" s="624"/>
      <c r="BD37" s="653"/>
      <c r="BE37" s="653"/>
      <c r="BF37" s="669"/>
      <c r="BG37" s="620" t="s">
        <v>335</v>
      </c>
      <c r="BH37" s="621"/>
      <c r="BI37" s="621"/>
      <c r="BJ37" s="621"/>
      <c r="BK37" s="621"/>
      <c r="BL37" s="621"/>
      <c r="BM37" s="621"/>
      <c r="BN37" s="621"/>
      <c r="BO37" s="621"/>
      <c r="BP37" s="621"/>
      <c r="BQ37" s="621"/>
      <c r="BR37" s="621"/>
      <c r="BS37" s="621"/>
      <c r="BT37" s="621"/>
      <c r="BU37" s="622"/>
      <c r="BV37" s="623">
        <v>-35177</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833149</v>
      </c>
      <c r="CS37" s="653"/>
      <c r="CT37" s="653"/>
      <c r="CU37" s="653"/>
      <c r="CV37" s="653"/>
      <c r="CW37" s="653"/>
      <c r="CX37" s="653"/>
      <c r="CY37" s="654"/>
      <c r="CZ37" s="628">
        <v>1.8</v>
      </c>
      <c r="DA37" s="655"/>
      <c r="DB37" s="655"/>
      <c r="DC37" s="658"/>
      <c r="DD37" s="632">
        <v>832789</v>
      </c>
      <c r="DE37" s="653"/>
      <c r="DF37" s="653"/>
      <c r="DG37" s="653"/>
      <c r="DH37" s="653"/>
      <c r="DI37" s="653"/>
      <c r="DJ37" s="653"/>
      <c r="DK37" s="654"/>
      <c r="DL37" s="632">
        <v>772983</v>
      </c>
      <c r="DM37" s="653"/>
      <c r="DN37" s="653"/>
      <c r="DO37" s="653"/>
      <c r="DP37" s="653"/>
      <c r="DQ37" s="653"/>
      <c r="DR37" s="653"/>
      <c r="DS37" s="653"/>
      <c r="DT37" s="653"/>
      <c r="DU37" s="653"/>
      <c r="DV37" s="654"/>
      <c r="DW37" s="628">
        <v>3.9</v>
      </c>
      <c r="DX37" s="655"/>
      <c r="DY37" s="655"/>
      <c r="DZ37" s="655"/>
      <c r="EA37" s="655"/>
      <c r="EB37" s="655"/>
      <c r="EC37" s="656"/>
    </row>
    <row r="38" spans="2:133" ht="11.25" customHeight="1" x14ac:dyDescent="0.2">
      <c r="B38" s="620" t="s">
        <v>337</v>
      </c>
      <c r="C38" s="621"/>
      <c r="D38" s="621"/>
      <c r="E38" s="621"/>
      <c r="F38" s="621"/>
      <c r="G38" s="621"/>
      <c r="H38" s="621"/>
      <c r="I38" s="621"/>
      <c r="J38" s="621"/>
      <c r="K38" s="621"/>
      <c r="L38" s="621"/>
      <c r="M38" s="621"/>
      <c r="N38" s="621"/>
      <c r="O38" s="621"/>
      <c r="P38" s="621"/>
      <c r="Q38" s="622"/>
      <c r="R38" s="623">
        <v>569159</v>
      </c>
      <c r="S38" s="624"/>
      <c r="T38" s="624"/>
      <c r="U38" s="624"/>
      <c r="V38" s="624"/>
      <c r="W38" s="624"/>
      <c r="X38" s="624"/>
      <c r="Y38" s="625"/>
      <c r="Z38" s="626">
        <v>1.2</v>
      </c>
      <c r="AA38" s="626"/>
      <c r="AB38" s="626"/>
      <c r="AC38" s="626"/>
      <c r="AD38" s="627" t="s">
        <v>137</v>
      </c>
      <c r="AE38" s="627"/>
      <c r="AF38" s="627"/>
      <c r="AG38" s="627"/>
      <c r="AH38" s="627"/>
      <c r="AI38" s="627"/>
      <c r="AJ38" s="627"/>
      <c r="AK38" s="627"/>
      <c r="AL38" s="628" t="s">
        <v>247</v>
      </c>
      <c r="AM38" s="629"/>
      <c r="AN38" s="629"/>
      <c r="AO38" s="630"/>
      <c r="AQ38" s="689" t="s">
        <v>338</v>
      </c>
      <c r="AR38" s="690"/>
      <c r="AS38" s="690"/>
      <c r="AT38" s="690"/>
      <c r="AU38" s="690"/>
      <c r="AV38" s="690"/>
      <c r="AW38" s="690"/>
      <c r="AX38" s="690"/>
      <c r="AY38" s="691"/>
      <c r="AZ38" s="623">
        <v>1026130</v>
      </c>
      <c r="BA38" s="624"/>
      <c r="BB38" s="624"/>
      <c r="BC38" s="624"/>
      <c r="BD38" s="653"/>
      <c r="BE38" s="653"/>
      <c r="BF38" s="669"/>
      <c r="BG38" s="620" t="s">
        <v>339</v>
      </c>
      <c r="BH38" s="621"/>
      <c r="BI38" s="621"/>
      <c r="BJ38" s="621"/>
      <c r="BK38" s="621"/>
      <c r="BL38" s="621"/>
      <c r="BM38" s="621"/>
      <c r="BN38" s="621"/>
      <c r="BO38" s="621"/>
      <c r="BP38" s="621"/>
      <c r="BQ38" s="621"/>
      <c r="BR38" s="621"/>
      <c r="BS38" s="621"/>
      <c r="BT38" s="621"/>
      <c r="BU38" s="622"/>
      <c r="BV38" s="623">
        <v>9561</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2684670</v>
      </c>
      <c r="CS38" s="624"/>
      <c r="CT38" s="624"/>
      <c r="CU38" s="624"/>
      <c r="CV38" s="624"/>
      <c r="CW38" s="624"/>
      <c r="CX38" s="624"/>
      <c r="CY38" s="625"/>
      <c r="CZ38" s="628">
        <v>5.9</v>
      </c>
      <c r="DA38" s="655"/>
      <c r="DB38" s="655"/>
      <c r="DC38" s="658"/>
      <c r="DD38" s="632">
        <v>2181347</v>
      </c>
      <c r="DE38" s="624"/>
      <c r="DF38" s="624"/>
      <c r="DG38" s="624"/>
      <c r="DH38" s="624"/>
      <c r="DI38" s="624"/>
      <c r="DJ38" s="624"/>
      <c r="DK38" s="625"/>
      <c r="DL38" s="632">
        <v>2181347</v>
      </c>
      <c r="DM38" s="624"/>
      <c r="DN38" s="624"/>
      <c r="DO38" s="624"/>
      <c r="DP38" s="624"/>
      <c r="DQ38" s="624"/>
      <c r="DR38" s="624"/>
      <c r="DS38" s="624"/>
      <c r="DT38" s="624"/>
      <c r="DU38" s="624"/>
      <c r="DV38" s="625"/>
      <c r="DW38" s="628">
        <v>10.9</v>
      </c>
      <c r="DX38" s="655"/>
      <c r="DY38" s="655"/>
      <c r="DZ38" s="655"/>
      <c r="EA38" s="655"/>
      <c r="EB38" s="655"/>
      <c r="EC38" s="656"/>
    </row>
    <row r="39" spans="2:133" ht="11.25" customHeight="1" x14ac:dyDescent="0.2">
      <c r="B39" s="620" t="s">
        <v>341</v>
      </c>
      <c r="C39" s="621"/>
      <c r="D39" s="621"/>
      <c r="E39" s="621"/>
      <c r="F39" s="621"/>
      <c r="G39" s="621"/>
      <c r="H39" s="621"/>
      <c r="I39" s="621"/>
      <c r="J39" s="621"/>
      <c r="K39" s="621"/>
      <c r="L39" s="621"/>
      <c r="M39" s="621"/>
      <c r="N39" s="621"/>
      <c r="O39" s="621"/>
      <c r="P39" s="621"/>
      <c r="Q39" s="622"/>
      <c r="R39" s="623" t="s">
        <v>247</v>
      </c>
      <c r="S39" s="624"/>
      <c r="T39" s="624"/>
      <c r="U39" s="624"/>
      <c r="V39" s="624"/>
      <c r="W39" s="624"/>
      <c r="X39" s="624"/>
      <c r="Y39" s="625"/>
      <c r="Z39" s="626" t="s">
        <v>137</v>
      </c>
      <c r="AA39" s="626"/>
      <c r="AB39" s="626"/>
      <c r="AC39" s="626"/>
      <c r="AD39" s="627" t="s">
        <v>247</v>
      </c>
      <c r="AE39" s="627"/>
      <c r="AF39" s="627"/>
      <c r="AG39" s="627"/>
      <c r="AH39" s="627"/>
      <c r="AI39" s="627"/>
      <c r="AJ39" s="627"/>
      <c r="AK39" s="627"/>
      <c r="AL39" s="628" t="s">
        <v>137</v>
      </c>
      <c r="AM39" s="629"/>
      <c r="AN39" s="629"/>
      <c r="AO39" s="630"/>
      <c r="AQ39" s="689" t="s">
        <v>342</v>
      </c>
      <c r="AR39" s="690"/>
      <c r="AS39" s="690"/>
      <c r="AT39" s="690"/>
      <c r="AU39" s="690"/>
      <c r="AV39" s="690"/>
      <c r="AW39" s="690"/>
      <c r="AX39" s="690"/>
      <c r="AY39" s="691"/>
      <c r="AZ39" s="623">
        <v>24340</v>
      </c>
      <c r="BA39" s="624"/>
      <c r="BB39" s="624"/>
      <c r="BC39" s="624"/>
      <c r="BD39" s="653"/>
      <c r="BE39" s="653"/>
      <c r="BF39" s="669"/>
      <c r="BG39" s="620" t="s">
        <v>343</v>
      </c>
      <c r="BH39" s="621"/>
      <c r="BI39" s="621"/>
      <c r="BJ39" s="621"/>
      <c r="BK39" s="621"/>
      <c r="BL39" s="621"/>
      <c r="BM39" s="621"/>
      <c r="BN39" s="621"/>
      <c r="BO39" s="621"/>
      <c r="BP39" s="621"/>
      <c r="BQ39" s="621"/>
      <c r="BR39" s="621"/>
      <c r="BS39" s="621"/>
      <c r="BT39" s="621"/>
      <c r="BU39" s="622"/>
      <c r="BV39" s="623">
        <v>14683</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9295920</v>
      </c>
      <c r="CS39" s="653"/>
      <c r="CT39" s="653"/>
      <c r="CU39" s="653"/>
      <c r="CV39" s="653"/>
      <c r="CW39" s="653"/>
      <c r="CX39" s="653"/>
      <c r="CY39" s="654"/>
      <c r="CZ39" s="628">
        <v>20.399999999999999</v>
      </c>
      <c r="DA39" s="655"/>
      <c r="DB39" s="655"/>
      <c r="DC39" s="658"/>
      <c r="DD39" s="632">
        <v>1892822</v>
      </c>
      <c r="DE39" s="653"/>
      <c r="DF39" s="653"/>
      <c r="DG39" s="653"/>
      <c r="DH39" s="653"/>
      <c r="DI39" s="653"/>
      <c r="DJ39" s="653"/>
      <c r="DK39" s="654"/>
      <c r="DL39" s="632" t="s">
        <v>137</v>
      </c>
      <c r="DM39" s="653"/>
      <c r="DN39" s="653"/>
      <c r="DO39" s="653"/>
      <c r="DP39" s="653"/>
      <c r="DQ39" s="653"/>
      <c r="DR39" s="653"/>
      <c r="DS39" s="653"/>
      <c r="DT39" s="653"/>
      <c r="DU39" s="653"/>
      <c r="DV39" s="654"/>
      <c r="DW39" s="628" t="s">
        <v>247</v>
      </c>
      <c r="DX39" s="655"/>
      <c r="DY39" s="655"/>
      <c r="DZ39" s="655"/>
      <c r="EA39" s="655"/>
      <c r="EB39" s="655"/>
      <c r="EC39" s="656"/>
    </row>
    <row r="40" spans="2:133" ht="11.25" customHeight="1" x14ac:dyDescent="0.2">
      <c r="B40" s="620" t="s">
        <v>345</v>
      </c>
      <c r="C40" s="621"/>
      <c r="D40" s="621"/>
      <c r="E40" s="621"/>
      <c r="F40" s="621"/>
      <c r="G40" s="621"/>
      <c r="H40" s="621"/>
      <c r="I40" s="621"/>
      <c r="J40" s="621"/>
      <c r="K40" s="621"/>
      <c r="L40" s="621"/>
      <c r="M40" s="621"/>
      <c r="N40" s="621"/>
      <c r="O40" s="621"/>
      <c r="P40" s="621"/>
      <c r="Q40" s="622"/>
      <c r="R40" s="623">
        <v>412059</v>
      </c>
      <c r="S40" s="624"/>
      <c r="T40" s="624"/>
      <c r="U40" s="624"/>
      <c r="V40" s="624"/>
      <c r="W40" s="624"/>
      <c r="X40" s="624"/>
      <c r="Y40" s="625"/>
      <c r="Z40" s="626">
        <v>0.9</v>
      </c>
      <c r="AA40" s="626"/>
      <c r="AB40" s="626"/>
      <c r="AC40" s="626"/>
      <c r="AD40" s="627" t="s">
        <v>137</v>
      </c>
      <c r="AE40" s="627"/>
      <c r="AF40" s="627"/>
      <c r="AG40" s="627"/>
      <c r="AH40" s="627"/>
      <c r="AI40" s="627"/>
      <c r="AJ40" s="627"/>
      <c r="AK40" s="627"/>
      <c r="AL40" s="628" t="s">
        <v>137</v>
      </c>
      <c r="AM40" s="629"/>
      <c r="AN40" s="629"/>
      <c r="AO40" s="630"/>
      <c r="AQ40" s="689" t="s">
        <v>346</v>
      </c>
      <c r="AR40" s="690"/>
      <c r="AS40" s="690"/>
      <c r="AT40" s="690"/>
      <c r="AU40" s="690"/>
      <c r="AV40" s="690"/>
      <c r="AW40" s="690"/>
      <c r="AX40" s="690"/>
      <c r="AY40" s="691"/>
      <c r="AZ40" s="623" t="s">
        <v>247</v>
      </c>
      <c r="BA40" s="624"/>
      <c r="BB40" s="624"/>
      <c r="BC40" s="624"/>
      <c r="BD40" s="653"/>
      <c r="BE40" s="653"/>
      <c r="BF40" s="669"/>
      <c r="BG40" s="673" t="s">
        <v>347</v>
      </c>
      <c r="BH40" s="674"/>
      <c r="BI40" s="674"/>
      <c r="BJ40" s="674"/>
      <c r="BK40" s="674"/>
      <c r="BL40" s="223"/>
      <c r="BM40" s="621" t="s">
        <v>348</v>
      </c>
      <c r="BN40" s="621"/>
      <c r="BO40" s="621"/>
      <c r="BP40" s="621"/>
      <c r="BQ40" s="621"/>
      <c r="BR40" s="621"/>
      <c r="BS40" s="621"/>
      <c r="BT40" s="621"/>
      <c r="BU40" s="622"/>
      <c r="BV40" s="623">
        <v>95</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832905</v>
      </c>
      <c r="CS40" s="624"/>
      <c r="CT40" s="624"/>
      <c r="CU40" s="624"/>
      <c r="CV40" s="624"/>
      <c r="CW40" s="624"/>
      <c r="CX40" s="624"/>
      <c r="CY40" s="625"/>
      <c r="CZ40" s="628">
        <v>1.8</v>
      </c>
      <c r="DA40" s="655"/>
      <c r="DB40" s="655"/>
      <c r="DC40" s="658"/>
      <c r="DD40" s="632">
        <v>824905</v>
      </c>
      <c r="DE40" s="624"/>
      <c r="DF40" s="624"/>
      <c r="DG40" s="624"/>
      <c r="DH40" s="624"/>
      <c r="DI40" s="624"/>
      <c r="DJ40" s="624"/>
      <c r="DK40" s="625"/>
      <c r="DL40" s="632">
        <v>382405</v>
      </c>
      <c r="DM40" s="624"/>
      <c r="DN40" s="624"/>
      <c r="DO40" s="624"/>
      <c r="DP40" s="624"/>
      <c r="DQ40" s="624"/>
      <c r="DR40" s="624"/>
      <c r="DS40" s="624"/>
      <c r="DT40" s="624"/>
      <c r="DU40" s="624"/>
      <c r="DV40" s="625"/>
      <c r="DW40" s="628">
        <v>1.9</v>
      </c>
      <c r="DX40" s="655"/>
      <c r="DY40" s="655"/>
      <c r="DZ40" s="655"/>
      <c r="EA40" s="655"/>
      <c r="EB40" s="655"/>
      <c r="EC40" s="656"/>
    </row>
    <row r="41" spans="2:133" ht="11.25" customHeight="1" x14ac:dyDescent="0.2">
      <c r="B41" s="644" t="s">
        <v>350</v>
      </c>
      <c r="C41" s="645"/>
      <c r="D41" s="645"/>
      <c r="E41" s="645"/>
      <c r="F41" s="645"/>
      <c r="G41" s="645"/>
      <c r="H41" s="645"/>
      <c r="I41" s="645"/>
      <c r="J41" s="645"/>
      <c r="K41" s="645"/>
      <c r="L41" s="645"/>
      <c r="M41" s="645"/>
      <c r="N41" s="645"/>
      <c r="O41" s="645"/>
      <c r="P41" s="645"/>
      <c r="Q41" s="646"/>
      <c r="R41" s="698">
        <v>46630599</v>
      </c>
      <c r="S41" s="699"/>
      <c r="T41" s="699"/>
      <c r="U41" s="699"/>
      <c r="V41" s="699"/>
      <c r="W41" s="699"/>
      <c r="X41" s="699"/>
      <c r="Y41" s="700"/>
      <c r="Z41" s="701">
        <v>100</v>
      </c>
      <c r="AA41" s="701"/>
      <c r="AB41" s="701"/>
      <c r="AC41" s="701"/>
      <c r="AD41" s="702">
        <v>19569323</v>
      </c>
      <c r="AE41" s="702"/>
      <c r="AF41" s="702"/>
      <c r="AG41" s="702"/>
      <c r="AH41" s="702"/>
      <c r="AI41" s="702"/>
      <c r="AJ41" s="702"/>
      <c r="AK41" s="702"/>
      <c r="AL41" s="703">
        <v>100</v>
      </c>
      <c r="AM41" s="683"/>
      <c r="AN41" s="683"/>
      <c r="AO41" s="704"/>
      <c r="AQ41" s="689" t="s">
        <v>351</v>
      </c>
      <c r="AR41" s="690"/>
      <c r="AS41" s="690"/>
      <c r="AT41" s="690"/>
      <c r="AU41" s="690"/>
      <c r="AV41" s="690"/>
      <c r="AW41" s="690"/>
      <c r="AX41" s="690"/>
      <c r="AY41" s="691"/>
      <c r="AZ41" s="623">
        <v>544185</v>
      </c>
      <c r="BA41" s="624"/>
      <c r="BB41" s="624"/>
      <c r="BC41" s="624"/>
      <c r="BD41" s="653"/>
      <c r="BE41" s="653"/>
      <c r="BF41" s="669"/>
      <c r="BG41" s="673"/>
      <c r="BH41" s="674"/>
      <c r="BI41" s="674"/>
      <c r="BJ41" s="674"/>
      <c r="BK41" s="674"/>
      <c r="BL41" s="223"/>
      <c r="BM41" s="621" t="s">
        <v>352</v>
      </c>
      <c r="BN41" s="621"/>
      <c r="BO41" s="621"/>
      <c r="BP41" s="621"/>
      <c r="BQ41" s="621"/>
      <c r="BR41" s="621"/>
      <c r="BS41" s="621"/>
      <c r="BT41" s="621"/>
      <c r="BU41" s="622"/>
      <c r="BV41" s="623" t="s">
        <v>247</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137</v>
      </c>
      <c r="CS41" s="653"/>
      <c r="CT41" s="653"/>
      <c r="CU41" s="653"/>
      <c r="CV41" s="653"/>
      <c r="CW41" s="653"/>
      <c r="CX41" s="653"/>
      <c r="CY41" s="654"/>
      <c r="CZ41" s="628" t="s">
        <v>137</v>
      </c>
      <c r="DA41" s="655"/>
      <c r="DB41" s="655"/>
      <c r="DC41" s="658"/>
      <c r="DD41" s="632" t="s">
        <v>247</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354</v>
      </c>
      <c r="AR42" s="706"/>
      <c r="AS42" s="706"/>
      <c r="AT42" s="706"/>
      <c r="AU42" s="706"/>
      <c r="AV42" s="706"/>
      <c r="AW42" s="706"/>
      <c r="AX42" s="706"/>
      <c r="AY42" s="707"/>
      <c r="AZ42" s="698">
        <v>2140485</v>
      </c>
      <c r="BA42" s="699"/>
      <c r="BB42" s="699"/>
      <c r="BC42" s="699"/>
      <c r="BD42" s="682"/>
      <c r="BE42" s="682"/>
      <c r="BF42" s="684"/>
      <c r="BG42" s="675"/>
      <c r="BH42" s="676"/>
      <c r="BI42" s="676"/>
      <c r="BJ42" s="676"/>
      <c r="BK42" s="676"/>
      <c r="BL42" s="224"/>
      <c r="BM42" s="645" t="s">
        <v>355</v>
      </c>
      <c r="BN42" s="645"/>
      <c r="BO42" s="645"/>
      <c r="BP42" s="645"/>
      <c r="BQ42" s="645"/>
      <c r="BR42" s="645"/>
      <c r="BS42" s="645"/>
      <c r="BT42" s="645"/>
      <c r="BU42" s="646"/>
      <c r="BV42" s="698">
        <v>361</v>
      </c>
      <c r="BW42" s="699"/>
      <c r="BX42" s="699"/>
      <c r="BY42" s="699"/>
      <c r="BZ42" s="699"/>
      <c r="CA42" s="699"/>
      <c r="CB42" s="708"/>
      <c r="CD42" s="620" t="s">
        <v>356</v>
      </c>
      <c r="CE42" s="621"/>
      <c r="CF42" s="621"/>
      <c r="CG42" s="621"/>
      <c r="CH42" s="621"/>
      <c r="CI42" s="621"/>
      <c r="CJ42" s="621"/>
      <c r="CK42" s="621"/>
      <c r="CL42" s="621"/>
      <c r="CM42" s="621"/>
      <c r="CN42" s="621"/>
      <c r="CO42" s="621"/>
      <c r="CP42" s="621"/>
      <c r="CQ42" s="622"/>
      <c r="CR42" s="623">
        <v>2480776</v>
      </c>
      <c r="CS42" s="653"/>
      <c r="CT42" s="653"/>
      <c r="CU42" s="653"/>
      <c r="CV42" s="653"/>
      <c r="CW42" s="653"/>
      <c r="CX42" s="653"/>
      <c r="CY42" s="654"/>
      <c r="CZ42" s="628">
        <v>5.5</v>
      </c>
      <c r="DA42" s="655"/>
      <c r="DB42" s="655"/>
      <c r="DC42" s="658"/>
      <c r="DD42" s="632">
        <v>686471</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357</v>
      </c>
      <c r="CD43" s="620" t="s">
        <v>358</v>
      </c>
      <c r="CE43" s="621"/>
      <c r="CF43" s="621"/>
      <c r="CG43" s="621"/>
      <c r="CH43" s="621"/>
      <c r="CI43" s="621"/>
      <c r="CJ43" s="621"/>
      <c r="CK43" s="621"/>
      <c r="CL43" s="621"/>
      <c r="CM43" s="621"/>
      <c r="CN43" s="621"/>
      <c r="CO43" s="621"/>
      <c r="CP43" s="621"/>
      <c r="CQ43" s="622"/>
      <c r="CR43" s="623">
        <v>63457</v>
      </c>
      <c r="CS43" s="653"/>
      <c r="CT43" s="653"/>
      <c r="CU43" s="653"/>
      <c r="CV43" s="653"/>
      <c r="CW43" s="653"/>
      <c r="CX43" s="653"/>
      <c r="CY43" s="654"/>
      <c r="CZ43" s="628">
        <v>0.1</v>
      </c>
      <c r="DA43" s="655"/>
      <c r="DB43" s="655"/>
      <c r="DC43" s="658"/>
      <c r="DD43" s="632">
        <v>63457</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307</v>
      </c>
      <c r="CE44" s="662"/>
      <c r="CF44" s="620" t="s">
        <v>360</v>
      </c>
      <c r="CG44" s="621"/>
      <c r="CH44" s="621"/>
      <c r="CI44" s="621"/>
      <c r="CJ44" s="621"/>
      <c r="CK44" s="621"/>
      <c r="CL44" s="621"/>
      <c r="CM44" s="621"/>
      <c r="CN44" s="621"/>
      <c r="CO44" s="621"/>
      <c r="CP44" s="621"/>
      <c r="CQ44" s="622"/>
      <c r="CR44" s="623">
        <v>2474563</v>
      </c>
      <c r="CS44" s="624"/>
      <c r="CT44" s="624"/>
      <c r="CU44" s="624"/>
      <c r="CV44" s="624"/>
      <c r="CW44" s="624"/>
      <c r="CX44" s="624"/>
      <c r="CY44" s="625"/>
      <c r="CZ44" s="628">
        <v>5.4</v>
      </c>
      <c r="DA44" s="629"/>
      <c r="DB44" s="629"/>
      <c r="DC44" s="635"/>
      <c r="DD44" s="632">
        <v>685258</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362</v>
      </c>
      <c r="CG45" s="621"/>
      <c r="CH45" s="621"/>
      <c r="CI45" s="621"/>
      <c r="CJ45" s="621"/>
      <c r="CK45" s="621"/>
      <c r="CL45" s="621"/>
      <c r="CM45" s="621"/>
      <c r="CN45" s="621"/>
      <c r="CO45" s="621"/>
      <c r="CP45" s="621"/>
      <c r="CQ45" s="622"/>
      <c r="CR45" s="623">
        <v>1488790</v>
      </c>
      <c r="CS45" s="653"/>
      <c r="CT45" s="653"/>
      <c r="CU45" s="653"/>
      <c r="CV45" s="653"/>
      <c r="CW45" s="653"/>
      <c r="CX45" s="653"/>
      <c r="CY45" s="654"/>
      <c r="CZ45" s="628">
        <v>3.3</v>
      </c>
      <c r="DA45" s="655"/>
      <c r="DB45" s="655"/>
      <c r="DC45" s="658"/>
      <c r="DD45" s="632">
        <v>315017</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363</v>
      </c>
      <c r="CG46" s="621"/>
      <c r="CH46" s="621"/>
      <c r="CI46" s="621"/>
      <c r="CJ46" s="621"/>
      <c r="CK46" s="621"/>
      <c r="CL46" s="621"/>
      <c r="CM46" s="621"/>
      <c r="CN46" s="621"/>
      <c r="CO46" s="621"/>
      <c r="CP46" s="621"/>
      <c r="CQ46" s="622"/>
      <c r="CR46" s="623">
        <v>959195</v>
      </c>
      <c r="CS46" s="624"/>
      <c r="CT46" s="624"/>
      <c r="CU46" s="624"/>
      <c r="CV46" s="624"/>
      <c r="CW46" s="624"/>
      <c r="CX46" s="624"/>
      <c r="CY46" s="625"/>
      <c r="CZ46" s="628">
        <v>2.1</v>
      </c>
      <c r="DA46" s="629"/>
      <c r="DB46" s="629"/>
      <c r="DC46" s="635"/>
      <c r="DD46" s="632">
        <v>345563</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364</v>
      </c>
      <c r="CG47" s="621"/>
      <c r="CH47" s="621"/>
      <c r="CI47" s="621"/>
      <c r="CJ47" s="621"/>
      <c r="CK47" s="621"/>
      <c r="CL47" s="621"/>
      <c r="CM47" s="621"/>
      <c r="CN47" s="621"/>
      <c r="CO47" s="621"/>
      <c r="CP47" s="621"/>
      <c r="CQ47" s="622"/>
      <c r="CR47" s="623">
        <v>6213</v>
      </c>
      <c r="CS47" s="653"/>
      <c r="CT47" s="653"/>
      <c r="CU47" s="653"/>
      <c r="CV47" s="653"/>
      <c r="CW47" s="653"/>
      <c r="CX47" s="653"/>
      <c r="CY47" s="654"/>
      <c r="CZ47" s="628">
        <v>0</v>
      </c>
      <c r="DA47" s="655"/>
      <c r="DB47" s="655"/>
      <c r="DC47" s="658"/>
      <c r="DD47" s="632">
        <v>1213</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ht="11" x14ac:dyDescent="0.2">
      <c r="B48" s="225"/>
      <c r="CD48" s="665"/>
      <c r="CE48" s="666"/>
      <c r="CF48" s="620" t="s">
        <v>365</v>
      </c>
      <c r="CG48" s="621"/>
      <c r="CH48" s="621"/>
      <c r="CI48" s="621"/>
      <c r="CJ48" s="621"/>
      <c r="CK48" s="621"/>
      <c r="CL48" s="621"/>
      <c r="CM48" s="621"/>
      <c r="CN48" s="621"/>
      <c r="CO48" s="621"/>
      <c r="CP48" s="621"/>
      <c r="CQ48" s="622"/>
      <c r="CR48" s="623" t="s">
        <v>137</v>
      </c>
      <c r="CS48" s="624"/>
      <c r="CT48" s="624"/>
      <c r="CU48" s="624"/>
      <c r="CV48" s="624"/>
      <c r="CW48" s="624"/>
      <c r="CX48" s="624"/>
      <c r="CY48" s="625"/>
      <c r="CZ48" s="628" t="s">
        <v>247</v>
      </c>
      <c r="DA48" s="629"/>
      <c r="DB48" s="629"/>
      <c r="DC48" s="635"/>
      <c r="DD48" s="632" t="s">
        <v>247</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366</v>
      </c>
      <c r="CE49" s="645"/>
      <c r="CF49" s="645"/>
      <c r="CG49" s="645"/>
      <c r="CH49" s="645"/>
      <c r="CI49" s="645"/>
      <c r="CJ49" s="645"/>
      <c r="CK49" s="645"/>
      <c r="CL49" s="645"/>
      <c r="CM49" s="645"/>
      <c r="CN49" s="645"/>
      <c r="CO49" s="645"/>
      <c r="CP49" s="645"/>
      <c r="CQ49" s="646"/>
      <c r="CR49" s="698">
        <v>45479767</v>
      </c>
      <c r="CS49" s="682"/>
      <c r="CT49" s="682"/>
      <c r="CU49" s="682"/>
      <c r="CV49" s="682"/>
      <c r="CW49" s="682"/>
      <c r="CX49" s="682"/>
      <c r="CY49" s="711"/>
      <c r="CZ49" s="703">
        <v>100</v>
      </c>
      <c r="DA49" s="712"/>
      <c r="DB49" s="712"/>
      <c r="DC49" s="713"/>
      <c r="DD49" s="714">
        <v>23278485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eTbGiMNbXeQvYGu5LKOvIFVsQsApPu7bjtASOB4/XRQ3/j/akGI3oBYUUjVEtsREf2KgajNRHjSrSTThhBtLrw==" saltValue="Yx2L2XJBQAxiOMN3/XcGH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368</v>
      </c>
      <c r="DK2" s="723"/>
      <c r="DL2" s="723"/>
      <c r="DM2" s="723"/>
      <c r="DN2" s="723"/>
      <c r="DO2" s="724"/>
      <c r="DP2" s="228"/>
      <c r="DQ2" s="722" t="s">
        <v>369</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32"/>
      <c r="BA5" s="232"/>
      <c r="BB5" s="232"/>
      <c r="BC5" s="232"/>
      <c r="BD5" s="232"/>
      <c r="BE5" s="233"/>
      <c r="BF5" s="233"/>
      <c r="BG5" s="233"/>
      <c r="BH5" s="233"/>
      <c r="BI5" s="233"/>
      <c r="BJ5" s="233"/>
      <c r="BK5" s="233"/>
      <c r="BL5" s="233"/>
      <c r="BM5" s="233"/>
      <c r="BN5" s="233"/>
      <c r="BO5" s="233"/>
      <c r="BP5" s="233"/>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3" t="s">
        <v>386</v>
      </c>
      <c r="DH5" s="764"/>
      <c r="DI5" s="764"/>
      <c r="DJ5" s="764"/>
      <c r="DK5" s="765"/>
      <c r="DL5" s="763" t="s">
        <v>387</v>
      </c>
      <c r="DM5" s="764"/>
      <c r="DN5" s="764"/>
      <c r="DO5" s="764"/>
      <c r="DP5" s="765"/>
      <c r="DQ5" s="733" t="s">
        <v>388</v>
      </c>
      <c r="DR5" s="734"/>
      <c r="DS5" s="734"/>
      <c r="DT5" s="734"/>
      <c r="DU5" s="735"/>
      <c r="DV5" s="733" t="s">
        <v>379</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389</v>
      </c>
      <c r="C7" s="750"/>
      <c r="D7" s="750"/>
      <c r="E7" s="750"/>
      <c r="F7" s="750"/>
      <c r="G7" s="750"/>
      <c r="H7" s="750"/>
      <c r="I7" s="750"/>
      <c r="J7" s="750"/>
      <c r="K7" s="750"/>
      <c r="L7" s="750"/>
      <c r="M7" s="750"/>
      <c r="N7" s="750"/>
      <c r="O7" s="750"/>
      <c r="P7" s="751"/>
      <c r="Q7" s="752">
        <v>46606</v>
      </c>
      <c r="R7" s="753"/>
      <c r="S7" s="753"/>
      <c r="T7" s="753"/>
      <c r="U7" s="753"/>
      <c r="V7" s="753">
        <v>45456</v>
      </c>
      <c r="W7" s="753"/>
      <c r="X7" s="753"/>
      <c r="Y7" s="753"/>
      <c r="Z7" s="753"/>
      <c r="AA7" s="753">
        <v>1151</v>
      </c>
      <c r="AB7" s="753"/>
      <c r="AC7" s="753"/>
      <c r="AD7" s="753"/>
      <c r="AE7" s="754"/>
      <c r="AF7" s="755">
        <v>808</v>
      </c>
      <c r="AG7" s="756"/>
      <c r="AH7" s="756"/>
      <c r="AI7" s="756"/>
      <c r="AJ7" s="757"/>
      <c r="AK7" s="758">
        <v>6426</v>
      </c>
      <c r="AL7" s="759"/>
      <c r="AM7" s="759"/>
      <c r="AN7" s="759"/>
      <c r="AO7" s="759"/>
      <c r="AP7" s="759">
        <v>22976</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592</v>
      </c>
      <c r="BT7" s="747"/>
      <c r="BU7" s="747"/>
      <c r="BV7" s="747"/>
      <c r="BW7" s="747"/>
      <c r="BX7" s="747"/>
      <c r="BY7" s="747"/>
      <c r="BZ7" s="747"/>
      <c r="CA7" s="747"/>
      <c r="CB7" s="747"/>
      <c r="CC7" s="747"/>
      <c r="CD7" s="747"/>
      <c r="CE7" s="747"/>
      <c r="CF7" s="747"/>
      <c r="CG7" s="762"/>
      <c r="CH7" s="743" t="s">
        <v>539</v>
      </c>
      <c r="CI7" s="744"/>
      <c r="CJ7" s="744"/>
      <c r="CK7" s="744"/>
      <c r="CL7" s="745"/>
      <c r="CM7" s="743">
        <v>82</v>
      </c>
      <c r="CN7" s="744"/>
      <c r="CO7" s="744"/>
      <c r="CP7" s="744"/>
      <c r="CQ7" s="745"/>
      <c r="CR7" s="743">
        <v>80</v>
      </c>
      <c r="CS7" s="744"/>
      <c r="CT7" s="744"/>
      <c r="CU7" s="744"/>
      <c r="CV7" s="745"/>
      <c r="CW7" s="743" t="s">
        <v>539</v>
      </c>
      <c r="CX7" s="744"/>
      <c r="CY7" s="744"/>
      <c r="CZ7" s="744"/>
      <c r="DA7" s="745"/>
      <c r="DB7" s="743" t="s">
        <v>539</v>
      </c>
      <c r="DC7" s="744"/>
      <c r="DD7" s="744"/>
      <c r="DE7" s="744"/>
      <c r="DF7" s="745"/>
      <c r="DG7" s="743" t="s">
        <v>539</v>
      </c>
      <c r="DH7" s="744"/>
      <c r="DI7" s="744"/>
      <c r="DJ7" s="744"/>
      <c r="DK7" s="745"/>
      <c r="DL7" s="743" t="s">
        <v>539</v>
      </c>
      <c r="DM7" s="744"/>
      <c r="DN7" s="744"/>
      <c r="DO7" s="744"/>
      <c r="DP7" s="745"/>
      <c r="DQ7" s="743" t="s">
        <v>539</v>
      </c>
      <c r="DR7" s="744"/>
      <c r="DS7" s="744"/>
      <c r="DT7" s="744"/>
      <c r="DU7" s="745"/>
      <c r="DV7" s="746"/>
      <c r="DW7" s="747"/>
      <c r="DX7" s="747"/>
      <c r="DY7" s="747"/>
      <c r="DZ7" s="748"/>
      <c r="EA7" s="234"/>
    </row>
    <row r="8" spans="1:131" s="235" customFormat="1" ht="26.25" customHeight="1" x14ac:dyDescent="0.2">
      <c r="A8" s="238">
        <v>2</v>
      </c>
      <c r="B8" s="780" t="s">
        <v>390</v>
      </c>
      <c r="C8" s="781"/>
      <c r="D8" s="781"/>
      <c r="E8" s="781"/>
      <c r="F8" s="781"/>
      <c r="G8" s="781"/>
      <c r="H8" s="781"/>
      <c r="I8" s="781"/>
      <c r="J8" s="781"/>
      <c r="K8" s="781"/>
      <c r="L8" s="781"/>
      <c r="M8" s="781"/>
      <c r="N8" s="781"/>
      <c r="O8" s="781"/>
      <c r="P8" s="782"/>
      <c r="Q8" s="783">
        <v>84</v>
      </c>
      <c r="R8" s="784"/>
      <c r="S8" s="784"/>
      <c r="T8" s="784"/>
      <c r="U8" s="784"/>
      <c r="V8" s="784">
        <v>84</v>
      </c>
      <c r="W8" s="784"/>
      <c r="X8" s="784"/>
      <c r="Y8" s="784"/>
      <c r="Z8" s="784"/>
      <c r="AA8" s="784">
        <v>0</v>
      </c>
      <c r="AB8" s="784"/>
      <c r="AC8" s="784"/>
      <c r="AD8" s="784"/>
      <c r="AE8" s="785"/>
      <c r="AF8" s="786">
        <v>0</v>
      </c>
      <c r="AG8" s="787"/>
      <c r="AH8" s="787"/>
      <c r="AI8" s="787"/>
      <c r="AJ8" s="788"/>
      <c r="AK8" s="769">
        <v>52</v>
      </c>
      <c r="AL8" s="770"/>
      <c r="AM8" s="770"/>
      <c r="AN8" s="770"/>
      <c r="AO8" s="770"/>
      <c r="AP8" s="770" t="s">
        <v>539</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593</v>
      </c>
      <c r="BT8" s="774"/>
      <c r="BU8" s="774"/>
      <c r="BV8" s="774"/>
      <c r="BW8" s="774"/>
      <c r="BX8" s="774"/>
      <c r="BY8" s="774"/>
      <c r="BZ8" s="774"/>
      <c r="CA8" s="774"/>
      <c r="CB8" s="774"/>
      <c r="CC8" s="774"/>
      <c r="CD8" s="774"/>
      <c r="CE8" s="774"/>
      <c r="CF8" s="774"/>
      <c r="CG8" s="775"/>
      <c r="CH8" s="776">
        <v>1</v>
      </c>
      <c r="CI8" s="777"/>
      <c r="CJ8" s="777"/>
      <c r="CK8" s="777"/>
      <c r="CL8" s="778"/>
      <c r="CM8" s="776">
        <v>131</v>
      </c>
      <c r="CN8" s="777"/>
      <c r="CO8" s="777"/>
      <c r="CP8" s="777"/>
      <c r="CQ8" s="778"/>
      <c r="CR8" s="776">
        <v>50</v>
      </c>
      <c r="CS8" s="777"/>
      <c r="CT8" s="777"/>
      <c r="CU8" s="777"/>
      <c r="CV8" s="778"/>
      <c r="CW8" s="776" t="s">
        <v>539</v>
      </c>
      <c r="CX8" s="777"/>
      <c r="CY8" s="777"/>
      <c r="CZ8" s="777"/>
      <c r="DA8" s="778"/>
      <c r="DB8" s="776" t="s">
        <v>539</v>
      </c>
      <c r="DC8" s="777"/>
      <c r="DD8" s="777"/>
      <c r="DE8" s="777"/>
      <c r="DF8" s="778"/>
      <c r="DG8" s="776" t="s">
        <v>539</v>
      </c>
      <c r="DH8" s="777"/>
      <c r="DI8" s="777"/>
      <c r="DJ8" s="777"/>
      <c r="DK8" s="778"/>
      <c r="DL8" s="776" t="s">
        <v>539</v>
      </c>
      <c r="DM8" s="777"/>
      <c r="DN8" s="777"/>
      <c r="DO8" s="777"/>
      <c r="DP8" s="778"/>
      <c r="DQ8" s="776" t="s">
        <v>539</v>
      </c>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604</v>
      </c>
      <c r="BT9" s="774"/>
      <c r="BU9" s="774"/>
      <c r="BV9" s="774"/>
      <c r="BW9" s="774"/>
      <c r="BX9" s="774"/>
      <c r="BY9" s="774"/>
      <c r="BZ9" s="774"/>
      <c r="CA9" s="774"/>
      <c r="CB9" s="774"/>
      <c r="CC9" s="774"/>
      <c r="CD9" s="774"/>
      <c r="CE9" s="774"/>
      <c r="CF9" s="774"/>
      <c r="CG9" s="775"/>
      <c r="CH9" s="776">
        <v>-1</v>
      </c>
      <c r="CI9" s="777"/>
      <c r="CJ9" s="777"/>
      <c r="CK9" s="777"/>
      <c r="CL9" s="778"/>
      <c r="CM9" s="776">
        <v>47</v>
      </c>
      <c r="CN9" s="777"/>
      <c r="CO9" s="777"/>
      <c r="CP9" s="777"/>
      <c r="CQ9" s="778"/>
      <c r="CR9" s="776">
        <v>18</v>
      </c>
      <c r="CS9" s="777"/>
      <c r="CT9" s="777"/>
      <c r="CU9" s="777"/>
      <c r="CV9" s="778"/>
      <c r="CW9" s="776">
        <v>3</v>
      </c>
      <c r="CX9" s="777"/>
      <c r="CY9" s="777"/>
      <c r="CZ9" s="777"/>
      <c r="DA9" s="778"/>
      <c r="DB9" s="776" t="s">
        <v>539</v>
      </c>
      <c r="DC9" s="777"/>
      <c r="DD9" s="777"/>
      <c r="DE9" s="777"/>
      <c r="DF9" s="778"/>
      <c r="DG9" s="776" t="s">
        <v>539</v>
      </c>
      <c r="DH9" s="777"/>
      <c r="DI9" s="777"/>
      <c r="DJ9" s="777"/>
      <c r="DK9" s="778"/>
      <c r="DL9" s="776" t="s">
        <v>539</v>
      </c>
      <c r="DM9" s="777"/>
      <c r="DN9" s="777"/>
      <c r="DO9" s="777"/>
      <c r="DP9" s="778"/>
      <c r="DQ9" s="776" t="s">
        <v>539</v>
      </c>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594</v>
      </c>
      <c r="BT10" s="774"/>
      <c r="BU10" s="774"/>
      <c r="BV10" s="774"/>
      <c r="BW10" s="774"/>
      <c r="BX10" s="774"/>
      <c r="BY10" s="774"/>
      <c r="BZ10" s="774"/>
      <c r="CA10" s="774"/>
      <c r="CB10" s="774"/>
      <c r="CC10" s="774"/>
      <c r="CD10" s="774"/>
      <c r="CE10" s="774"/>
      <c r="CF10" s="774"/>
      <c r="CG10" s="775"/>
      <c r="CH10" s="776">
        <v>-3</v>
      </c>
      <c r="CI10" s="777"/>
      <c r="CJ10" s="777"/>
      <c r="CK10" s="777"/>
      <c r="CL10" s="778"/>
      <c r="CM10" s="776">
        <v>21</v>
      </c>
      <c r="CN10" s="777"/>
      <c r="CO10" s="777"/>
      <c r="CP10" s="777"/>
      <c r="CQ10" s="778"/>
      <c r="CR10" s="776">
        <v>24</v>
      </c>
      <c r="CS10" s="777"/>
      <c r="CT10" s="777"/>
      <c r="CU10" s="777"/>
      <c r="CV10" s="778"/>
      <c r="CW10" s="776" t="s">
        <v>539</v>
      </c>
      <c r="CX10" s="777"/>
      <c r="CY10" s="777"/>
      <c r="CZ10" s="777"/>
      <c r="DA10" s="778"/>
      <c r="DB10" s="776" t="s">
        <v>539</v>
      </c>
      <c r="DC10" s="777"/>
      <c r="DD10" s="777"/>
      <c r="DE10" s="777"/>
      <c r="DF10" s="778"/>
      <c r="DG10" s="776" t="s">
        <v>539</v>
      </c>
      <c r="DH10" s="777"/>
      <c r="DI10" s="777"/>
      <c r="DJ10" s="777"/>
      <c r="DK10" s="778"/>
      <c r="DL10" s="776" t="s">
        <v>539</v>
      </c>
      <c r="DM10" s="777"/>
      <c r="DN10" s="777"/>
      <c r="DO10" s="777"/>
      <c r="DP10" s="778"/>
      <c r="DQ10" s="776" t="s">
        <v>539</v>
      </c>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595</v>
      </c>
      <c r="BT11" s="774"/>
      <c r="BU11" s="774"/>
      <c r="BV11" s="774"/>
      <c r="BW11" s="774"/>
      <c r="BX11" s="774"/>
      <c r="BY11" s="774"/>
      <c r="BZ11" s="774"/>
      <c r="CA11" s="774"/>
      <c r="CB11" s="774"/>
      <c r="CC11" s="774"/>
      <c r="CD11" s="774"/>
      <c r="CE11" s="774"/>
      <c r="CF11" s="774"/>
      <c r="CG11" s="775"/>
      <c r="CH11" s="776" t="s">
        <v>539</v>
      </c>
      <c r="CI11" s="777"/>
      <c r="CJ11" s="777"/>
      <c r="CK11" s="777"/>
      <c r="CL11" s="778"/>
      <c r="CM11" s="776">
        <v>22</v>
      </c>
      <c r="CN11" s="777"/>
      <c r="CO11" s="777"/>
      <c r="CP11" s="777"/>
      <c r="CQ11" s="778"/>
      <c r="CR11" s="776">
        <v>12</v>
      </c>
      <c r="CS11" s="777"/>
      <c r="CT11" s="777"/>
      <c r="CU11" s="777"/>
      <c r="CV11" s="778"/>
      <c r="CW11" s="776" t="s">
        <v>539</v>
      </c>
      <c r="CX11" s="777"/>
      <c r="CY11" s="777"/>
      <c r="CZ11" s="777"/>
      <c r="DA11" s="778"/>
      <c r="DB11" s="776" t="s">
        <v>539</v>
      </c>
      <c r="DC11" s="777"/>
      <c r="DD11" s="777"/>
      <c r="DE11" s="777"/>
      <c r="DF11" s="778"/>
      <c r="DG11" s="776" t="s">
        <v>539</v>
      </c>
      <c r="DH11" s="777"/>
      <c r="DI11" s="777"/>
      <c r="DJ11" s="777"/>
      <c r="DK11" s="778"/>
      <c r="DL11" s="776" t="s">
        <v>539</v>
      </c>
      <c r="DM11" s="777"/>
      <c r="DN11" s="777"/>
      <c r="DO11" s="777"/>
      <c r="DP11" s="778"/>
      <c r="DQ11" s="776" t="s">
        <v>539</v>
      </c>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392</v>
      </c>
      <c r="B23" s="789" t="s">
        <v>393</v>
      </c>
      <c r="C23" s="790"/>
      <c r="D23" s="790"/>
      <c r="E23" s="790"/>
      <c r="F23" s="790"/>
      <c r="G23" s="790"/>
      <c r="H23" s="790"/>
      <c r="I23" s="790"/>
      <c r="J23" s="790"/>
      <c r="K23" s="790"/>
      <c r="L23" s="790"/>
      <c r="M23" s="790"/>
      <c r="N23" s="790"/>
      <c r="O23" s="790"/>
      <c r="P23" s="791"/>
      <c r="Q23" s="792">
        <v>46631</v>
      </c>
      <c r="R23" s="793"/>
      <c r="S23" s="793"/>
      <c r="T23" s="793"/>
      <c r="U23" s="793"/>
      <c r="V23" s="793">
        <v>45480</v>
      </c>
      <c r="W23" s="793"/>
      <c r="X23" s="793"/>
      <c r="Y23" s="793"/>
      <c r="Z23" s="793"/>
      <c r="AA23" s="793">
        <v>1151</v>
      </c>
      <c r="AB23" s="793"/>
      <c r="AC23" s="793"/>
      <c r="AD23" s="793"/>
      <c r="AE23" s="794"/>
      <c r="AF23" s="795">
        <v>809</v>
      </c>
      <c r="AG23" s="793"/>
      <c r="AH23" s="793"/>
      <c r="AI23" s="793"/>
      <c r="AJ23" s="796"/>
      <c r="AK23" s="797"/>
      <c r="AL23" s="798"/>
      <c r="AM23" s="798"/>
      <c r="AN23" s="798"/>
      <c r="AO23" s="798"/>
      <c r="AP23" s="793">
        <v>22976</v>
      </c>
      <c r="AQ23" s="793"/>
      <c r="AR23" s="793"/>
      <c r="AS23" s="793"/>
      <c r="AT23" s="793"/>
      <c r="AU23" s="809"/>
      <c r="AV23" s="809"/>
      <c r="AW23" s="809"/>
      <c r="AX23" s="809"/>
      <c r="AY23" s="810"/>
      <c r="AZ23" s="811" t="s">
        <v>137</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395</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372</v>
      </c>
      <c r="B26" s="728"/>
      <c r="C26" s="728"/>
      <c r="D26" s="728"/>
      <c r="E26" s="728"/>
      <c r="F26" s="728"/>
      <c r="G26" s="728"/>
      <c r="H26" s="728"/>
      <c r="I26" s="728"/>
      <c r="J26" s="728"/>
      <c r="K26" s="728"/>
      <c r="L26" s="728"/>
      <c r="M26" s="728"/>
      <c r="N26" s="728"/>
      <c r="O26" s="728"/>
      <c r="P26" s="729"/>
      <c r="Q26" s="733" t="s">
        <v>396</v>
      </c>
      <c r="R26" s="734"/>
      <c r="S26" s="734"/>
      <c r="T26" s="734"/>
      <c r="U26" s="735"/>
      <c r="V26" s="733" t="s">
        <v>397</v>
      </c>
      <c r="W26" s="734"/>
      <c r="X26" s="734"/>
      <c r="Y26" s="734"/>
      <c r="Z26" s="735"/>
      <c r="AA26" s="733" t="s">
        <v>398</v>
      </c>
      <c r="AB26" s="734"/>
      <c r="AC26" s="734"/>
      <c r="AD26" s="734"/>
      <c r="AE26" s="734"/>
      <c r="AF26" s="814" t="s">
        <v>399</v>
      </c>
      <c r="AG26" s="815"/>
      <c r="AH26" s="815"/>
      <c r="AI26" s="815"/>
      <c r="AJ26" s="816"/>
      <c r="AK26" s="734" t="s">
        <v>400</v>
      </c>
      <c r="AL26" s="734"/>
      <c r="AM26" s="734"/>
      <c r="AN26" s="734"/>
      <c r="AO26" s="735"/>
      <c r="AP26" s="733" t="s">
        <v>401</v>
      </c>
      <c r="AQ26" s="734"/>
      <c r="AR26" s="734"/>
      <c r="AS26" s="734"/>
      <c r="AT26" s="735"/>
      <c r="AU26" s="733" t="s">
        <v>402</v>
      </c>
      <c r="AV26" s="734"/>
      <c r="AW26" s="734"/>
      <c r="AX26" s="734"/>
      <c r="AY26" s="735"/>
      <c r="AZ26" s="733" t="s">
        <v>403</v>
      </c>
      <c r="BA26" s="734"/>
      <c r="BB26" s="734"/>
      <c r="BC26" s="734"/>
      <c r="BD26" s="735"/>
      <c r="BE26" s="733" t="s">
        <v>379</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404</v>
      </c>
      <c r="C28" s="750"/>
      <c r="D28" s="750"/>
      <c r="E28" s="750"/>
      <c r="F28" s="750"/>
      <c r="G28" s="750"/>
      <c r="H28" s="750"/>
      <c r="I28" s="750"/>
      <c r="J28" s="750"/>
      <c r="K28" s="750"/>
      <c r="L28" s="750"/>
      <c r="M28" s="750"/>
      <c r="N28" s="750"/>
      <c r="O28" s="750"/>
      <c r="P28" s="751"/>
      <c r="Q28" s="822">
        <v>7454</v>
      </c>
      <c r="R28" s="823"/>
      <c r="S28" s="823"/>
      <c r="T28" s="823"/>
      <c r="U28" s="823"/>
      <c r="V28" s="823">
        <v>7442</v>
      </c>
      <c r="W28" s="823"/>
      <c r="X28" s="823"/>
      <c r="Y28" s="823"/>
      <c r="Z28" s="823"/>
      <c r="AA28" s="823">
        <v>12</v>
      </c>
      <c r="AB28" s="823"/>
      <c r="AC28" s="823"/>
      <c r="AD28" s="823"/>
      <c r="AE28" s="824"/>
      <c r="AF28" s="825">
        <v>12</v>
      </c>
      <c r="AG28" s="823"/>
      <c r="AH28" s="823"/>
      <c r="AI28" s="823"/>
      <c r="AJ28" s="826"/>
      <c r="AK28" s="827">
        <v>544</v>
      </c>
      <c r="AL28" s="828"/>
      <c r="AM28" s="828"/>
      <c r="AN28" s="828"/>
      <c r="AO28" s="828"/>
      <c r="AP28" s="828" t="s">
        <v>539</v>
      </c>
      <c r="AQ28" s="828"/>
      <c r="AR28" s="828"/>
      <c r="AS28" s="828"/>
      <c r="AT28" s="828"/>
      <c r="AU28" s="828" t="s">
        <v>539</v>
      </c>
      <c r="AV28" s="828"/>
      <c r="AW28" s="828"/>
      <c r="AX28" s="828"/>
      <c r="AY28" s="828"/>
      <c r="AZ28" s="829" t="s">
        <v>601</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405</v>
      </c>
      <c r="C29" s="781"/>
      <c r="D29" s="781"/>
      <c r="E29" s="781"/>
      <c r="F29" s="781"/>
      <c r="G29" s="781"/>
      <c r="H29" s="781"/>
      <c r="I29" s="781"/>
      <c r="J29" s="781"/>
      <c r="K29" s="781"/>
      <c r="L29" s="781"/>
      <c r="M29" s="781"/>
      <c r="N29" s="781"/>
      <c r="O29" s="781"/>
      <c r="P29" s="782"/>
      <c r="Q29" s="783">
        <v>1091</v>
      </c>
      <c r="R29" s="784"/>
      <c r="S29" s="784"/>
      <c r="T29" s="784"/>
      <c r="U29" s="784"/>
      <c r="V29" s="784">
        <v>1090</v>
      </c>
      <c r="W29" s="784"/>
      <c r="X29" s="784"/>
      <c r="Y29" s="784"/>
      <c r="Z29" s="784"/>
      <c r="AA29" s="784">
        <v>1</v>
      </c>
      <c r="AB29" s="784"/>
      <c r="AC29" s="784"/>
      <c r="AD29" s="784"/>
      <c r="AE29" s="785"/>
      <c r="AF29" s="786">
        <v>1</v>
      </c>
      <c r="AG29" s="787"/>
      <c r="AH29" s="787"/>
      <c r="AI29" s="787"/>
      <c r="AJ29" s="788"/>
      <c r="AK29" s="834">
        <v>224</v>
      </c>
      <c r="AL29" s="830"/>
      <c r="AM29" s="830"/>
      <c r="AN29" s="830"/>
      <c r="AO29" s="830"/>
      <c r="AP29" s="830" t="s">
        <v>539</v>
      </c>
      <c r="AQ29" s="830"/>
      <c r="AR29" s="830"/>
      <c r="AS29" s="830"/>
      <c r="AT29" s="830"/>
      <c r="AU29" s="830" t="s">
        <v>539</v>
      </c>
      <c r="AV29" s="830"/>
      <c r="AW29" s="830"/>
      <c r="AX29" s="830"/>
      <c r="AY29" s="830"/>
      <c r="AZ29" s="831" t="s">
        <v>602</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406</v>
      </c>
      <c r="C30" s="781"/>
      <c r="D30" s="781"/>
      <c r="E30" s="781"/>
      <c r="F30" s="781"/>
      <c r="G30" s="781"/>
      <c r="H30" s="781"/>
      <c r="I30" s="781"/>
      <c r="J30" s="781"/>
      <c r="K30" s="781"/>
      <c r="L30" s="781"/>
      <c r="M30" s="781"/>
      <c r="N30" s="781"/>
      <c r="O30" s="781"/>
      <c r="P30" s="782"/>
      <c r="Q30" s="783">
        <v>30</v>
      </c>
      <c r="R30" s="784"/>
      <c r="S30" s="784"/>
      <c r="T30" s="784"/>
      <c r="U30" s="784"/>
      <c r="V30" s="784">
        <v>30</v>
      </c>
      <c r="W30" s="784"/>
      <c r="X30" s="784"/>
      <c r="Y30" s="784"/>
      <c r="Z30" s="784"/>
      <c r="AA30" s="784" t="s">
        <v>539</v>
      </c>
      <c r="AB30" s="784"/>
      <c r="AC30" s="784"/>
      <c r="AD30" s="784"/>
      <c r="AE30" s="785"/>
      <c r="AF30" s="786" t="s">
        <v>539</v>
      </c>
      <c r="AG30" s="787"/>
      <c r="AH30" s="787"/>
      <c r="AI30" s="787"/>
      <c r="AJ30" s="788"/>
      <c r="AK30" s="834">
        <v>21</v>
      </c>
      <c r="AL30" s="830"/>
      <c r="AM30" s="830"/>
      <c r="AN30" s="830"/>
      <c r="AO30" s="830"/>
      <c r="AP30" s="830" t="s">
        <v>539</v>
      </c>
      <c r="AQ30" s="830"/>
      <c r="AR30" s="830"/>
      <c r="AS30" s="830"/>
      <c r="AT30" s="830"/>
      <c r="AU30" s="830" t="s">
        <v>539</v>
      </c>
      <c r="AV30" s="830"/>
      <c r="AW30" s="830"/>
      <c r="AX30" s="830"/>
      <c r="AY30" s="830"/>
      <c r="AZ30" s="831" t="s">
        <v>602</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408</v>
      </c>
      <c r="C31" s="781"/>
      <c r="D31" s="781"/>
      <c r="E31" s="781"/>
      <c r="F31" s="781"/>
      <c r="G31" s="781"/>
      <c r="H31" s="781"/>
      <c r="I31" s="781"/>
      <c r="J31" s="781"/>
      <c r="K31" s="781"/>
      <c r="L31" s="781"/>
      <c r="M31" s="781"/>
      <c r="N31" s="781"/>
      <c r="O31" s="781"/>
      <c r="P31" s="782"/>
      <c r="Q31" s="783">
        <v>6652</v>
      </c>
      <c r="R31" s="784"/>
      <c r="S31" s="784"/>
      <c r="T31" s="784"/>
      <c r="U31" s="784"/>
      <c r="V31" s="784">
        <v>6446</v>
      </c>
      <c r="W31" s="784"/>
      <c r="X31" s="784"/>
      <c r="Y31" s="784"/>
      <c r="Z31" s="784"/>
      <c r="AA31" s="784">
        <v>206</v>
      </c>
      <c r="AB31" s="784"/>
      <c r="AC31" s="784"/>
      <c r="AD31" s="784"/>
      <c r="AE31" s="785"/>
      <c r="AF31" s="786">
        <v>206</v>
      </c>
      <c r="AG31" s="787"/>
      <c r="AH31" s="787"/>
      <c r="AI31" s="787"/>
      <c r="AJ31" s="788"/>
      <c r="AK31" s="834">
        <v>997</v>
      </c>
      <c r="AL31" s="830"/>
      <c r="AM31" s="830"/>
      <c r="AN31" s="830"/>
      <c r="AO31" s="830"/>
      <c r="AP31" s="830" t="s">
        <v>539</v>
      </c>
      <c r="AQ31" s="830"/>
      <c r="AR31" s="830"/>
      <c r="AS31" s="830"/>
      <c r="AT31" s="830"/>
      <c r="AU31" s="830" t="s">
        <v>539</v>
      </c>
      <c r="AV31" s="830"/>
      <c r="AW31" s="830"/>
      <c r="AX31" s="830"/>
      <c r="AY31" s="830"/>
      <c r="AZ31" s="835" t="s">
        <v>603</v>
      </c>
      <c r="BA31" s="836"/>
      <c r="BB31" s="836"/>
      <c r="BC31" s="836"/>
      <c r="BD31" s="837"/>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409</v>
      </c>
      <c r="C32" s="781"/>
      <c r="D32" s="781"/>
      <c r="E32" s="781"/>
      <c r="F32" s="781"/>
      <c r="G32" s="781"/>
      <c r="H32" s="781"/>
      <c r="I32" s="781"/>
      <c r="J32" s="781"/>
      <c r="K32" s="781"/>
      <c r="L32" s="781"/>
      <c r="M32" s="781"/>
      <c r="N32" s="781"/>
      <c r="O32" s="781"/>
      <c r="P32" s="782"/>
      <c r="Q32" s="783">
        <v>9</v>
      </c>
      <c r="R32" s="784"/>
      <c r="S32" s="784"/>
      <c r="T32" s="784"/>
      <c r="U32" s="784"/>
      <c r="V32" s="784">
        <v>9</v>
      </c>
      <c r="W32" s="784"/>
      <c r="X32" s="784"/>
      <c r="Y32" s="784"/>
      <c r="Z32" s="784"/>
      <c r="AA32" s="784" t="s">
        <v>539</v>
      </c>
      <c r="AB32" s="784"/>
      <c r="AC32" s="784"/>
      <c r="AD32" s="784"/>
      <c r="AE32" s="785"/>
      <c r="AF32" s="786" t="s">
        <v>539</v>
      </c>
      <c r="AG32" s="787"/>
      <c r="AH32" s="787"/>
      <c r="AI32" s="787"/>
      <c r="AJ32" s="788"/>
      <c r="AK32" s="834">
        <v>2</v>
      </c>
      <c r="AL32" s="830"/>
      <c r="AM32" s="830"/>
      <c r="AN32" s="830"/>
      <c r="AO32" s="830"/>
      <c r="AP32" s="830" t="s">
        <v>539</v>
      </c>
      <c r="AQ32" s="830"/>
      <c r="AR32" s="830"/>
      <c r="AS32" s="830"/>
      <c r="AT32" s="830"/>
      <c r="AU32" s="830" t="s">
        <v>539</v>
      </c>
      <c r="AV32" s="830"/>
      <c r="AW32" s="830"/>
      <c r="AX32" s="830"/>
      <c r="AY32" s="830"/>
      <c r="AZ32" s="831" t="s">
        <v>603</v>
      </c>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410</v>
      </c>
      <c r="C33" s="781"/>
      <c r="D33" s="781"/>
      <c r="E33" s="781"/>
      <c r="F33" s="781"/>
      <c r="G33" s="781"/>
      <c r="H33" s="781"/>
      <c r="I33" s="781"/>
      <c r="J33" s="781"/>
      <c r="K33" s="781"/>
      <c r="L33" s="781"/>
      <c r="M33" s="781"/>
      <c r="N33" s="781"/>
      <c r="O33" s="781"/>
      <c r="P33" s="782"/>
      <c r="Q33" s="783">
        <v>1647</v>
      </c>
      <c r="R33" s="784"/>
      <c r="S33" s="784"/>
      <c r="T33" s="784"/>
      <c r="U33" s="784"/>
      <c r="V33" s="784">
        <v>1494</v>
      </c>
      <c r="W33" s="784"/>
      <c r="X33" s="784"/>
      <c r="Y33" s="784"/>
      <c r="Z33" s="784"/>
      <c r="AA33" s="784">
        <v>153</v>
      </c>
      <c r="AB33" s="784"/>
      <c r="AC33" s="784"/>
      <c r="AD33" s="784"/>
      <c r="AE33" s="785"/>
      <c r="AF33" s="786">
        <v>2652</v>
      </c>
      <c r="AG33" s="787"/>
      <c r="AH33" s="787"/>
      <c r="AI33" s="787"/>
      <c r="AJ33" s="788"/>
      <c r="AK33" s="834">
        <v>24</v>
      </c>
      <c r="AL33" s="830"/>
      <c r="AM33" s="830"/>
      <c r="AN33" s="830"/>
      <c r="AO33" s="830"/>
      <c r="AP33" s="830">
        <v>3953</v>
      </c>
      <c r="AQ33" s="830"/>
      <c r="AR33" s="830"/>
      <c r="AS33" s="830"/>
      <c r="AT33" s="830"/>
      <c r="AU33" s="830">
        <v>59</v>
      </c>
      <c r="AV33" s="830"/>
      <c r="AW33" s="830"/>
      <c r="AX33" s="830"/>
      <c r="AY33" s="830"/>
      <c r="AZ33" s="831" t="s">
        <v>603</v>
      </c>
      <c r="BA33" s="831"/>
      <c r="BB33" s="831"/>
      <c r="BC33" s="831"/>
      <c r="BD33" s="831"/>
      <c r="BE33" s="832" t="s">
        <v>411</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412</v>
      </c>
      <c r="C34" s="781"/>
      <c r="D34" s="781"/>
      <c r="E34" s="781"/>
      <c r="F34" s="781"/>
      <c r="G34" s="781"/>
      <c r="H34" s="781"/>
      <c r="I34" s="781"/>
      <c r="J34" s="781"/>
      <c r="K34" s="781"/>
      <c r="L34" s="781"/>
      <c r="M34" s="781"/>
      <c r="N34" s="781"/>
      <c r="O34" s="781"/>
      <c r="P34" s="782"/>
      <c r="Q34" s="783">
        <v>15111</v>
      </c>
      <c r="R34" s="784"/>
      <c r="S34" s="784"/>
      <c r="T34" s="784"/>
      <c r="U34" s="784"/>
      <c r="V34" s="784">
        <v>14533</v>
      </c>
      <c r="W34" s="784"/>
      <c r="X34" s="784"/>
      <c r="Y34" s="784"/>
      <c r="Z34" s="784"/>
      <c r="AA34" s="784">
        <v>579</v>
      </c>
      <c r="AB34" s="784"/>
      <c r="AC34" s="784"/>
      <c r="AD34" s="784"/>
      <c r="AE34" s="785"/>
      <c r="AF34" s="786">
        <v>7260</v>
      </c>
      <c r="AG34" s="787"/>
      <c r="AH34" s="787"/>
      <c r="AI34" s="787"/>
      <c r="AJ34" s="788"/>
      <c r="AK34" s="834">
        <v>1026</v>
      </c>
      <c r="AL34" s="830"/>
      <c r="AM34" s="830"/>
      <c r="AN34" s="830"/>
      <c r="AO34" s="830"/>
      <c r="AP34" s="830">
        <v>9896</v>
      </c>
      <c r="AQ34" s="830"/>
      <c r="AR34" s="830"/>
      <c r="AS34" s="830"/>
      <c r="AT34" s="830"/>
      <c r="AU34" s="830">
        <v>2108</v>
      </c>
      <c r="AV34" s="830"/>
      <c r="AW34" s="830"/>
      <c r="AX34" s="830"/>
      <c r="AY34" s="830"/>
      <c r="AZ34" s="831" t="s">
        <v>603</v>
      </c>
      <c r="BA34" s="831"/>
      <c r="BB34" s="831"/>
      <c r="BC34" s="831"/>
      <c r="BD34" s="831"/>
      <c r="BE34" s="832" t="s">
        <v>411</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t="s">
        <v>413</v>
      </c>
      <c r="C35" s="781"/>
      <c r="D35" s="781"/>
      <c r="E35" s="781"/>
      <c r="F35" s="781"/>
      <c r="G35" s="781"/>
      <c r="H35" s="781"/>
      <c r="I35" s="781"/>
      <c r="J35" s="781"/>
      <c r="K35" s="781"/>
      <c r="L35" s="781"/>
      <c r="M35" s="781"/>
      <c r="N35" s="781"/>
      <c r="O35" s="781"/>
      <c r="P35" s="782"/>
      <c r="Q35" s="783">
        <v>1981</v>
      </c>
      <c r="R35" s="784"/>
      <c r="S35" s="784"/>
      <c r="T35" s="784"/>
      <c r="U35" s="784"/>
      <c r="V35" s="784">
        <v>1950</v>
      </c>
      <c r="W35" s="784"/>
      <c r="X35" s="784"/>
      <c r="Y35" s="784"/>
      <c r="Z35" s="784"/>
      <c r="AA35" s="784">
        <v>31</v>
      </c>
      <c r="AB35" s="784"/>
      <c r="AC35" s="784"/>
      <c r="AD35" s="784"/>
      <c r="AE35" s="785"/>
      <c r="AF35" s="786">
        <v>171</v>
      </c>
      <c r="AG35" s="787"/>
      <c r="AH35" s="787"/>
      <c r="AI35" s="787"/>
      <c r="AJ35" s="788"/>
      <c r="AK35" s="834">
        <v>1210</v>
      </c>
      <c r="AL35" s="830"/>
      <c r="AM35" s="830"/>
      <c r="AN35" s="830"/>
      <c r="AO35" s="830"/>
      <c r="AP35" s="830">
        <v>14257</v>
      </c>
      <c r="AQ35" s="830"/>
      <c r="AR35" s="830"/>
      <c r="AS35" s="830"/>
      <c r="AT35" s="830"/>
      <c r="AU35" s="830">
        <v>4063</v>
      </c>
      <c r="AV35" s="830"/>
      <c r="AW35" s="830"/>
      <c r="AX35" s="830"/>
      <c r="AY35" s="830"/>
      <c r="AZ35" s="831" t="s">
        <v>603</v>
      </c>
      <c r="BA35" s="831"/>
      <c r="BB35" s="831"/>
      <c r="BC35" s="831"/>
      <c r="BD35" s="831"/>
      <c r="BE35" s="832" t="s">
        <v>414</v>
      </c>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8"/>
      <c r="R50" s="839"/>
      <c r="S50" s="839"/>
      <c r="T50" s="839"/>
      <c r="U50" s="839"/>
      <c r="V50" s="839"/>
      <c r="W50" s="839"/>
      <c r="X50" s="839"/>
      <c r="Y50" s="839"/>
      <c r="Z50" s="839"/>
      <c r="AA50" s="839"/>
      <c r="AB50" s="839"/>
      <c r="AC50" s="839"/>
      <c r="AD50" s="839"/>
      <c r="AE50" s="840"/>
      <c r="AF50" s="786"/>
      <c r="AG50" s="787"/>
      <c r="AH50" s="787"/>
      <c r="AI50" s="787"/>
      <c r="AJ50" s="788"/>
      <c r="AK50" s="842"/>
      <c r="AL50" s="839"/>
      <c r="AM50" s="839"/>
      <c r="AN50" s="839"/>
      <c r="AO50" s="839"/>
      <c r="AP50" s="839"/>
      <c r="AQ50" s="839"/>
      <c r="AR50" s="839"/>
      <c r="AS50" s="839"/>
      <c r="AT50" s="839"/>
      <c r="AU50" s="839"/>
      <c r="AV50" s="839"/>
      <c r="AW50" s="839"/>
      <c r="AX50" s="839"/>
      <c r="AY50" s="839"/>
      <c r="AZ50" s="841"/>
      <c r="BA50" s="841"/>
      <c r="BB50" s="841"/>
      <c r="BC50" s="841"/>
      <c r="BD50" s="841"/>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8"/>
      <c r="R51" s="839"/>
      <c r="S51" s="839"/>
      <c r="T51" s="839"/>
      <c r="U51" s="839"/>
      <c r="V51" s="839"/>
      <c r="W51" s="839"/>
      <c r="X51" s="839"/>
      <c r="Y51" s="839"/>
      <c r="Z51" s="839"/>
      <c r="AA51" s="839"/>
      <c r="AB51" s="839"/>
      <c r="AC51" s="839"/>
      <c r="AD51" s="839"/>
      <c r="AE51" s="840"/>
      <c r="AF51" s="786"/>
      <c r="AG51" s="787"/>
      <c r="AH51" s="787"/>
      <c r="AI51" s="787"/>
      <c r="AJ51" s="788"/>
      <c r="AK51" s="842"/>
      <c r="AL51" s="839"/>
      <c r="AM51" s="839"/>
      <c r="AN51" s="839"/>
      <c r="AO51" s="839"/>
      <c r="AP51" s="839"/>
      <c r="AQ51" s="839"/>
      <c r="AR51" s="839"/>
      <c r="AS51" s="839"/>
      <c r="AT51" s="839"/>
      <c r="AU51" s="839"/>
      <c r="AV51" s="839"/>
      <c r="AW51" s="839"/>
      <c r="AX51" s="839"/>
      <c r="AY51" s="839"/>
      <c r="AZ51" s="841"/>
      <c r="BA51" s="841"/>
      <c r="BB51" s="841"/>
      <c r="BC51" s="841"/>
      <c r="BD51" s="841"/>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8"/>
      <c r="R52" s="839"/>
      <c r="S52" s="839"/>
      <c r="T52" s="839"/>
      <c r="U52" s="839"/>
      <c r="V52" s="839"/>
      <c r="W52" s="839"/>
      <c r="X52" s="839"/>
      <c r="Y52" s="839"/>
      <c r="Z52" s="839"/>
      <c r="AA52" s="839"/>
      <c r="AB52" s="839"/>
      <c r="AC52" s="839"/>
      <c r="AD52" s="839"/>
      <c r="AE52" s="840"/>
      <c r="AF52" s="786"/>
      <c r="AG52" s="787"/>
      <c r="AH52" s="787"/>
      <c r="AI52" s="787"/>
      <c r="AJ52" s="788"/>
      <c r="AK52" s="842"/>
      <c r="AL52" s="839"/>
      <c r="AM52" s="839"/>
      <c r="AN52" s="839"/>
      <c r="AO52" s="839"/>
      <c r="AP52" s="839"/>
      <c r="AQ52" s="839"/>
      <c r="AR52" s="839"/>
      <c r="AS52" s="839"/>
      <c r="AT52" s="839"/>
      <c r="AU52" s="839"/>
      <c r="AV52" s="839"/>
      <c r="AW52" s="839"/>
      <c r="AX52" s="839"/>
      <c r="AY52" s="839"/>
      <c r="AZ52" s="841"/>
      <c r="BA52" s="841"/>
      <c r="BB52" s="841"/>
      <c r="BC52" s="841"/>
      <c r="BD52" s="841"/>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8"/>
      <c r="R53" s="839"/>
      <c r="S53" s="839"/>
      <c r="T53" s="839"/>
      <c r="U53" s="839"/>
      <c r="V53" s="839"/>
      <c r="W53" s="839"/>
      <c r="X53" s="839"/>
      <c r="Y53" s="839"/>
      <c r="Z53" s="839"/>
      <c r="AA53" s="839"/>
      <c r="AB53" s="839"/>
      <c r="AC53" s="839"/>
      <c r="AD53" s="839"/>
      <c r="AE53" s="840"/>
      <c r="AF53" s="786"/>
      <c r="AG53" s="787"/>
      <c r="AH53" s="787"/>
      <c r="AI53" s="787"/>
      <c r="AJ53" s="788"/>
      <c r="AK53" s="842"/>
      <c r="AL53" s="839"/>
      <c r="AM53" s="839"/>
      <c r="AN53" s="839"/>
      <c r="AO53" s="839"/>
      <c r="AP53" s="839"/>
      <c r="AQ53" s="839"/>
      <c r="AR53" s="839"/>
      <c r="AS53" s="839"/>
      <c r="AT53" s="839"/>
      <c r="AU53" s="839"/>
      <c r="AV53" s="839"/>
      <c r="AW53" s="839"/>
      <c r="AX53" s="839"/>
      <c r="AY53" s="839"/>
      <c r="AZ53" s="841"/>
      <c r="BA53" s="841"/>
      <c r="BB53" s="841"/>
      <c r="BC53" s="841"/>
      <c r="BD53" s="841"/>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8"/>
      <c r="R54" s="839"/>
      <c r="S54" s="839"/>
      <c r="T54" s="839"/>
      <c r="U54" s="839"/>
      <c r="V54" s="839"/>
      <c r="W54" s="839"/>
      <c r="X54" s="839"/>
      <c r="Y54" s="839"/>
      <c r="Z54" s="839"/>
      <c r="AA54" s="839"/>
      <c r="AB54" s="839"/>
      <c r="AC54" s="839"/>
      <c r="AD54" s="839"/>
      <c r="AE54" s="840"/>
      <c r="AF54" s="786"/>
      <c r="AG54" s="787"/>
      <c r="AH54" s="787"/>
      <c r="AI54" s="787"/>
      <c r="AJ54" s="788"/>
      <c r="AK54" s="842"/>
      <c r="AL54" s="839"/>
      <c r="AM54" s="839"/>
      <c r="AN54" s="839"/>
      <c r="AO54" s="839"/>
      <c r="AP54" s="839"/>
      <c r="AQ54" s="839"/>
      <c r="AR54" s="839"/>
      <c r="AS54" s="839"/>
      <c r="AT54" s="839"/>
      <c r="AU54" s="839"/>
      <c r="AV54" s="839"/>
      <c r="AW54" s="839"/>
      <c r="AX54" s="839"/>
      <c r="AY54" s="839"/>
      <c r="AZ54" s="841"/>
      <c r="BA54" s="841"/>
      <c r="BB54" s="841"/>
      <c r="BC54" s="841"/>
      <c r="BD54" s="841"/>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8"/>
      <c r="R55" s="839"/>
      <c r="S55" s="839"/>
      <c r="T55" s="839"/>
      <c r="U55" s="839"/>
      <c r="V55" s="839"/>
      <c r="W55" s="839"/>
      <c r="X55" s="839"/>
      <c r="Y55" s="839"/>
      <c r="Z55" s="839"/>
      <c r="AA55" s="839"/>
      <c r="AB55" s="839"/>
      <c r="AC55" s="839"/>
      <c r="AD55" s="839"/>
      <c r="AE55" s="840"/>
      <c r="AF55" s="786"/>
      <c r="AG55" s="787"/>
      <c r="AH55" s="787"/>
      <c r="AI55" s="787"/>
      <c r="AJ55" s="788"/>
      <c r="AK55" s="842"/>
      <c r="AL55" s="839"/>
      <c r="AM55" s="839"/>
      <c r="AN55" s="839"/>
      <c r="AO55" s="839"/>
      <c r="AP55" s="839"/>
      <c r="AQ55" s="839"/>
      <c r="AR55" s="839"/>
      <c r="AS55" s="839"/>
      <c r="AT55" s="839"/>
      <c r="AU55" s="839"/>
      <c r="AV55" s="839"/>
      <c r="AW55" s="839"/>
      <c r="AX55" s="839"/>
      <c r="AY55" s="839"/>
      <c r="AZ55" s="841"/>
      <c r="BA55" s="841"/>
      <c r="BB55" s="841"/>
      <c r="BC55" s="841"/>
      <c r="BD55" s="841"/>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8"/>
      <c r="R56" s="839"/>
      <c r="S56" s="839"/>
      <c r="T56" s="839"/>
      <c r="U56" s="839"/>
      <c r="V56" s="839"/>
      <c r="W56" s="839"/>
      <c r="X56" s="839"/>
      <c r="Y56" s="839"/>
      <c r="Z56" s="839"/>
      <c r="AA56" s="839"/>
      <c r="AB56" s="839"/>
      <c r="AC56" s="839"/>
      <c r="AD56" s="839"/>
      <c r="AE56" s="840"/>
      <c r="AF56" s="786"/>
      <c r="AG56" s="787"/>
      <c r="AH56" s="787"/>
      <c r="AI56" s="787"/>
      <c r="AJ56" s="788"/>
      <c r="AK56" s="842"/>
      <c r="AL56" s="839"/>
      <c r="AM56" s="839"/>
      <c r="AN56" s="839"/>
      <c r="AO56" s="839"/>
      <c r="AP56" s="839"/>
      <c r="AQ56" s="839"/>
      <c r="AR56" s="839"/>
      <c r="AS56" s="839"/>
      <c r="AT56" s="839"/>
      <c r="AU56" s="839"/>
      <c r="AV56" s="839"/>
      <c r="AW56" s="839"/>
      <c r="AX56" s="839"/>
      <c r="AY56" s="839"/>
      <c r="AZ56" s="841"/>
      <c r="BA56" s="841"/>
      <c r="BB56" s="841"/>
      <c r="BC56" s="841"/>
      <c r="BD56" s="841"/>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8"/>
      <c r="R57" s="839"/>
      <c r="S57" s="839"/>
      <c r="T57" s="839"/>
      <c r="U57" s="839"/>
      <c r="V57" s="839"/>
      <c r="W57" s="839"/>
      <c r="X57" s="839"/>
      <c r="Y57" s="839"/>
      <c r="Z57" s="839"/>
      <c r="AA57" s="839"/>
      <c r="AB57" s="839"/>
      <c r="AC57" s="839"/>
      <c r="AD57" s="839"/>
      <c r="AE57" s="840"/>
      <c r="AF57" s="786"/>
      <c r="AG57" s="787"/>
      <c r="AH57" s="787"/>
      <c r="AI57" s="787"/>
      <c r="AJ57" s="788"/>
      <c r="AK57" s="842"/>
      <c r="AL57" s="839"/>
      <c r="AM57" s="839"/>
      <c r="AN57" s="839"/>
      <c r="AO57" s="839"/>
      <c r="AP57" s="839"/>
      <c r="AQ57" s="839"/>
      <c r="AR57" s="839"/>
      <c r="AS57" s="839"/>
      <c r="AT57" s="839"/>
      <c r="AU57" s="839"/>
      <c r="AV57" s="839"/>
      <c r="AW57" s="839"/>
      <c r="AX57" s="839"/>
      <c r="AY57" s="839"/>
      <c r="AZ57" s="841"/>
      <c r="BA57" s="841"/>
      <c r="BB57" s="841"/>
      <c r="BC57" s="841"/>
      <c r="BD57" s="841"/>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8"/>
      <c r="R58" s="839"/>
      <c r="S58" s="839"/>
      <c r="T58" s="839"/>
      <c r="U58" s="839"/>
      <c r="V58" s="839"/>
      <c r="W58" s="839"/>
      <c r="X58" s="839"/>
      <c r="Y58" s="839"/>
      <c r="Z58" s="839"/>
      <c r="AA58" s="839"/>
      <c r="AB58" s="839"/>
      <c r="AC58" s="839"/>
      <c r="AD58" s="839"/>
      <c r="AE58" s="840"/>
      <c r="AF58" s="786"/>
      <c r="AG58" s="787"/>
      <c r="AH58" s="787"/>
      <c r="AI58" s="787"/>
      <c r="AJ58" s="788"/>
      <c r="AK58" s="842"/>
      <c r="AL58" s="839"/>
      <c r="AM58" s="839"/>
      <c r="AN58" s="839"/>
      <c r="AO58" s="839"/>
      <c r="AP58" s="839"/>
      <c r="AQ58" s="839"/>
      <c r="AR58" s="839"/>
      <c r="AS58" s="839"/>
      <c r="AT58" s="839"/>
      <c r="AU58" s="839"/>
      <c r="AV58" s="839"/>
      <c r="AW58" s="839"/>
      <c r="AX58" s="839"/>
      <c r="AY58" s="839"/>
      <c r="AZ58" s="841"/>
      <c r="BA58" s="841"/>
      <c r="BB58" s="841"/>
      <c r="BC58" s="841"/>
      <c r="BD58" s="841"/>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8"/>
      <c r="R59" s="839"/>
      <c r="S59" s="839"/>
      <c r="T59" s="839"/>
      <c r="U59" s="839"/>
      <c r="V59" s="839"/>
      <c r="W59" s="839"/>
      <c r="X59" s="839"/>
      <c r="Y59" s="839"/>
      <c r="Z59" s="839"/>
      <c r="AA59" s="839"/>
      <c r="AB59" s="839"/>
      <c r="AC59" s="839"/>
      <c r="AD59" s="839"/>
      <c r="AE59" s="840"/>
      <c r="AF59" s="786"/>
      <c r="AG59" s="787"/>
      <c r="AH59" s="787"/>
      <c r="AI59" s="787"/>
      <c r="AJ59" s="788"/>
      <c r="AK59" s="842"/>
      <c r="AL59" s="839"/>
      <c r="AM59" s="839"/>
      <c r="AN59" s="839"/>
      <c r="AO59" s="839"/>
      <c r="AP59" s="839"/>
      <c r="AQ59" s="839"/>
      <c r="AR59" s="839"/>
      <c r="AS59" s="839"/>
      <c r="AT59" s="839"/>
      <c r="AU59" s="839"/>
      <c r="AV59" s="839"/>
      <c r="AW59" s="839"/>
      <c r="AX59" s="839"/>
      <c r="AY59" s="839"/>
      <c r="AZ59" s="841"/>
      <c r="BA59" s="841"/>
      <c r="BB59" s="841"/>
      <c r="BC59" s="841"/>
      <c r="BD59" s="841"/>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8"/>
      <c r="R60" s="839"/>
      <c r="S60" s="839"/>
      <c r="T60" s="839"/>
      <c r="U60" s="839"/>
      <c r="V60" s="839"/>
      <c r="W60" s="839"/>
      <c r="X60" s="839"/>
      <c r="Y60" s="839"/>
      <c r="Z60" s="839"/>
      <c r="AA60" s="839"/>
      <c r="AB60" s="839"/>
      <c r="AC60" s="839"/>
      <c r="AD60" s="839"/>
      <c r="AE60" s="840"/>
      <c r="AF60" s="786"/>
      <c r="AG60" s="787"/>
      <c r="AH60" s="787"/>
      <c r="AI60" s="787"/>
      <c r="AJ60" s="788"/>
      <c r="AK60" s="842"/>
      <c r="AL60" s="839"/>
      <c r="AM60" s="839"/>
      <c r="AN60" s="839"/>
      <c r="AO60" s="839"/>
      <c r="AP60" s="839"/>
      <c r="AQ60" s="839"/>
      <c r="AR60" s="839"/>
      <c r="AS60" s="839"/>
      <c r="AT60" s="839"/>
      <c r="AU60" s="839"/>
      <c r="AV60" s="839"/>
      <c r="AW60" s="839"/>
      <c r="AX60" s="839"/>
      <c r="AY60" s="839"/>
      <c r="AZ60" s="841"/>
      <c r="BA60" s="841"/>
      <c r="BB60" s="841"/>
      <c r="BC60" s="841"/>
      <c r="BD60" s="841"/>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8"/>
      <c r="R61" s="839"/>
      <c r="S61" s="839"/>
      <c r="T61" s="839"/>
      <c r="U61" s="839"/>
      <c r="V61" s="839"/>
      <c r="W61" s="839"/>
      <c r="X61" s="839"/>
      <c r="Y61" s="839"/>
      <c r="Z61" s="839"/>
      <c r="AA61" s="839"/>
      <c r="AB61" s="839"/>
      <c r="AC61" s="839"/>
      <c r="AD61" s="839"/>
      <c r="AE61" s="840"/>
      <c r="AF61" s="786"/>
      <c r="AG61" s="787"/>
      <c r="AH61" s="787"/>
      <c r="AI61" s="787"/>
      <c r="AJ61" s="788"/>
      <c r="AK61" s="842"/>
      <c r="AL61" s="839"/>
      <c r="AM61" s="839"/>
      <c r="AN61" s="839"/>
      <c r="AO61" s="839"/>
      <c r="AP61" s="839"/>
      <c r="AQ61" s="839"/>
      <c r="AR61" s="839"/>
      <c r="AS61" s="839"/>
      <c r="AT61" s="839"/>
      <c r="AU61" s="839"/>
      <c r="AV61" s="839"/>
      <c r="AW61" s="839"/>
      <c r="AX61" s="839"/>
      <c r="AY61" s="839"/>
      <c r="AZ61" s="841"/>
      <c r="BA61" s="841"/>
      <c r="BB61" s="841"/>
      <c r="BC61" s="841"/>
      <c r="BD61" s="841"/>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8"/>
      <c r="R62" s="839"/>
      <c r="S62" s="839"/>
      <c r="T62" s="839"/>
      <c r="U62" s="839"/>
      <c r="V62" s="839"/>
      <c r="W62" s="839"/>
      <c r="X62" s="839"/>
      <c r="Y62" s="839"/>
      <c r="Z62" s="839"/>
      <c r="AA62" s="839"/>
      <c r="AB62" s="839"/>
      <c r="AC62" s="839"/>
      <c r="AD62" s="839"/>
      <c r="AE62" s="840"/>
      <c r="AF62" s="786"/>
      <c r="AG62" s="787"/>
      <c r="AH62" s="787"/>
      <c r="AI62" s="787"/>
      <c r="AJ62" s="788"/>
      <c r="AK62" s="842"/>
      <c r="AL62" s="839"/>
      <c r="AM62" s="839"/>
      <c r="AN62" s="839"/>
      <c r="AO62" s="839"/>
      <c r="AP62" s="839"/>
      <c r="AQ62" s="839"/>
      <c r="AR62" s="839"/>
      <c r="AS62" s="839"/>
      <c r="AT62" s="839"/>
      <c r="AU62" s="839"/>
      <c r="AV62" s="839"/>
      <c r="AW62" s="839"/>
      <c r="AX62" s="839"/>
      <c r="AY62" s="839"/>
      <c r="AZ62" s="841"/>
      <c r="BA62" s="841"/>
      <c r="BB62" s="841"/>
      <c r="BC62" s="841"/>
      <c r="BD62" s="841"/>
      <c r="BE62" s="832"/>
      <c r="BF62" s="832"/>
      <c r="BG62" s="832"/>
      <c r="BH62" s="832"/>
      <c r="BI62" s="833"/>
      <c r="BJ62" s="850" t="s">
        <v>415</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392</v>
      </c>
      <c r="B63" s="789" t="s">
        <v>416</v>
      </c>
      <c r="C63" s="790"/>
      <c r="D63" s="790"/>
      <c r="E63" s="790"/>
      <c r="F63" s="790"/>
      <c r="G63" s="790"/>
      <c r="H63" s="790"/>
      <c r="I63" s="790"/>
      <c r="J63" s="790"/>
      <c r="K63" s="790"/>
      <c r="L63" s="790"/>
      <c r="M63" s="790"/>
      <c r="N63" s="790"/>
      <c r="O63" s="790"/>
      <c r="P63" s="791"/>
      <c r="Q63" s="843"/>
      <c r="R63" s="844"/>
      <c r="S63" s="844"/>
      <c r="T63" s="844"/>
      <c r="U63" s="844"/>
      <c r="V63" s="844"/>
      <c r="W63" s="844"/>
      <c r="X63" s="844"/>
      <c r="Y63" s="844"/>
      <c r="Z63" s="844"/>
      <c r="AA63" s="844"/>
      <c r="AB63" s="844"/>
      <c r="AC63" s="844"/>
      <c r="AD63" s="844"/>
      <c r="AE63" s="845"/>
      <c r="AF63" s="846">
        <v>10303</v>
      </c>
      <c r="AG63" s="847"/>
      <c r="AH63" s="847"/>
      <c r="AI63" s="847"/>
      <c r="AJ63" s="848"/>
      <c r="AK63" s="849"/>
      <c r="AL63" s="844"/>
      <c r="AM63" s="844"/>
      <c r="AN63" s="844"/>
      <c r="AO63" s="844"/>
      <c r="AP63" s="847">
        <v>28106</v>
      </c>
      <c r="AQ63" s="847"/>
      <c r="AR63" s="847"/>
      <c r="AS63" s="847"/>
      <c r="AT63" s="847"/>
      <c r="AU63" s="847">
        <v>6230</v>
      </c>
      <c r="AV63" s="847"/>
      <c r="AW63" s="847"/>
      <c r="AX63" s="847"/>
      <c r="AY63" s="847"/>
      <c r="AZ63" s="851"/>
      <c r="BA63" s="851"/>
      <c r="BB63" s="851"/>
      <c r="BC63" s="851"/>
      <c r="BD63" s="851"/>
      <c r="BE63" s="852"/>
      <c r="BF63" s="852"/>
      <c r="BG63" s="852"/>
      <c r="BH63" s="852"/>
      <c r="BI63" s="853"/>
      <c r="BJ63" s="854" t="s">
        <v>417</v>
      </c>
      <c r="BK63" s="855"/>
      <c r="BL63" s="855"/>
      <c r="BM63" s="855"/>
      <c r="BN63" s="856"/>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419</v>
      </c>
      <c r="B66" s="728"/>
      <c r="C66" s="728"/>
      <c r="D66" s="728"/>
      <c r="E66" s="728"/>
      <c r="F66" s="728"/>
      <c r="G66" s="728"/>
      <c r="H66" s="728"/>
      <c r="I66" s="728"/>
      <c r="J66" s="728"/>
      <c r="K66" s="728"/>
      <c r="L66" s="728"/>
      <c r="M66" s="728"/>
      <c r="N66" s="728"/>
      <c r="O66" s="728"/>
      <c r="P66" s="729"/>
      <c r="Q66" s="733" t="s">
        <v>420</v>
      </c>
      <c r="R66" s="734"/>
      <c r="S66" s="734"/>
      <c r="T66" s="734"/>
      <c r="U66" s="735"/>
      <c r="V66" s="733" t="s">
        <v>421</v>
      </c>
      <c r="W66" s="734"/>
      <c r="X66" s="734"/>
      <c r="Y66" s="734"/>
      <c r="Z66" s="735"/>
      <c r="AA66" s="733" t="s">
        <v>422</v>
      </c>
      <c r="AB66" s="734"/>
      <c r="AC66" s="734"/>
      <c r="AD66" s="734"/>
      <c r="AE66" s="735"/>
      <c r="AF66" s="857" t="s">
        <v>423</v>
      </c>
      <c r="AG66" s="815"/>
      <c r="AH66" s="815"/>
      <c r="AI66" s="815"/>
      <c r="AJ66" s="858"/>
      <c r="AK66" s="733" t="s">
        <v>424</v>
      </c>
      <c r="AL66" s="728"/>
      <c r="AM66" s="728"/>
      <c r="AN66" s="728"/>
      <c r="AO66" s="729"/>
      <c r="AP66" s="733" t="s">
        <v>425</v>
      </c>
      <c r="AQ66" s="734"/>
      <c r="AR66" s="734"/>
      <c r="AS66" s="734"/>
      <c r="AT66" s="735"/>
      <c r="AU66" s="733" t="s">
        <v>426</v>
      </c>
      <c r="AV66" s="734"/>
      <c r="AW66" s="734"/>
      <c r="AX66" s="734"/>
      <c r="AY66" s="735"/>
      <c r="AZ66" s="733" t="s">
        <v>379</v>
      </c>
      <c r="BA66" s="734"/>
      <c r="BB66" s="734"/>
      <c r="BC66" s="734"/>
      <c r="BD66" s="740"/>
      <c r="BE66" s="241"/>
      <c r="BF66" s="241"/>
      <c r="BG66" s="241"/>
      <c r="BH66" s="241"/>
      <c r="BI66" s="241"/>
      <c r="BJ66" s="241"/>
      <c r="BK66" s="241"/>
      <c r="BL66" s="241"/>
      <c r="BM66" s="241"/>
      <c r="BN66" s="241"/>
      <c r="BO66" s="241"/>
      <c r="BP66" s="241"/>
      <c r="BQ66" s="238">
        <v>60</v>
      </c>
      <c r="BR66" s="243"/>
      <c r="BS66" s="862"/>
      <c r="BT66" s="863"/>
      <c r="BU66" s="863"/>
      <c r="BV66" s="863"/>
      <c r="BW66" s="863"/>
      <c r="BX66" s="863"/>
      <c r="BY66" s="863"/>
      <c r="BZ66" s="863"/>
      <c r="CA66" s="863"/>
      <c r="CB66" s="863"/>
      <c r="CC66" s="863"/>
      <c r="CD66" s="863"/>
      <c r="CE66" s="863"/>
      <c r="CF66" s="863"/>
      <c r="CG66" s="868"/>
      <c r="CH66" s="865"/>
      <c r="CI66" s="866"/>
      <c r="CJ66" s="866"/>
      <c r="CK66" s="866"/>
      <c r="CL66" s="867"/>
      <c r="CM66" s="865"/>
      <c r="CN66" s="866"/>
      <c r="CO66" s="866"/>
      <c r="CP66" s="866"/>
      <c r="CQ66" s="867"/>
      <c r="CR66" s="865"/>
      <c r="CS66" s="866"/>
      <c r="CT66" s="866"/>
      <c r="CU66" s="866"/>
      <c r="CV66" s="867"/>
      <c r="CW66" s="865"/>
      <c r="CX66" s="866"/>
      <c r="CY66" s="866"/>
      <c r="CZ66" s="866"/>
      <c r="DA66" s="867"/>
      <c r="DB66" s="865"/>
      <c r="DC66" s="866"/>
      <c r="DD66" s="866"/>
      <c r="DE66" s="866"/>
      <c r="DF66" s="867"/>
      <c r="DG66" s="865"/>
      <c r="DH66" s="866"/>
      <c r="DI66" s="866"/>
      <c r="DJ66" s="866"/>
      <c r="DK66" s="867"/>
      <c r="DL66" s="865"/>
      <c r="DM66" s="866"/>
      <c r="DN66" s="866"/>
      <c r="DO66" s="866"/>
      <c r="DP66" s="867"/>
      <c r="DQ66" s="865"/>
      <c r="DR66" s="866"/>
      <c r="DS66" s="866"/>
      <c r="DT66" s="866"/>
      <c r="DU66" s="867"/>
      <c r="DV66" s="862"/>
      <c r="DW66" s="863"/>
      <c r="DX66" s="863"/>
      <c r="DY66" s="863"/>
      <c r="DZ66" s="864"/>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9"/>
      <c r="AG67" s="818"/>
      <c r="AH67" s="818"/>
      <c r="AI67" s="818"/>
      <c r="AJ67" s="860"/>
      <c r="AK67" s="861"/>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62"/>
      <c r="BT67" s="863"/>
      <c r="BU67" s="863"/>
      <c r="BV67" s="863"/>
      <c r="BW67" s="863"/>
      <c r="BX67" s="863"/>
      <c r="BY67" s="863"/>
      <c r="BZ67" s="863"/>
      <c r="CA67" s="863"/>
      <c r="CB67" s="863"/>
      <c r="CC67" s="863"/>
      <c r="CD67" s="863"/>
      <c r="CE67" s="863"/>
      <c r="CF67" s="863"/>
      <c r="CG67" s="868"/>
      <c r="CH67" s="865"/>
      <c r="CI67" s="866"/>
      <c r="CJ67" s="866"/>
      <c r="CK67" s="866"/>
      <c r="CL67" s="867"/>
      <c r="CM67" s="865"/>
      <c r="CN67" s="866"/>
      <c r="CO67" s="866"/>
      <c r="CP67" s="866"/>
      <c r="CQ67" s="867"/>
      <c r="CR67" s="865"/>
      <c r="CS67" s="866"/>
      <c r="CT67" s="866"/>
      <c r="CU67" s="866"/>
      <c r="CV67" s="867"/>
      <c r="CW67" s="865"/>
      <c r="CX67" s="866"/>
      <c r="CY67" s="866"/>
      <c r="CZ67" s="866"/>
      <c r="DA67" s="867"/>
      <c r="DB67" s="865"/>
      <c r="DC67" s="866"/>
      <c r="DD67" s="866"/>
      <c r="DE67" s="866"/>
      <c r="DF67" s="867"/>
      <c r="DG67" s="865"/>
      <c r="DH67" s="866"/>
      <c r="DI67" s="866"/>
      <c r="DJ67" s="866"/>
      <c r="DK67" s="867"/>
      <c r="DL67" s="865"/>
      <c r="DM67" s="866"/>
      <c r="DN67" s="866"/>
      <c r="DO67" s="866"/>
      <c r="DP67" s="867"/>
      <c r="DQ67" s="865"/>
      <c r="DR67" s="866"/>
      <c r="DS67" s="866"/>
      <c r="DT67" s="866"/>
      <c r="DU67" s="867"/>
      <c r="DV67" s="862"/>
      <c r="DW67" s="863"/>
      <c r="DX67" s="863"/>
      <c r="DY67" s="863"/>
      <c r="DZ67" s="864"/>
      <c r="EA67" s="230"/>
    </row>
    <row r="68" spans="1:131" ht="26.25" customHeight="1" thickTop="1" x14ac:dyDescent="0.2">
      <c r="A68" s="236">
        <v>1</v>
      </c>
      <c r="B68" s="872" t="s">
        <v>587</v>
      </c>
      <c r="C68" s="873"/>
      <c r="D68" s="873"/>
      <c r="E68" s="873"/>
      <c r="F68" s="873"/>
      <c r="G68" s="873"/>
      <c r="H68" s="873"/>
      <c r="I68" s="873"/>
      <c r="J68" s="873"/>
      <c r="K68" s="873"/>
      <c r="L68" s="873"/>
      <c r="M68" s="873"/>
      <c r="N68" s="873"/>
      <c r="O68" s="873"/>
      <c r="P68" s="874"/>
      <c r="Q68" s="875">
        <v>3394</v>
      </c>
      <c r="R68" s="869"/>
      <c r="S68" s="869"/>
      <c r="T68" s="869"/>
      <c r="U68" s="869"/>
      <c r="V68" s="869">
        <v>3333</v>
      </c>
      <c r="W68" s="869"/>
      <c r="X68" s="869"/>
      <c r="Y68" s="869"/>
      <c r="Z68" s="869"/>
      <c r="AA68" s="869">
        <v>61</v>
      </c>
      <c r="AB68" s="869"/>
      <c r="AC68" s="869"/>
      <c r="AD68" s="869"/>
      <c r="AE68" s="869"/>
      <c r="AF68" s="869">
        <v>61</v>
      </c>
      <c r="AG68" s="869"/>
      <c r="AH68" s="869"/>
      <c r="AI68" s="869"/>
      <c r="AJ68" s="869"/>
      <c r="AK68" s="869">
        <v>280</v>
      </c>
      <c r="AL68" s="869"/>
      <c r="AM68" s="869"/>
      <c r="AN68" s="869"/>
      <c r="AO68" s="869"/>
      <c r="AP68" s="869">
        <v>1229</v>
      </c>
      <c r="AQ68" s="869"/>
      <c r="AR68" s="869"/>
      <c r="AS68" s="869"/>
      <c r="AT68" s="869"/>
      <c r="AU68" s="869">
        <v>331</v>
      </c>
      <c r="AV68" s="869"/>
      <c r="AW68" s="869"/>
      <c r="AX68" s="869"/>
      <c r="AY68" s="869"/>
      <c r="AZ68" s="870"/>
      <c r="BA68" s="870"/>
      <c r="BB68" s="870"/>
      <c r="BC68" s="870"/>
      <c r="BD68" s="871"/>
      <c r="BE68" s="241"/>
      <c r="BF68" s="241"/>
      <c r="BG68" s="241"/>
      <c r="BH68" s="241"/>
      <c r="BI68" s="241"/>
      <c r="BJ68" s="241"/>
      <c r="BK68" s="241"/>
      <c r="BL68" s="241"/>
      <c r="BM68" s="241"/>
      <c r="BN68" s="241"/>
      <c r="BO68" s="241"/>
      <c r="BP68" s="241"/>
      <c r="BQ68" s="238">
        <v>62</v>
      </c>
      <c r="BR68" s="243"/>
      <c r="BS68" s="862"/>
      <c r="BT68" s="863"/>
      <c r="BU68" s="863"/>
      <c r="BV68" s="863"/>
      <c r="BW68" s="863"/>
      <c r="BX68" s="863"/>
      <c r="BY68" s="863"/>
      <c r="BZ68" s="863"/>
      <c r="CA68" s="863"/>
      <c r="CB68" s="863"/>
      <c r="CC68" s="863"/>
      <c r="CD68" s="863"/>
      <c r="CE68" s="863"/>
      <c r="CF68" s="863"/>
      <c r="CG68" s="868"/>
      <c r="CH68" s="865"/>
      <c r="CI68" s="866"/>
      <c r="CJ68" s="866"/>
      <c r="CK68" s="866"/>
      <c r="CL68" s="867"/>
      <c r="CM68" s="865"/>
      <c r="CN68" s="866"/>
      <c r="CO68" s="866"/>
      <c r="CP68" s="866"/>
      <c r="CQ68" s="867"/>
      <c r="CR68" s="865"/>
      <c r="CS68" s="866"/>
      <c r="CT68" s="866"/>
      <c r="CU68" s="866"/>
      <c r="CV68" s="867"/>
      <c r="CW68" s="865"/>
      <c r="CX68" s="866"/>
      <c r="CY68" s="866"/>
      <c r="CZ68" s="866"/>
      <c r="DA68" s="867"/>
      <c r="DB68" s="865"/>
      <c r="DC68" s="866"/>
      <c r="DD68" s="866"/>
      <c r="DE68" s="866"/>
      <c r="DF68" s="867"/>
      <c r="DG68" s="865"/>
      <c r="DH68" s="866"/>
      <c r="DI68" s="866"/>
      <c r="DJ68" s="866"/>
      <c r="DK68" s="867"/>
      <c r="DL68" s="865"/>
      <c r="DM68" s="866"/>
      <c r="DN68" s="866"/>
      <c r="DO68" s="866"/>
      <c r="DP68" s="867"/>
      <c r="DQ68" s="865"/>
      <c r="DR68" s="866"/>
      <c r="DS68" s="866"/>
      <c r="DT68" s="866"/>
      <c r="DU68" s="867"/>
      <c r="DV68" s="862"/>
      <c r="DW68" s="863"/>
      <c r="DX68" s="863"/>
      <c r="DY68" s="863"/>
      <c r="DZ68" s="864"/>
      <c r="EA68" s="230"/>
    </row>
    <row r="69" spans="1:131" ht="26.25" customHeight="1" x14ac:dyDescent="0.2">
      <c r="A69" s="238">
        <v>2</v>
      </c>
      <c r="B69" s="876" t="s">
        <v>588</v>
      </c>
      <c r="C69" s="877"/>
      <c r="D69" s="877"/>
      <c r="E69" s="877"/>
      <c r="F69" s="877"/>
      <c r="G69" s="877"/>
      <c r="H69" s="877"/>
      <c r="I69" s="877"/>
      <c r="J69" s="877"/>
      <c r="K69" s="877"/>
      <c r="L69" s="877"/>
      <c r="M69" s="877"/>
      <c r="N69" s="877"/>
      <c r="O69" s="877"/>
      <c r="P69" s="878"/>
      <c r="Q69" s="879">
        <v>178</v>
      </c>
      <c r="R69" s="830"/>
      <c r="S69" s="830"/>
      <c r="T69" s="830"/>
      <c r="U69" s="830"/>
      <c r="V69" s="830">
        <v>149</v>
      </c>
      <c r="W69" s="830"/>
      <c r="X69" s="830"/>
      <c r="Y69" s="830"/>
      <c r="Z69" s="830"/>
      <c r="AA69" s="830">
        <v>29</v>
      </c>
      <c r="AB69" s="830"/>
      <c r="AC69" s="830"/>
      <c r="AD69" s="830"/>
      <c r="AE69" s="830"/>
      <c r="AF69" s="830">
        <v>29</v>
      </c>
      <c r="AG69" s="830"/>
      <c r="AH69" s="830"/>
      <c r="AI69" s="830"/>
      <c r="AJ69" s="830"/>
      <c r="AK69" s="830">
        <v>16</v>
      </c>
      <c r="AL69" s="830"/>
      <c r="AM69" s="830"/>
      <c r="AN69" s="830"/>
      <c r="AO69" s="830"/>
      <c r="AP69" s="830" t="s">
        <v>539</v>
      </c>
      <c r="AQ69" s="830"/>
      <c r="AR69" s="830"/>
      <c r="AS69" s="830"/>
      <c r="AT69" s="830"/>
      <c r="AU69" s="830" t="s">
        <v>539</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62"/>
      <c r="BT69" s="863"/>
      <c r="BU69" s="863"/>
      <c r="BV69" s="863"/>
      <c r="BW69" s="863"/>
      <c r="BX69" s="863"/>
      <c r="BY69" s="863"/>
      <c r="BZ69" s="863"/>
      <c r="CA69" s="863"/>
      <c r="CB69" s="863"/>
      <c r="CC69" s="863"/>
      <c r="CD69" s="863"/>
      <c r="CE69" s="863"/>
      <c r="CF69" s="863"/>
      <c r="CG69" s="868"/>
      <c r="CH69" s="865"/>
      <c r="CI69" s="866"/>
      <c r="CJ69" s="866"/>
      <c r="CK69" s="866"/>
      <c r="CL69" s="867"/>
      <c r="CM69" s="865"/>
      <c r="CN69" s="866"/>
      <c r="CO69" s="866"/>
      <c r="CP69" s="866"/>
      <c r="CQ69" s="867"/>
      <c r="CR69" s="865"/>
      <c r="CS69" s="866"/>
      <c r="CT69" s="866"/>
      <c r="CU69" s="866"/>
      <c r="CV69" s="867"/>
      <c r="CW69" s="865"/>
      <c r="CX69" s="866"/>
      <c r="CY69" s="866"/>
      <c r="CZ69" s="866"/>
      <c r="DA69" s="867"/>
      <c r="DB69" s="865"/>
      <c r="DC69" s="866"/>
      <c r="DD69" s="866"/>
      <c r="DE69" s="866"/>
      <c r="DF69" s="867"/>
      <c r="DG69" s="865"/>
      <c r="DH69" s="866"/>
      <c r="DI69" s="866"/>
      <c r="DJ69" s="866"/>
      <c r="DK69" s="867"/>
      <c r="DL69" s="865"/>
      <c r="DM69" s="866"/>
      <c r="DN69" s="866"/>
      <c r="DO69" s="866"/>
      <c r="DP69" s="867"/>
      <c r="DQ69" s="865"/>
      <c r="DR69" s="866"/>
      <c r="DS69" s="866"/>
      <c r="DT69" s="866"/>
      <c r="DU69" s="867"/>
      <c r="DV69" s="862"/>
      <c r="DW69" s="863"/>
      <c r="DX69" s="863"/>
      <c r="DY69" s="863"/>
      <c r="DZ69" s="864"/>
      <c r="EA69" s="230"/>
    </row>
    <row r="70" spans="1:131" ht="26.25" customHeight="1" x14ac:dyDescent="0.2">
      <c r="A70" s="238">
        <v>3</v>
      </c>
      <c r="B70" s="876" t="s">
        <v>589</v>
      </c>
      <c r="C70" s="877"/>
      <c r="D70" s="877"/>
      <c r="E70" s="877"/>
      <c r="F70" s="877"/>
      <c r="G70" s="877"/>
      <c r="H70" s="877"/>
      <c r="I70" s="877"/>
      <c r="J70" s="877"/>
      <c r="K70" s="877"/>
      <c r="L70" s="877"/>
      <c r="M70" s="877"/>
      <c r="N70" s="877"/>
      <c r="O70" s="877"/>
      <c r="P70" s="878"/>
      <c r="Q70" s="879">
        <v>78</v>
      </c>
      <c r="R70" s="830"/>
      <c r="S70" s="830"/>
      <c r="T70" s="830"/>
      <c r="U70" s="830"/>
      <c r="V70" s="830">
        <v>72</v>
      </c>
      <c r="W70" s="830"/>
      <c r="X70" s="830"/>
      <c r="Y70" s="830"/>
      <c r="Z70" s="830"/>
      <c r="AA70" s="830">
        <v>7</v>
      </c>
      <c r="AB70" s="830"/>
      <c r="AC70" s="830"/>
      <c r="AD70" s="830"/>
      <c r="AE70" s="830"/>
      <c r="AF70" s="830">
        <v>7</v>
      </c>
      <c r="AG70" s="830"/>
      <c r="AH70" s="830"/>
      <c r="AI70" s="830"/>
      <c r="AJ70" s="830"/>
      <c r="AK70" s="830" t="s">
        <v>539</v>
      </c>
      <c r="AL70" s="830"/>
      <c r="AM70" s="830"/>
      <c r="AN70" s="830"/>
      <c r="AO70" s="830"/>
      <c r="AP70" s="830" t="s">
        <v>539</v>
      </c>
      <c r="AQ70" s="830"/>
      <c r="AR70" s="830"/>
      <c r="AS70" s="830"/>
      <c r="AT70" s="830"/>
      <c r="AU70" s="830" t="s">
        <v>539</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62"/>
      <c r="BT70" s="863"/>
      <c r="BU70" s="863"/>
      <c r="BV70" s="863"/>
      <c r="BW70" s="863"/>
      <c r="BX70" s="863"/>
      <c r="BY70" s="863"/>
      <c r="BZ70" s="863"/>
      <c r="CA70" s="863"/>
      <c r="CB70" s="863"/>
      <c r="CC70" s="863"/>
      <c r="CD70" s="863"/>
      <c r="CE70" s="863"/>
      <c r="CF70" s="863"/>
      <c r="CG70" s="868"/>
      <c r="CH70" s="865"/>
      <c r="CI70" s="866"/>
      <c r="CJ70" s="866"/>
      <c r="CK70" s="866"/>
      <c r="CL70" s="867"/>
      <c r="CM70" s="865"/>
      <c r="CN70" s="866"/>
      <c r="CO70" s="866"/>
      <c r="CP70" s="866"/>
      <c r="CQ70" s="867"/>
      <c r="CR70" s="865"/>
      <c r="CS70" s="866"/>
      <c r="CT70" s="866"/>
      <c r="CU70" s="866"/>
      <c r="CV70" s="867"/>
      <c r="CW70" s="865"/>
      <c r="CX70" s="866"/>
      <c r="CY70" s="866"/>
      <c r="CZ70" s="866"/>
      <c r="DA70" s="867"/>
      <c r="DB70" s="865"/>
      <c r="DC70" s="866"/>
      <c r="DD70" s="866"/>
      <c r="DE70" s="866"/>
      <c r="DF70" s="867"/>
      <c r="DG70" s="865"/>
      <c r="DH70" s="866"/>
      <c r="DI70" s="866"/>
      <c r="DJ70" s="866"/>
      <c r="DK70" s="867"/>
      <c r="DL70" s="865"/>
      <c r="DM70" s="866"/>
      <c r="DN70" s="866"/>
      <c r="DO70" s="866"/>
      <c r="DP70" s="867"/>
      <c r="DQ70" s="865"/>
      <c r="DR70" s="866"/>
      <c r="DS70" s="866"/>
      <c r="DT70" s="866"/>
      <c r="DU70" s="867"/>
      <c r="DV70" s="862"/>
      <c r="DW70" s="863"/>
      <c r="DX70" s="863"/>
      <c r="DY70" s="863"/>
      <c r="DZ70" s="864"/>
      <c r="EA70" s="230"/>
    </row>
    <row r="71" spans="1:131" ht="26.25" customHeight="1" x14ac:dyDescent="0.2">
      <c r="A71" s="238">
        <v>4</v>
      </c>
      <c r="B71" s="876" t="s">
        <v>590</v>
      </c>
      <c r="C71" s="877"/>
      <c r="D71" s="877"/>
      <c r="E71" s="877"/>
      <c r="F71" s="877"/>
      <c r="G71" s="877"/>
      <c r="H71" s="877"/>
      <c r="I71" s="877"/>
      <c r="J71" s="877"/>
      <c r="K71" s="877"/>
      <c r="L71" s="877"/>
      <c r="M71" s="877"/>
      <c r="N71" s="877"/>
      <c r="O71" s="877"/>
      <c r="P71" s="878"/>
      <c r="Q71" s="879">
        <v>176</v>
      </c>
      <c r="R71" s="830"/>
      <c r="S71" s="830"/>
      <c r="T71" s="830"/>
      <c r="U71" s="830"/>
      <c r="V71" s="830">
        <v>163</v>
      </c>
      <c r="W71" s="830"/>
      <c r="X71" s="830"/>
      <c r="Y71" s="830"/>
      <c r="Z71" s="830"/>
      <c r="AA71" s="830">
        <v>13</v>
      </c>
      <c r="AB71" s="830"/>
      <c r="AC71" s="830"/>
      <c r="AD71" s="830"/>
      <c r="AE71" s="830"/>
      <c r="AF71" s="830">
        <v>13</v>
      </c>
      <c r="AG71" s="830"/>
      <c r="AH71" s="830"/>
      <c r="AI71" s="830"/>
      <c r="AJ71" s="830"/>
      <c r="AK71" s="830" t="s">
        <v>539</v>
      </c>
      <c r="AL71" s="830"/>
      <c r="AM71" s="830"/>
      <c r="AN71" s="830"/>
      <c r="AO71" s="830"/>
      <c r="AP71" s="830" t="s">
        <v>539</v>
      </c>
      <c r="AQ71" s="830"/>
      <c r="AR71" s="830"/>
      <c r="AS71" s="830"/>
      <c r="AT71" s="830"/>
      <c r="AU71" s="830" t="s">
        <v>539</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62"/>
      <c r="BT71" s="863"/>
      <c r="BU71" s="863"/>
      <c r="BV71" s="863"/>
      <c r="BW71" s="863"/>
      <c r="BX71" s="863"/>
      <c r="BY71" s="863"/>
      <c r="BZ71" s="863"/>
      <c r="CA71" s="863"/>
      <c r="CB71" s="863"/>
      <c r="CC71" s="863"/>
      <c r="CD71" s="863"/>
      <c r="CE71" s="863"/>
      <c r="CF71" s="863"/>
      <c r="CG71" s="868"/>
      <c r="CH71" s="865"/>
      <c r="CI71" s="866"/>
      <c r="CJ71" s="866"/>
      <c r="CK71" s="866"/>
      <c r="CL71" s="867"/>
      <c r="CM71" s="865"/>
      <c r="CN71" s="866"/>
      <c r="CO71" s="866"/>
      <c r="CP71" s="866"/>
      <c r="CQ71" s="867"/>
      <c r="CR71" s="865"/>
      <c r="CS71" s="866"/>
      <c r="CT71" s="866"/>
      <c r="CU71" s="866"/>
      <c r="CV71" s="867"/>
      <c r="CW71" s="865"/>
      <c r="CX71" s="866"/>
      <c r="CY71" s="866"/>
      <c r="CZ71" s="866"/>
      <c r="DA71" s="867"/>
      <c r="DB71" s="865"/>
      <c r="DC71" s="866"/>
      <c r="DD71" s="866"/>
      <c r="DE71" s="866"/>
      <c r="DF71" s="867"/>
      <c r="DG71" s="865"/>
      <c r="DH71" s="866"/>
      <c r="DI71" s="866"/>
      <c r="DJ71" s="866"/>
      <c r="DK71" s="867"/>
      <c r="DL71" s="865"/>
      <c r="DM71" s="866"/>
      <c r="DN71" s="866"/>
      <c r="DO71" s="866"/>
      <c r="DP71" s="867"/>
      <c r="DQ71" s="865"/>
      <c r="DR71" s="866"/>
      <c r="DS71" s="866"/>
      <c r="DT71" s="866"/>
      <c r="DU71" s="867"/>
      <c r="DV71" s="862"/>
      <c r="DW71" s="863"/>
      <c r="DX71" s="863"/>
      <c r="DY71" s="863"/>
      <c r="DZ71" s="864"/>
      <c r="EA71" s="230"/>
    </row>
    <row r="72" spans="1:131" ht="26.25" customHeight="1" x14ac:dyDescent="0.2">
      <c r="A72" s="238">
        <v>5</v>
      </c>
      <c r="B72" s="876" t="s">
        <v>591</v>
      </c>
      <c r="C72" s="877"/>
      <c r="D72" s="877"/>
      <c r="E72" s="877"/>
      <c r="F72" s="877"/>
      <c r="G72" s="877"/>
      <c r="H72" s="877"/>
      <c r="I72" s="877"/>
      <c r="J72" s="877"/>
      <c r="K72" s="877"/>
      <c r="L72" s="877"/>
      <c r="M72" s="877"/>
      <c r="N72" s="877"/>
      <c r="O72" s="877"/>
      <c r="P72" s="878"/>
      <c r="Q72" s="879">
        <v>179905</v>
      </c>
      <c r="R72" s="830"/>
      <c r="S72" s="830"/>
      <c r="T72" s="830"/>
      <c r="U72" s="830"/>
      <c r="V72" s="830">
        <v>174862</v>
      </c>
      <c r="W72" s="830"/>
      <c r="X72" s="830"/>
      <c r="Y72" s="830"/>
      <c r="Z72" s="830"/>
      <c r="AA72" s="830">
        <v>5043</v>
      </c>
      <c r="AB72" s="830"/>
      <c r="AC72" s="830"/>
      <c r="AD72" s="830"/>
      <c r="AE72" s="830"/>
      <c r="AF72" s="830">
        <v>5043</v>
      </c>
      <c r="AG72" s="830"/>
      <c r="AH72" s="830"/>
      <c r="AI72" s="830"/>
      <c r="AJ72" s="830"/>
      <c r="AK72" s="830">
        <v>1191</v>
      </c>
      <c r="AL72" s="830"/>
      <c r="AM72" s="830"/>
      <c r="AN72" s="830"/>
      <c r="AO72" s="830"/>
      <c r="AP72" s="830" t="s">
        <v>539</v>
      </c>
      <c r="AQ72" s="830"/>
      <c r="AR72" s="830"/>
      <c r="AS72" s="830"/>
      <c r="AT72" s="830"/>
      <c r="AU72" s="830" t="s">
        <v>539</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62"/>
      <c r="BT72" s="863"/>
      <c r="BU72" s="863"/>
      <c r="BV72" s="863"/>
      <c r="BW72" s="863"/>
      <c r="BX72" s="863"/>
      <c r="BY72" s="863"/>
      <c r="BZ72" s="863"/>
      <c r="CA72" s="863"/>
      <c r="CB72" s="863"/>
      <c r="CC72" s="863"/>
      <c r="CD72" s="863"/>
      <c r="CE72" s="863"/>
      <c r="CF72" s="863"/>
      <c r="CG72" s="868"/>
      <c r="CH72" s="865"/>
      <c r="CI72" s="866"/>
      <c r="CJ72" s="866"/>
      <c r="CK72" s="866"/>
      <c r="CL72" s="867"/>
      <c r="CM72" s="865"/>
      <c r="CN72" s="866"/>
      <c r="CO72" s="866"/>
      <c r="CP72" s="866"/>
      <c r="CQ72" s="867"/>
      <c r="CR72" s="865"/>
      <c r="CS72" s="866"/>
      <c r="CT72" s="866"/>
      <c r="CU72" s="866"/>
      <c r="CV72" s="867"/>
      <c r="CW72" s="865"/>
      <c r="CX72" s="866"/>
      <c r="CY72" s="866"/>
      <c r="CZ72" s="866"/>
      <c r="DA72" s="867"/>
      <c r="DB72" s="865"/>
      <c r="DC72" s="866"/>
      <c r="DD72" s="866"/>
      <c r="DE72" s="866"/>
      <c r="DF72" s="867"/>
      <c r="DG72" s="865"/>
      <c r="DH72" s="866"/>
      <c r="DI72" s="866"/>
      <c r="DJ72" s="866"/>
      <c r="DK72" s="867"/>
      <c r="DL72" s="865"/>
      <c r="DM72" s="866"/>
      <c r="DN72" s="866"/>
      <c r="DO72" s="866"/>
      <c r="DP72" s="867"/>
      <c r="DQ72" s="865"/>
      <c r="DR72" s="866"/>
      <c r="DS72" s="866"/>
      <c r="DT72" s="866"/>
      <c r="DU72" s="867"/>
      <c r="DV72" s="862"/>
      <c r="DW72" s="863"/>
      <c r="DX72" s="863"/>
      <c r="DY72" s="863"/>
      <c r="DZ72" s="864"/>
      <c r="EA72" s="230"/>
    </row>
    <row r="73" spans="1:131" ht="26.25" customHeight="1" x14ac:dyDescent="0.2">
      <c r="A73" s="238">
        <v>6</v>
      </c>
      <c r="B73" s="876"/>
      <c r="C73" s="877"/>
      <c r="D73" s="877"/>
      <c r="E73" s="877"/>
      <c r="F73" s="877"/>
      <c r="G73" s="877"/>
      <c r="H73" s="877"/>
      <c r="I73" s="877"/>
      <c r="J73" s="877"/>
      <c r="K73" s="877"/>
      <c r="L73" s="877"/>
      <c r="M73" s="877"/>
      <c r="N73" s="877"/>
      <c r="O73" s="877"/>
      <c r="P73" s="878"/>
      <c r="Q73" s="879"/>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62"/>
      <c r="BT73" s="863"/>
      <c r="BU73" s="863"/>
      <c r="BV73" s="863"/>
      <c r="BW73" s="863"/>
      <c r="BX73" s="863"/>
      <c r="BY73" s="863"/>
      <c r="BZ73" s="863"/>
      <c r="CA73" s="863"/>
      <c r="CB73" s="863"/>
      <c r="CC73" s="863"/>
      <c r="CD73" s="863"/>
      <c r="CE73" s="863"/>
      <c r="CF73" s="863"/>
      <c r="CG73" s="868"/>
      <c r="CH73" s="865"/>
      <c r="CI73" s="866"/>
      <c r="CJ73" s="866"/>
      <c r="CK73" s="866"/>
      <c r="CL73" s="867"/>
      <c r="CM73" s="865"/>
      <c r="CN73" s="866"/>
      <c r="CO73" s="866"/>
      <c r="CP73" s="866"/>
      <c r="CQ73" s="867"/>
      <c r="CR73" s="865"/>
      <c r="CS73" s="866"/>
      <c r="CT73" s="866"/>
      <c r="CU73" s="866"/>
      <c r="CV73" s="867"/>
      <c r="CW73" s="865"/>
      <c r="CX73" s="866"/>
      <c r="CY73" s="866"/>
      <c r="CZ73" s="866"/>
      <c r="DA73" s="867"/>
      <c r="DB73" s="865"/>
      <c r="DC73" s="866"/>
      <c r="DD73" s="866"/>
      <c r="DE73" s="866"/>
      <c r="DF73" s="867"/>
      <c r="DG73" s="865"/>
      <c r="DH73" s="866"/>
      <c r="DI73" s="866"/>
      <c r="DJ73" s="866"/>
      <c r="DK73" s="867"/>
      <c r="DL73" s="865"/>
      <c r="DM73" s="866"/>
      <c r="DN73" s="866"/>
      <c r="DO73" s="866"/>
      <c r="DP73" s="867"/>
      <c r="DQ73" s="865"/>
      <c r="DR73" s="866"/>
      <c r="DS73" s="866"/>
      <c r="DT73" s="866"/>
      <c r="DU73" s="867"/>
      <c r="DV73" s="862"/>
      <c r="DW73" s="863"/>
      <c r="DX73" s="863"/>
      <c r="DY73" s="863"/>
      <c r="DZ73" s="864"/>
      <c r="EA73" s="230"/>
    </row>
    <row r="74" spans="1:131" ht="26.25" customHeight="1" x14ac:dyDescent="0.2">
      <c r="A74" s="238">
        <v>7</v>
      </c>
      <c r="B74" s="876"/>
      <c r="C74" s="877"/>
      <c r="D74" s="877"/>
      <c r="E74" s="877"/>
      <c r="F74" s="877"/>
      <c r="G74" s="877"/>
      <c r="H74" s="877"/>
      <c r="I74" s="877"/>
      <c r="J74" s="877"/>
      <c r="K74" s="877"/>
      <c r="L74" s="877"/>
      <c r="M74" s="877"/>
      <c r="N74" s="877"/>
      <c r="O74" s="877"/>
      <c r="P74" s="878"/>
      <c r="Q74" s="879"/>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62"/>
      <c r="BT74" s="863"/>
      <c r="BU74" s="863"/>
      <c r="BV74" s="863"/>
      <c r="BW74" s="863"/>
      <c r="BX74" s="863"/>
      <c r="BY74" s="863"/>
      <c r="BZ74" s="863"/>
      <c r="CA74" s="863"/>
      <c r="CB74" s="863"/>
      <c r="CC74" s="863"/>
      <c r="CD74" s="863"/>
      <c r="CE74" s="863"/>
      <c r="CF74" s="863"/>
      <c r="CG74" s="868"/>
      <c r="CH74" s="865"/>
      <c r="CI74" s="866"/>
      <c r="CJ74" s="866"/>
      <c r="CK74" s="866"/>
      <c r="CL74" s="867"/>
      <c r="CM74" s="865"/>
      <c r="CN74" s="866"/>
      <c r="CO74" s="866"/>
      <c r="CP74" s="866"/>
      <c r="CQ74" s="867"/>
      <c r="CR74" s="865"/>
      <c r="CS74" s="866"/>
      <c r="CT74" s="866"/>
      <c r="CU74" s="866"/>
      <c r="CV74" s="867"/>
      <c r="CW74" s="865"/>
      <c r="CX74" s="866"/>
      <c r="CY74" s="866"/>
      <c r="CZ74" s="866"/>
      <c r="DA74" s="867"/>
      <c r="DB74" s="865"/>
      <c r="DC74" s="866"/>
      <c r="DD74" s="866"/>
      <c r="DE74" s="866"/>
      <c r="DF74" s="867"/>
      <c r="DG74" s="865"/>
      <c r="DH74" s="866"/>
      <c r="DI74" s="866"/>
      <c r="DJ74" s="866"/>
      <c r="DK74" s="867"/>
      <c r="DL74" s="865"/>
      <c r="DM74" s="866"/>
      <c r="DN74" s="866"/>
      <c r="DO74" s="866"/>
      <c r="DP74" s="867"/>
      <c r="DQ74" s="865"/>
      <c r="DR74" s="866"/>
      <c r="DS74" s="866"/>
      <c r="DT74" s="866"/>
      <c r="DU74" s="867"/>
      <c r="DV74" s="862"/>
      <c r="DW74" s="863"/>
      <c r="DX74" s="863"/>
      <c r="DY74" s="863"/>
      <c r="DZ74" s="864"/>
      <c r="EA74" s="230"/>
    </row>
    <row r="75" spans="1:131" ht="26.25" customHeight="1" x14ac:dyDescent="0.2">
      <c r="A75" s="238">
        <v>8</v>
      </c>
      <c r="B75" s="876"/>
      <c r="C75" s="877"/>
      <c r="D75" s="877"/>
      <c r="E75" s="877"/>
      <c r="F75" s="877"/>
      <c r="G75" s="877"/>
      <c r="H75" s="877"/>
      <c r="I75" s="877"/>
      <c r="J75" s="877"/>
      <c r="K75" s="877"/>
      <c r="L75" s="877"/>
      <c r="M75" s="877"/>
      <c r="N75" s="877"/>
      <c r="O75" s="877"/>
      <c r="P75" s="878"/>
      <c r="Q75" s="880"/>
      <c r="R75" s="881"/>
      <c r="S75" s="881"/>
      <c r="T75" s="881"/>
      <c r="U75" s="834"/>
      <c r="V75" s="882"/>
      <c r="W75" s="881"/>
      <c r="X75" s="881"/>
      <c r="Y75" s="881"/>
      <c r="Z75" s="834"/>
      <c r="AA75" s="882"/>
      <c r="AB75" s="881"/>
      <c r="AC75" s="881"/>
      <c r="AD75" s="881"/>
      <c r="AE75" s="834"/>
      <c r="AF75" s="882"/>
      <c r="AG75" s="881"/>
      <c r="AH75" s="881"/>
      <c r="AI75" s="881"/>
      <c r="AJ75" s="834"/>
      <c r="AK75" s="882"/>
      <c r="AL75" s="881"/>
      <c r="AM75" s="881"/>
      <c r="AN75" s="881"/>
      <c r="AO75" s="834"/>
      <c r="AP75" s="882"/>
      <c r="AQ75" s="881"/>
      <c r="AR75" s="881"/>
      <c r="AS75" s="881"/>
      <c r="AT75" s="834"/>
      <c r="AU75" s="882"/>
      <c r="AV75" s="881"/>
      <c r="AW75" s="881"/>
      <c r="AX75" s="881"/>
      <c r="AY75" s="834"/>
      <c r="AZ75" s="832"/>
      <c r="BA75" s="832"/>
      <c r="BB75" s="832"/>
      <c r="BC75" s="832"/>
      <c r="BD75" s="833"/>
      <c r="BE75" s="241"/>
      <c r="BF75" s="241"/>
      <c r="BG75" s="241"/>
      <c r="BH75" s="241"/>
      <c r="BI75" s="241"/>
      <c r="BJ75" s="241"/>
      <c r="BK75" s="241"/>
      <c r="BL75" s="241"/>
      <c r="BM75" s="241"/>
      <c r="BN75" s="241"/>
      <c r="BO75" s="241"/>
      <c r="BP75" s="241"/>
      <c r="BQ75" s="238">
        <v>69</v>
      </c>
      <c r="BR75" s="243"/>
      <c r="BS75" s="862"/>
      <c r="BT75" s="863"/>
      <c r="BU75" s="863"/>
      <c r="BV75" s="863"/>
      <c r="BW75" s="863"/>
      <c r="BX75" s="863"/>
      <c r="BY75" s="863"/>
      <c r="BZ75" s="863"/>
      <c r="CA75" s="863"/>
      <c r="CB75" s="863"/>
      <c r="CC75" s="863"/>
      <c r="CD75" s="863"/>
      <c r="CE75" s="863"/>
      <c r="CF75" s="863"/>
      <c r="CG75" s="868"/>
      <c r="CH75" s="865"/>
      <c r="CI75" s="866"/>
      <c r="CJ75" s="866"/>
      <c r="CK75" s="866"/>
      <c r="CL75" s="867"/>
      <c r="CM75" s="865"/>
      <c r="CN75" s="866"/>
      <c r="CO75" s="866"/>
      <c r="CP75" s="866"/>
      <c r="CQ75" s="867"/>
      <c r="CR75" s="865"/>
      <c r="CS75" s="866"/>
      <c r="CT75" s="866"/>
      <c r="CU75" s="866"/>
      <c r="CV75" s="867"/>
      <c r="CW75" s="865"/>
      <c r="CX75" s="866"/>
      <c r="CY75" s="866"/>
      <c r="CZ75" s="866"/>
      <c r="DA75" s="867"/>
      <c r="DB75" s="865"/>
      <c r="DC75" s="866"/>
      <c r="DD75" s="866"/>
      <c r="DE75" s="866"/>
      <c r="DF75" s="867"/>
      <c r="DG75" s="865"/>
      <c r="DH75" s="866"/>
      <c r="DI75" s="866"/>
      <c r="DJ75" s="866"/>
      <c r="DK75" s="867"/>
      <c r="DL75" s="865"/>
      <c r="DM75" s="866"/>
      <c r="DN75" s="866"/>
      <c r="DO75" s="866"/>
      <c r="DP75" s="867"/>
      <c r="DQ75" s="865"/>
      <c r="DR75" s="866"/>
      <c r="DS75" s="866"/>
      <c r="DT75" s="866"/>
      <c r="DU75" s="867"/>
      <c r="DV75" s="862"/>
      <c r="DW75" s="863"/>
      <c r="DX75" s="863"/>
      <c r="DY75" s="863"/>
      <c r="DZ75" s="864"/>
      <c r="EA75" s="230"/>
    </row>
    <row r="76" spans="1:131" ht="26.25" customHeight="1" x14ac:dyDescent="0.2">
      <c r="A76" s="238">
        <v>9</v>
      </c>
      <c r="B76" s="876"/>
      <c r="C76" s="877"/>
      <c r="D76" s="877"/>
      <c r="E76" s="877"/>
      <c r="F76" s="877"/>
      <c r="G76" s="877"/>
      <c r="H76" s="877"/>
      <c r="I76" s="877"/>
      <c r="J76" s="877"/>
      <c r="K76" s="877"/>
      <c r="L76" s="877"/>
      <c r="M76" s="877"/>
      <c r="N76" s="877"/>
      <c r="O76" s="877"/>
      <c r="P76" s="878"/>
      <c r="Q76" s="880"/>
      <c r="R76" s="881"/>
      <c r="S76" s="881"/>
      <c r="T76" s="881"/>
      <c r="U76" s="834"/>
      <c r="V76" s="882"/>
      <c r="W76" s="881"/>
      <c r="X76" s="881"/>
      <c r="Y76" s="881"/>
      <c r="Z76" s="834"/>
      <c r="AA76" s="882"/>
      <c r="AB76" s="881"/>
      <c r="AC76" s="881"/>
      <c r="AD76" s="881"/>
      <c r="AE76" s="834"/>
      <c r="AF76" s="882"/>
      <c r="AG76" s="881"/>
      <c r="AH76" s="881"/>
      <c r="AI76" s="881"/>
      <c r="AJ76" s="834"/>
      <c r="AK76" s="882"/>
      <c r="AL76" s="881"/>
      <c r="AM76" s="881"/>
      <c r="AN76" s="881"/>
      <c r="AO76" s="834"/>
      <c r="AP76" s="882"/>
      <c r="AQ76" s="881"/>
      <c r="AR76" s="881"/>
      <c r="AS76" s="881"/>
      <c r="AT76" s="834"/>
      <c r="AU76" s="882"/>
      <c r="AV76" s="881"/>
      <c r="AW76" s="881"/>
      <c r="AX76" s="881"/>
      <c r="AY76" s="834"/>
      <c r="AZ76" s="832"/>
      <c r="BA76" s="832"/>
      <c r="BB76" s="832"/>
      <c r="BC76" s="832"/>
      <c r="BD76" s="833"/>
      <c r="BE76" s="241"/>
      <c r="BF76" s="241"/>
      <c r="BG76" s="241"/>
      <c r="BH76" s="241"/>
      <c r="BI76" s="241"/>
      <c r="BJ76" s="241"/>
      <c r="BK76" s="241"/>
      <c r="BL76" s="241"/>
      <c r="BM76" s="241"/>
      <c r="BN76" s="241"/>
      <c r="BO76" s="241"/>
      <c r="BP76" s="241"/>
      <c r="BQ76" s="238">
        <v>70</v>
      </c>
      <c r="BR76" s="243"/>
      <c r="BS76" s="862"/>
      <c r="BT76" s="863"/>
      <c r="BU76" s="863"/>
      <c r="BV76" s="863"/>
      <c r="BW76" s="863"/>
      <c r="BX76" s="863"/>
      <c r="BY76" s="863"/>
      <c r="BZ76" s="863"/>
      <c r="CA76" s="863"/>
      <c r="CB76" s="863"/>
      <c r="CC76" s="863"/>
      <c r="CD76" s="863"/>
      <c r="CE76" s="863"/>
      <c r="CF76" s="863"/>
      <c r="CG76" s="868"/>
      <c r="CH76" s="865"/>
      <c r="CI76" s="866"/>
      <c r="CJ76" s="866"/>
      <c r="CK76" s="866"/>
      <c r="CL76" s="867"/>
      <c r="CM76" s="865"/>
      <c r="CN76" s="866"/>
      <c r="CO76" s="866"/>
      <c r="CP76" s="866"/>
      <c r="CQ76" s="867"/>
      <c r="CR76" s="865"/>
      <c r="CS76" s="866"/>
      <c r="CT76" s="866"/>
      <c r="CU76" s="866"/>
      <c r="CV76" s="867"/>
      <c r="CW76" s="865"/>
      <c r="CX76" s="866"/>
      <c r="CY76" s="866"/>
      <c r="CZ76" s="866"/>
      <c r="DA76" s="867"/>
      <c r="DB76" s="865"/>
      <c r="DC76" s="866"/>
      <c r="DD76" s="866"/>
      <c r="DE76" s="866"/>
      <c r="DF76" s="867"/>
      <c r="DG76" s="865"/>
      <c r="DH76" s="866"/>
      <c r="DI76" s="866"/>
      <c r="DJ76" s="866"/>
      <c r="DK76" s="867"/>
      <c r="DL76" s="865"/>
      <c r="DM76" s="866"/>
      <c r="DN76" s="866"/>
      <c r="DO76" s="866"/>
      <c r="DP76" s="867"/>
      <c r="DQ76" s="865"/>
      <c r="DR76" s="866"/>
      <c r="DS76" s="866"/>
      <c r="DT76" s="866"/>
      <c r="DU76" s="867"/>
      <c r="DV76" s="862"/>
      <c r="DW76" s="863"/>
      <c r="DX76" s="863"/>
      <c r="DY76" s="863"/>
      <c r="DZ76" s="864"/>
      <c r="EA76" s="230"/>
    </row>
    <row r="77" spans="1:131" ht="26.25" customHeight="1" x14ac:dyDescent="0.2">
      <c r="A77" s="238">
        <v>10</v>
      </c>
      <c r="B77" s="876"/>
      <c r="C77" s="877"/>
      <c r="D77" s="877"/>
      <c r="E77" s="877"/>
      <c r="F77" s="877"/>
      <c r="G77" s="877"/>
      <c r="H77" s="877"/>
      <c r="I77" s="877"/>
      <c r="J77" s="877"/>
      <c r="K77" s="877"/>
      <c r="L77" s="877"/>
      <c r="M77" s="877"/>
      <c r="N77" s="877"/>
      <c r="O77" s="877"/>
      <c r="P77" s="878"/>
      <c r="Q77" s="880"/>
      <c r="R77" s="881"/>
      <c r="S77" s="881"/>
      <c r="T77" s="881"/>
      <c r="U77" s="834"/>
      <c r="V77" s="882"/>
      <c r="W77" s="881"/>
      <c r="X77" s="881"/>
      <c r="Y77" s="881"/>
      <c r="Z77" s="834"/>
      <c r="AA77" s="882"/>
      <c r="AB77" s="881"/>
      <c r="AC77" s="881"/>
      <c r="AD77" s="881"/>
      <c r="AE77" s="834"/>
      <c r="AF77" s="882"/>
      <c r="AG77" s="881"/>
      <c r="AH77" s="881"/>
      <c r="AI77" s="881"/>
      <c r="AJ77" s="834"/>
      <c r="AK77" s="882"/>
      <c r="AL77" s="881"/>
      <c r="AM77" s="881"/>
      <c r="AN77" s="881"/>
      <c r="AO77" s="834"/>
      <c r="AP77" s="882"/>
      <c r="AQ77" s="881"/>
      <c r="AR77" s="881"/>
      <c r="AS77" s="881"/>
      <c r="AT77" s="834"/>
      <c r="AU77" s="882"/>
      <c r="AV77" s="881"/>
      <c r="AW77" s="881"/>
      <c r="AX77" s="881"/>
      <c r="AY77" s="834"/>
      <c r="AZ77" s="832"/>
      <c r="BA77" s="832"/>
      <c r="BB77" s="832"/>
      <c r="BC77" s="832"/>
      <c r="BD77" s="833"/>
      <c r="BE77" s="241"/>
      <c r="BF77" s="241"/>
      <c r="BG77" s="241"/>
      <c r="BH77" s="241"/>
      <c r="BI77" s="241"/>
      <c r="BJ77" s="241"/>
      <c r="BK77" s="241"/>
      <c r="BL77" s="241"/>
      <c r="BM77" s="241"/>
      <c r="BN77" s="241"/>
      <c r="BO77" s="241"/>
      <c r="BP77" s="241"/>
      <c r="BQ77" s="238">
        <v>71</v>
      </c>
      <c r="BR77" s="243"/>
      <c r="BS77" s="862"/>
      <c r="BT77" s="863"/>
      <c r="BU77" s="863"/>
      <c r="BV77" s="863"/>
      <c r="BW77" s="863"/>
      <c r="BX77" s="863"/>
      <c r="BY77" s="863"/>
      <c r="BZ77" s="863"/>
      <c r="CA77" s="863"/>
      <c r="CB77" s="863"/>
      <c r="CC77" s="863"/>
      <c r="CD77" s="863"/>
      <c r="CE77" s="863"/>
      <c r="CF77" s="863"/>
      <c r="CG77" s="868"/>
      <c r="CH77" s="865"/>
      <c r="CI77" s="866"/>
      <c r="CJ77" s="866"/>
      <c r="CK77" s="866"/>
      <c r="CL77" s="867"/>
      <c r="CM77" s="865"/>
      <c r="CN77" s="866"/>
      <c r="CO77" s="866"/>
      <c r="CP77" s="866"/>
      <c r="CQ77" s="867"/>
      <c r="CR77" s="865"/>
      <c r="CS77" s="866"/>
      <c r="CT77" s="866"/>
      <c r="CU77" s="866"/>
      <c r="CV77" s="867"/>
      <c r="CW77" s="865"/>
      <c r="CX77" s="866"/>
      <c r="CY77" s="866"/>
      <c r="CZ77" s="866"/>
      <c r="DA77" s="867"/>
      <c r="DB77" s="865"/>
      <c r="DC77" s="866"/>
      <c r="DD77" s="866"/>
      <c r="DE77" s="866"/>
      <c r="DF77" s="867"/>
      <c r="DG77" s="865"/>
      <c r="DH77" s="866"/>
      <c r="DI77" s="866"/>
      <c r="DJ77" s="866"/>
      <c r="DK77" s="867"/>
      <c r="DL77" s="865"/>
      <c r="DM77" s="866"/>
      <c r="DN77" s="866"/>
      <c r="DO77" s="866"/>
      <c r="DP77" s="867"/>
      <c r="DQ77" s="865"/>
      <c r="DR77" s="866"/>
      <c r="DS77" s="866"/>
      <c r="DT77" s="866"/>
      <c r="DU77" s="867"/>
      <c r="DV77" s="862"/>
      <c r="DW77" s="863"/>
      <c r="DX77" s="863"/>
      <c r="DY77" s="863"/>
      <c r="DZ77" s="864"/>
      <c r="EA77" s="230"/>
    </row>
    <row r="78" spans="1:131" ht="26.25" customHeight="1" x14ac:dyDescent="0.2">
      <c r="A78" s="238">
        <v>11</v>
      </c>
      <c r="B78" s="876"/>
      <c r="C78" s="877"/>
      <c r="D78" s="877"/>
      <c r="E78" s="877"/>
      <c r="F78" s="877"/>
      <c r="G78" s="877"/>
      <c r="H78" s="877"/>
      <c r="I78" s="877"/>
      <c r="J78" s="877"/>
      <c r="K78" s="877"/>
      <c r="L78" s="877"/>
      <c r="M78" s="877"/>
      <c r="N78" s="877"/>
      <c r="O78" s="877"/>
      <c r="P78" s="878"/>
      <c r="Q78" s="879"/>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62"/>
      <c r="BT78" s="863"/>
      <c r="BU78" s="863"/>
      <c r="BV78" s="863"/>
      <c r="BW78" s="863"/>
      <c r="BX78" s="863"/>
      <c r="BY78" s="863"/>
      <c r="BZ78" s="863"/>
      <c r="CA78" s="863"/>
      <c r="CB78" s="863"/>
      <c r="CC78" s="863"/>
      <c r="CD78" s="863"/>
      <c r="CE78" s="863"/>
      <c r="CF78" s="863"/>
      <c r="CG78" s="868"/>
      <c r="CH78" s="865"/>
      <c r="CI78" s="866"/>
      <c r="CJ78" s="866"/>
      <c r="CK78" s="866"/>
      <c r="CL78" s="867"/>
      <c r="CM78" s="865"/>
      <c r="CN78" s="866"/>
      <c r="CO78" s="866"/>
      <c r="CP78" s="866"/>
      <c r="CQ78" s="867"/>
      <c r="CR78" s="865"/>
      <c r="CS78" s="866"/>
      <c r="CT78" s="866"/>
      <c r="CU78" s="866"/>
      <c r="CV78" s="867"/>
      <c r="CW78" s="865"/>
      <c r="CX78" s="866"/>
      <c r="CY78" s="866"/>
      <c r="CZ78" s="866"/>
      <c r="DA78" s="867"/>
      <c r="DB78" s="865"/>
      <c r="DC78" s="866"/>
      <c r="DD78" s="866"/>
      <c r="DE78" s="866"/>
      <c r="DF78" s="867"/>
      <c r="DG78" s="865"/>
      <c r="DH78" s="866"/>
      <c r="DI78" s="866"/>
      <c r="DJ78" s="866"/>
      <c r="DK78" s="867"/>
      <c r="DL78" s="865"/>
      <c r="DM78" s="866"/>
      <c r="DN78" s="866"/>
      <c r="DO78" s="866"/>
      <c r="DP78" s="867"/>
      <c r="DQ78" s="865"/>
      <c r="DR78" s="866"/>
      <c r="DS78" s="866"/>
      <c r="DT78" s="866"/>
      <c r="DU78" s="867"/>
      <c r="DV78" s="862"/>
      <c r="DW78" s="863"/>
      <c r="DX78" s="863"/>
      <c r="DY78" s="863"/>
      <c r="DZ78" s="864"/>
      <c r="EA78" s="230"/>
    </row>
    <row r="79" spans="1:131" ht="26.25" customHeight="1" x14ac:dyDescent="0.2">
      <c r="A79" s="238">
        <v>12</v>
      </c>
      <c r="B79" s="876"/>
      <c r="C79" s="877"/>
      <c r="D79" s="877"/>
      <c r="E79" s="877"/>
      <c r="F79" s="877"/>
      <c r="G79" s="877"/>
      <c r="H79" s="877"/>
      <c r="I79" s="877"/>
      <c r="J79" s="877"/>
      <c r="K79" s="877"/>
      <c r="L79" s="877"/>
      <c r="M79" s="877"/>
      <c r="N79" s="877"/>
      <c r="O79" s="877"/>
      <c r="P79" s="878"/>
      <c r="Q79" s="879"/>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62"/>
      <c r="BT79" s="863"/>
      <c r="BU79" s="863"/>
      <c r="BV79" s="863"/>
      <c r="BW79" s="863"/>
      <c r="BX79" s="863"/>
      <c r="BY79" s="863"/>
      <c r="BZ79" s="863"/>
      <c r="CA79" s="863"/>
      <c r="CB79" s="863"/>
      <c r="CC79" s="863"/>
      <c r="CD79" s="863"/>
      <c r="CE79" s="863"/>
      <c r="CF79" s="863"/>
      <c r="CG79" s="868"/>
      <c r="CH79" s="865"/>
      <c r="CI79" s="866"/>
      <c r="CJ79" s="866"/>
      <c r="CK79" s="866"/>
      <c r="CL79" s="867"/>
      <c r="CM79" s="865"/>
      <c r="CN79" s="866"/>
      <c r="CO79" s="866"/>
      <c r="CP79" s="866"/>
      <c r="CQ79" s="867"/>
      <c r="CR79" s="865"/>
      <c r="CS79" s="866"/>
      <c r="CT79" s="866"/>
      <c r="CU79" s="866"/>
      <c r="CV79" s="867"/>
      <c r="CW79" s="865"/>
      <c r="CX79" s="866"/>
      <c r="CY79" s="866"/>
      <c r="CZ79" s="866"/>
      <c r="DA79" s="867"/>
      <c r="DB79" s="865"/>
      <c r="DC79" s="866"/>
      <c r="DD79" s="866"/>
      <c r="DE79" s="866"/>
      <c r="DF79" s="867"/>
      <c r="DG79" s="865"/>
      <c r="DH79" s="866"/>
      <c r="DI79" s="866"/>
      <c r="DJ79" s="866"/>
      <c r="DK79" s="867"/>
      <c r="DL79" s="865"/>
      <c r="DM79" s="866"/>
      <c r="DN79" s="866"/>
      <c r="DO79" s="866"/>
      <c r="DP79" s="867"/>
      <c r="DQ79" s="865"/>
      <c r="DR79" s="866"/>
      <c r="DS79" s="866"/>
      <c r="DT79" s="866"/>
      <c r="DU79" s="867"/>
      <c r="DV79" s="862"/>
      <c r="DW79" s="863"/>
      <c r="DX79" s="863"/>
      <c r="DY79" s="863"/>
      <c r="DZ79" s="864"/>
      <c r="EA79" s="230"/>
    </row>
    <row r="80" spans="1:131" ht="26.25" customHeight="1" x14ac:dyDescent="0.2">
      <c r="A80" s="238">
        <v>13</v>
      </c>
      <c r="B80" s="876"/>
      <c r="C80" s="877"/>
      <c r="D80" s="877"/>
      <c r="E80" s="877"/>
      <c r="F80" s="877"/>
      <c r="G80" s="877"/>
      <c r="H80" s="877"/>
      <c r="I80" s="877"/>
      <c r="J80" s="877"/>
      <c r="K80" s="877"/>
      <c r="L80" s="877"/>
      <c r="M80" s="877"/>
      <c r="N80" s="877"/>
      <c r="O80" s="877"/>
      <c r="P80" s="878"/>
      <c r="Q80" s="879"/>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62"/>
      <c r="BT80" s="863"/>
      <c r="BU80" s="863"/>
      <c r="BV80" s="863"/>
      <c r="BW80" s="863"/>
      <c r="BX80" s="863"/>
      <c r="BY80" s="863"/>
      <c r="BZ80" s="863"/>
      <c r="CA80" s="863"/>
      <c r="CB80" s="863"/>
      <c r="CC80" s="863"/>
      <c r="CD80" s="863"/>
      <c r="CE80" s="863"/>
      <c r="CF80" s="863"/>
      <c r="CG80" s="868"/>
      <c r="CH80" s="865"/>
      <c r="CI80" s="866"/>
      <c r="CJ80" s="866"/>
      <c r="CK80" s="866"/>
      <c r="CL80" s="867"/>
      <c r="CM80" s="865"/>
      <c r="CN80" s="866"/>
      <c r="CO80" s="866"/>
      <c r="CP80" s="866"/>
      <c r="CQ80" s="867"/>
      <c r="CR80" s="865"/>
      <c r="CS80" s="866"/>
      <c r="CT80" s="866"/>
      <c r="CU80" s="866"/>
      <c r="CV80" s="867"/>
      <c r="CW80" s="865"/>
      <c r="CX80" s="866"/>
      <c r="CY80" s="866"/>
      <c r="CZ80" s="866"/>
      <c r="DA80" s="867"/>
      <c r="DB80" s="865"/>
      <c r="DC80" s="866"/>
      <c r="DD80" s="866"/>
      <c r="DE80" s="866"/>
      <c r="DF80" s="867"/>
      <c r="DG80" s="865"/>
      <c r="DH80" s="866"/>
      <c r="DI80" s="866"/>
      <c r="DJ80" s="866"/>
      <c r="DK80" s="867"/>
      <c r="DL80" s="865"/>
      <c r="DM80" s="866"/>
      <c r="DN80" s="866"/>
      <c r="DO80" s="866"/>
      <c r="DP80" s="867"/>
      <c r="DQ80" s="865"/>
      <c r="DR80" s="866"/>
      <c r="DS80" s="866"/>
      <c r="DT80" s="866"/>
      <c r="DU80" s="867"/>
      <c r="DV80" s="862"/>
      <c r="DW80" s="863"/>
      <c r="DX80" s="863"/>
      <c r="DY80" s="863"/>
      <c r="DZ80" s="864"/>
      <c r="EA80" s="230"/>
    </row>
    <row r="81" spans="1:131" ht="26.25" customHeight="1" x14ac:dyDescent="0.2">
      <c r="A81" s="238">
        <v>14</v>
      </c>
      <c r="B81" s="876"/>
      <c r="C81" s="877"/>
      <c r="D81" s="877"/>
      <c r="E81" s="877"/>
      <c r="F81" s="877"/>
      <c r="G81" s="877"/>
      <c r="H81" s="877"/>
      <c r="I81" s="877"/>
      <c r="J81" s="877"/>
      <c r="K81" s="877"/>
      <c r="L81" s="877"/>
      <c r="M81" s="877"/>
      <c r="N81" s="877"/>
      <c r="O81" s="877"/>
      <c r="P81" s="878"/>
      <c r="Q81" s="879"/>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62"/>
      <c r="BT81" s="863"/>
      <c r="BU81" s="863"/>
      <c r="BV81" s="863"/>
      <c r="BW81" s="863"/>
      <c r="BX81" s="863"/>
      <c r="BY81" s="863"/>
      <c r="BZ81" s="863"/>
      <c r="CA81" s="863"/>
      <c r="CB81" s="863"/>
      <c r="CC81" s="863"/>
      <c r="CD81" s="863"/>
      <c r="CE81" s="863"/>
      <c r="CF81" s="863"/>
      <c r="CG81" s="868"/>
      <c r="CH81" s="865"/>
      <c r="CI81" s="866"/>
      <c r="CJ81" s="866"/>
      <c r="CK81" s="866"/>
      <c r="CL81" s="867"/>
      <c r="CM81" s="865"/>
      <c r="CN81" s="866"/>
      <c r="CO81" s="866"/>
      <c r="CP81" s="866"/>
      <c r="CQ81" s="867"/>
      <c r="CR81" s="865"/>
      <c r="CS81" s="866"/>
      <c r="CT81" s="866"/>
      <c r="CU81" s="866"/>
      <c r="CV81" s="867"/>
      <c r="CW81" s="865"/>
      <c r="CX81" s="866"/>
      <c r="CY81" s="866"/>
      <c r="CZ81" s="866"/>
      <c r="DA81" s="867"/>
      <c r="DB81" s="865"/>
      <c r="DC81" s="866"/>
      <c r="DD81" s="866"/>
      <c r="DE81" s="866"/>
      <c r="DF81" s="867"/>
      <c r="DG81" s="865"/>
      <c r="DH81" s="866"/>
      <c r="DI81" s="866"/>
      <c r="DJ81" s="866"/>
      <c r="DK81" s="867"/>
      <c r="DL81" s="865"/>
      <c r="DM81" s="866"/>
      <c r="DN81" s="866"/>
      <c r="DO81" s="866"/>
      <c r="DP81" s="867"/>
      <c r="DQ81" s="865"/>
      <c r="DR81" s="866"/>
      <c r="DS81" s="866"/>
      <c r="DT81" s="866"/>
      <c r="DU81" s="867"/>
      <c r="DV81" s="862"/>
      <c r="DW81" s="863"/>
      <c r="DX81" s="863"/>
      <c r="DY81" s="863"/>
      <c r="DZ81" s="864"/>
      <c r="EA81" s="230"/>
    </row>
    <row r="82" spans="1:131" ht="26.25" customHeight="1" x14ac:dyDescent="0.2">
      <c r="A82" s="238">
        <v>15</v>
      </c>
      <c r="B82" s="876"/>
      <c r="C82" s="877"/>
      <c r="D82" s="877"/>
      <c r="E82" s="877"/>
      <c r="F82" s="877"/>
      <c r="G82" s="877"/>
      <c r="H82" s="877"/>
      <c r="I82" s="877"/>
      <c r="J82" s="877"/>
      <c r="K82" s="877"/>
      <c r="L82" s="877"/>
      <c r="M82" s="877"/>
      <c r="N82" s="877"/>
      <c r="O82" s="877"/>
      <c r="P82" s="878"/>
      <c r="Q82" s="879"/>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62"/>
      <c r="BT82" s="863"/>
      <c r="BU82" s="863"/>
      <c r="BV82" s="863"/>
      <c r="BW82" s="863"/>
      <c r="BX82" s="863"/>
      <c r="BY82" s="863"/>
      <c r="BZ82" s="863"/>
      <c r="CA82" s="863"/>
      <c r="CB82" s="863"/>
      <c r="CC82" s="863"/>
      <c r="CD82" s="863"/>
      <c r="CE82" s="863"/>
      <c r="CF82" s="863"/>
      <c r="CG82" s="868"/>
      <c r="CH82" s="865"/>
      <c r="CI82" s="866"/>
      <c r="CJ82" s="866"/>
      <c r="CK82" s="866"/>
      <c r="CL82" s="867"/>
      <c r="CM82" s="865"/>
      <c r="CN82" s="866"/>
      <c r="CO82" s="866"/>
      <c r="CP82" s="866"/>
      <c r="CQ82" s="867"/>
      <c r="CR82" s="865"/>
      <c r="CS82" s="866"/>
      <c r="CT82" s="866"/>
      <c r="CU82" s="866"/>
      <c r="CV82" s="867"/>
      <c r="CW82" s="865"/>
      <c r="CX82" s="866"/>
      <c r="CY82" s="866"/>
      <c r="CZ82" s="866"/>
      <c r="DA82" s="867"/>
      <c r="DB82" s="865"/>
      <c r="DC82" s="866"/>
      <c r="DD82" s="866"/>
      <c r="DE82" s="866"/>
      <c r="DF82" s="867"/>
      <c r="DG82" s="865"/>
      <c r="DH82" s="866"/>
      <c r="DI82" s="866"/>
      <c r="DJ82" s="866"/>
      <c r="DK82" s="867"/>
      <c r="DL82" s="865"/>
      <c r="DM82" s="866"/>
      <c r="DN82" s="866"/>
      <c r="DO82" s="866"/>
      <c r="DP82" s="867"/>
      <c r="DQ82" s="865"/>
      <c r="DR82" s="866"/>
      <c r="DS82" s="866"/>
      <c r="DT82" s="866"/>
      <c r="DU82" s="867"/>
      <c r="DV82" s="862"/>
      <c r="DW82" s="863"/>
      <c r="DX82" s="863"/>
      <c r="DY82" s="863"/>
      <c r="DZ82" s="864"/>
      <c r="EA82" s="230"/>
    </row>
    <row r="83" spans="1:131" ht="26.25" customHeight="1" x14ac:dyDescent="0.2">
      <c r="A83" s="238">
        <v>16</v>
      </c>
      <c r="B83" s="876"/>
      <c r="C83" s="877"/>
      <c r="D83" s="877"/>
      <c r="E83" s="877"/>
      <c r="F83" s="877"/>
      <c r="G83" s="877"/>
      <c r="H83" s="877"/>
      <c r="I83" s="877"/>
      <c r="J83" s="877"/>
      <c r="K83" s="877"/>
      <c r="L83" s="877"/>
      <c r="M83" s="877"/>
      <c r="N83" s="877"/>
      <c r="O83" s="877"/>
      <c r="P83" s="878"/>
      <c r="Q83" s="879"/>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62"/>
      <c r="BT83" s="863"/>
      <c r="BU83" s="863"/>
      <c r="BV83" s="863"/>
      <c r="BW83" s="863"/>
      <c r="BX83" s="863"/>
      <c r="BY83" s="863"/>
      <c r="BZ83" s="863"/>
      <c r="CA83" s="863"/>
      <c r="CB83" s="863"/>
      <c r="CC83" s="863"/>
      <c r="CD83" s="863"/>
      <c r="CE83" s="863"/>
      <c r="CF83" s="863"/>
      <c r="CG83" s="868"/>
      <c r="CH83" s="865"/>
      <c r="CI83" s="866"/>
      <c r="CJ83" s="866"/>
      <c r="CK83" s="866"/>
      <c r="CL83" s="867"/>
      <c r="CM83" s="865"/>
      <c r="CN83" s="866"/>
      <c r="CO83" s="866"/>
      <c r="CP83" s="866"/>
      <c r="CQ83" s="867"/>
      <c r="CR83" s="865"/>
      <c r="CS83" s="866"/>
      <c r="CT83" s="866"/>
      <c r="CU83" s="866"/>
      <c r="CV83" s="867"/>
      <c r="CW83" s="865"/>
      <c r="CX83" s="866"/>
      <c r="CY83" s="866"/>
      <c r="CZ83" s="866"/>
      <c r="DA83" s="867"/>
      <c r="DB83" s="865"/>
      <c r="DC83" s="866"/>
      <c r="DD83" s="866"/>
      <c r="DE83" s="866"/>
      <c r="DF83" s="867"/>
      <c r="DG83" s="865"/>
      <c r="DH83" s="866"/>
      <c r="DI83" s="866"/>
      <c r="DJ83" s="866"/>
      <c r="DK83" s="867"/>
      <c r="DL83" s="865"/>
      <c r="DM83" s="866"/>
      <c r="DN83" s="866"/>
      <c r="DO83" s="866"/>
      <c r="DP83" s="867"/>
      <c r="DQ83" s="865"/>
      <c r="DR83" s="866"/>
      <c r="DS83" s="866"/>
      <c r="DT83" s="866"/>
      <c r="DU83" s="867"/>
      <c r="DV83" s="862"/>
      <c r="DW83" s="863"/>
      <c r="DX83" s="863"/>
      <c r="DY83" s="863"/>
      <c r="DZ83" s="864"/>
      <c r="EA83" s="230"/>
    </row>
    <row r="84" spans="1:131" ht="26.25" customHeight="1" x14ac:dyDescent="0.2">
      <c r="A84" s="238">
        <v>17</v>
      </c>
      <c r="B84" s="876"/>
      <c r="C84" s="877"/>
      <c r="D84" s="877"/>
      <c r="E84" s="877"/>
      <c r="F84" s="877"/>
      <c r="G84" s="877"/>
      <c r="H84" s="877"/>
      <c r="I84" s="877"/>
      <c r="J84" s="877"/>
      <c r="K84" s="877"/>
      <c r="L84" s="877"/>
      <c r="M84" s="877"/>
      <c r="N84" s="877"/>
      <c r="O84" s="877"/>
      <c r="P84" s="878"/>
      <c r="Q84" s="879"/>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62"/>
      <c r="BT84" s="863"/>
      <c r="BU84" s="863"/>
      <c r="BV84" s="863"/>
      <c r="BW84" s="863"/>
      <c r="BX84" s="863"/>
      <c r="BY84" s="863"/>
      <c r="BZ84" s="863"/>
      <c r="CA84" s="863"/>
      <c r="CB84" s="863"/>
      <c r="CC84" s="863"/>
      <c r="CD84" s="863"/>
      <c r="CE84" s="863"/>
      <c r="CF84" s="863"/>
      <c r="CG84" s="868"/>
      <c r="CH84" s="865"/>
      <c r="CI84" s="866"/>
      <c r="CJ84" s="866"/>
      <c r="CK84" s="866"/>
      <c r="CL84" s="867"/>
      <c r="CM84" s="865"/>
      <c r="CN84" s="866"/>
      <c r="CO84" s="866"/>
      <c r="CP84" s="866"/>
      <c r="CQ84" s="867"/>
      <c r="CR84" s="865"/>
      <c r="CS84" s="866"/>
      <c r="CT84" s="866"/>
      <c r="CU84" s="866"/>
      <c r="CV84" s="867"/>
      <c r="CW84" s="865"/>
      <c r="CX84" s="866"/>
      <c r="CY84" s="866"/>
      <c r="CZ84" s="866"/>
      <c r="DA84" s="867"/>
      <c r="DB84" s="865"/>
      <c r="DC84" s="866"/>
      <c r="DD84" s="866"/>
      <c r="DE84" s="866"/>
      <c r="DF84" s="867"/>
      <c r="DG84" s="865"/>
      <c r="DH84" s="866"/>
      <c r="DI84" s="866"/>
      <c r="DJ84" s="866"/>
      <c r="DK84" s="867"/>
      <c r="DL84" s="865"/>
      <c r="DM84" s="866"/>
      <c r="DN84" s="866"/>
      <c r="DO84" s="866"/>
      <c r="DP84" s="867"/>
      <c r="DQ84" s="865"/>
      <c r="DR84" s="866"/>
      <c r="DS84" s="866"/>
      <c r="DT84" s="866"/>
      <c r="DU84" s="867"/>
      <c r="DV84" s="862"/>
      <c r="DW84" s="863"/>
      <c r="DX84" s="863"/>
      <c r="DY84" s="863"/>
      <c r="DZ84" s="864"/>
      <c r="EA84" s="230"/>
    </row>
    <row r="85" spans="1:131" ht="26.25" customHeight="1" x14ac:dyDescent="0.2">
      <c r="A85" s="238">
        <v>18</v>
      </c>
      <c r="B85" s="876"/>
      <c r="C85" s="877"/>
      <c r="D85" s="877"/>
      <c r="E85" s="877"/>
      <c r="F85" s="877"/>
      <c r="G85" s="877"/>
      <c r="H85" s="877"/>
      <c r="I85" s="877"/>
      <c r="J85" s="877"/>
      <c r="K85" s="877"/>
      <c r="L85" s="877"/>
      <c r="M85" s="877"/>
      <c r="N85" s="877"/>
      <c r="O85" s="877"/>
      <c r="P85" s="878"/>
      <c r="Q85" s="879"/>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62"/>
      <c r="BT85" s="863"/>
      <c r="BU85" s="863"/>
      <c r="BV85" s="863"/>
      <c r="BW85" s="863"/>
      <c r="BX85" s="863"/>
      <c r="BY85" s="863"/>
      <c r="BZ85" s="863"/>
      <c r="CA85" s="863"/>
      <c r="CB85" s="863"/>
      <c r="CC85" s="863"/>
      <c r="CD85" s="863"/>
      <c r="CE85" s="863"/>
      <c r="CF85" s="863"/>
      <c r="CG85" s="868"/>
      <c r="CH85" s="865"/>
      <c r="CI85" s="866"/>
      <c r="CJ85" s="866"/>
      <c r="CK85" s="866"/>
      <c r="CL85" s="867"/>
      <c r="CM85" s="865"/>
      <c r="CN85" s="866"/>
      <c r="CO85" s="866"/>
      <c r="CP85" s="866"/>
      <c r="CQ85" s="867"/>
      <c r="CR85" s="865"/>
      <c r="CS85" s="866"/>
      <c r="CT85" s="866"/>
      <c r="CU85" s="866"/>
      <c r="CV85" s="867"/>
      <c r="CW85" s="865"/>
      <c r="CX85" s="866"/>
      <c r="CY85" s="866"/>
      <c r="CZ85" s="866"/>
      <c r="DA85" s="867"/>
      <c r="DB85" s="865"/>
      <c r="DC85" s="866"/>
      <c r="DD85" s="866"/>
      <c r="DE85" s="866"/>
      <c r="DF85" s="867"/>
      <c r="DG85" s="865"/>
      <c r="DH85" s="866"/>
      <c r="DI85" s="866"/>
      <c r="DJ85" s="866"/>
      <c r="DK85" s="867"/>
      <c r="DL85" s="865"/>
      <c r="DM85" s="866"/>
      <c r="DN85" s="866"/>
      <c r="DO85" s="866"/>
      <c r="DP85" s="867"/>
      <c r="DQ85" s="865"/>
      <c r="DR85" s="866"/>
      <c r="DS85" s="866"/>
      <c r="DT85" s="866"/>
      <c r="DU85" s="867"/>
      <c r="DV85" s="862"/>
      <c r="DW85" s="863"/>
      <c r="DX85" s="863"/>
      <c r="DY85" s="863"/>
      <c r="DZ85" s="864"/>
      <c r="EA85" s="230"/>
    </row>
    <row r="86" spans="1:131" ht="26.25" customHeight="1" x14ac:dyDescent="0.2">
      <c r="A86" s="238">
        <v>19</v>
      </c>
      <c r="B86" s="876"/>
      <c r="C86" s="877"/>
      <c r="D86" s="877"/>
      <c r="E86" s="877"/>
      <c r="F86" s="877"/>
      <c r="G86" s="877"/>
      <c r="H86" s="877"/>
      <c r="I86" s="877"/>
      <c r="J86" s="877"/>
      <c r="K86" s="877"/>
      <c r="L86" s="877"/>
      <c r="M86" s="877"/>
      <c r="N86" s="877"/>
      <c r="O86" s="877"/>
      <c r="P86" s="878"/>
      <c r="Q86" s="879"/>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62"/>
      <c r="BT86" s="863"/>
      <c r="BU86" s="863"/>
      <c r="BV86" s="863"/>
      <c r="BW86" s="863"/>
      <c r="BX86" s="863"/>
      <c r="BY86" s="863"/>
      <c r="BZ86" s="863"/>
      <c r="CA86" s="863"/>
      <c r="CB86" s="863"/>
      <c r="CC86" s="863"/>
      <c r="CD86" s="863"/>
      <c r="CE86" s="863"/>
      <c r="CF86" s="863"/>
      <c r="CG86" s="868"/>
      <c r="CH86" s="865"/>
      <c r="CI86" s="866"/>
      <c r="CJ86" s="866"/>
      <c r="CK86" s="866"/>
      <c r="CL86" s="867"/>
      <c r="CM86" s="865"/>
      <c r="CN86" s="866"/>
      <c r="CO86" s="866"/>
      <c r="CP86" s="866"/>
      <c r="CQ86" s="867"/>
      <c r="CR86" s="865"/>
      <c r="CS86" s="866"/>
      <c r="CT86" s="866"/>
      <c r="CU86" s="866"/>
      <c r="CV86" s="867"/>
      <c r="CW86" s="865"/>
      <c r="CX86" s="866"/>
      <c r="CY86" s="866"/>
      <c r="CZ86" s="866"/>
      <c r="DA86" s="867"/>
      <c r="DB86" s="865"/>
      <c r="DC86" s="866"/>
      <c r="DD86" s="866"/>
      <c r="DE86" s="866"/>
      <c r="DF86" s="867"/>
      <c r="DG86" s="865"/>
      <c r="DH86" s="866"/>
      <c r="DI86" s="866"/>
      <c r="DJ86" s="866"/>
      <c r="DK86" s="867"/>
      <c r="DL86" s="865"/>
      <c r="DM86" s="866"/>
      <c r="DN86" s="866"/>
      <c r="DO86" s="866"/>
      <c r="DP86" s="867"/>
      <c r="DQ86" s="865"/>
      <c r="DR86" s="866"/>
      <c r="DS86" s="866"/>
      <c r="DT86" s="866"/>
      <c r="DU86" s="867"/>
      <c r="DV86" s="862"/>
      <c r="DW86" s="863"/>
      <c r="DX86" s="863"/>
      <c r="DY86" s="863"/>
      <c r="DZ86" s="864"/>
      <c r="EA86" s="230"/>
    </row>
    <row r="87" spans="1:131" ht="26.25" customHeight="1" x14ac:dyDescent="0.2">
      <c r="A87" s="244">
        <v>20</v>
      </c>
      <c r="B87" s="883"/>
      <c r="C87" s="884"/>
      <c r="D87" s="884"/>
      <c r="E87" s="884"/>
      <c r="F87" s="884"/>
      <c r="G87" s="884"/>
      <c r="H87" s="884"/>
      <c r="I87" s="884"/>
      <c r="J87" s="884"/>
      <c r="K87" s="884"/>
      <c r="L87" s="884"/>
      <c r="M87" s="884"/>
      <c r="N87" s="884"/>
      <c r="O87" s="884"/>
      <c r="P87" s="885"/>
      <c r="Q87" s="886"/>
      <c r="R87" s="887"/>
      <c r="S87" s="887"/>
      <c r="T87" s="887"/>
      <c r="U87" s="887"/>
      <c r="V87" s="887"/>
      <c r="W87" s="887"/>
      <c r="X87" s="887"/>
      <c r="Y87" s="887"/>
      <c r="Z87" s="887"/>
      <c r="AA87" s="887"/>
      <c r="AB87" s="887"/>
      <c r="AC87" s="887"/>
      <c r="AD87" s="887"/>
      <c r="AE87" s="887"/>
      <c r="AF87" s="887"/>
      <c r="AG87" s="887"/>
      <c r="AH87" s="887"/>
      <c r="AI87" s="887"/>
      <c r="AJ87" s="887"/>
      <c r="AK87" s="887"/>
      <c r="AL87" s="887"/>
      <c r="AM87" s="887"/>
      <c r="AN87" s="887"/>
      <c r="AO87" s="887"/>
      <c r="AP87" s="887"/>
      <c r="AQ87" s="887"/>
      <c r="AR87" s="887"/>
      <c r="AS87" s="887"/>
      <c r="AT87" s="887"/>
      <c r="AU87" s="887"/>
      <c r="AV87" s="887"/>
      <c r="AW87" s="887"/>
      <c r="AX87" s="887"/>
      <c r="AY87" s="887"/>
      <c r="AZ87" s="888"/>
      <c r="BA87" s="888"/>
      <c r="BB87" s="888"/>
      <c r="BC87" s="888"/>
      <c r="BD87" s="889"/>
      <c r="BE87" s="241"/>
      <c r="BF87" s="241"/>
      <c r="BG87" s="241"/>
      <c r="BH87" s="241"/>
      <c r="BI87" s="241"/>
      <c r="BJ87" s="241"/>
      <c r="BK87" s="241"/>
      <c r="BL87" s="241"/>
      <c r="BM87" s="241"/>
      <c r="BN87" s="241"/>
      <c r="BO87" s="241"/>
      <c r="BP87" s="241"/>
      <c r="BQ87" s="238">
        <v>81</v>
      </c>
      <c r="BR87" s="243"/>
      <c r="BS87" s="862"/>
      <c r="BT87" s="863"/>
      <c r="BU87" s="863"/>
      <c r="BV87" s="863"/>
      <c r="BW87" s="863"/>
      <c r="BX87" s="863"/>
      <c r="BY87" s="863"/>
      <c r="BZ87" s="863"/>
      <c r="CA87" s="863"/>
      <c r="CB87" s="863"/>
      <c r="CC87" s="863"/>
      <c r="CD87" s="863"/>
      <c r="CE87" s="863"/>
      <c r="CF87" s="863"/>
      <c r="CG87" s="868"/>
      <c r="CH87" s="865"/>
      <c r="CI87" s="866"/>
      <c r="CJ87" s="866"/>
      <c r="CK87" s="866"/>
      <c r="CL87" s="867"/>
      <c r="CM87" s="865"/>
      <c r="CN87" s="866"/>
      <c r="CO87" s="866"/>
      <c r="CP87" s="866"/>
      <c r="CQ87" s="867"/>
      <c r="CR87" s="865"/>
      <c r="CS87" s="866"/>
      <c r="CT87" s="866"/>
      <c r="CU87" s="866"/>
      <c r="CV87" s="867"/>
      <c r="CW87" s="865"/>
      <c r="CX87" s="866"/>
      <c r="CY87" s="866"/>
      <c r="CZ87" s="866"/>
      <c r="DA87" s="867"/>
      <c r="DB87" s="865"/>
      <c r="DC87" s="866"/>
      <c r="DD87" s="866"/>
      <c r="DE87" s="866"/>
      <c r="DF87" s="867"/>
      <c r="DG87" s="865"/>
      <c r="DH87" s="866"/>
      <c r="DI87" s="866"/>
      <c r="DJ87" s="866"/>
      <c r="DK87" s="867"/>
      <c r="DL87" s="865"/>
      <c r="DM87" s="866"/>
      <c r="DN87" s="866"/>
      <c r="DO87" s="866"/>
      <c r="DP87" s="867"/>
      <c r="DQ87" s="865"/>
      <c r="DR87" s="866"/>
      <c r="DS87" s="866"/>
      <c r="DT87" s="866"/>
      <c r="DU87" s="867"/>
      <c r="DV87" s="862"/>
      <c r="DW87" s="863"/>
      <c r="DX87" s="863"/>
      <c r="DY87" s="863"/>
      <c r="DZ87" s="864"/>
      <c r="EA87" s="230"/>
    </row>
    <row r="88" spans="1:131" ht="26.25" customHeight="1" thickBot="1" x14ac:dyDescent="0.25">
      <c r="A88" s="240" t="s">
        <v>392</v>
      </c>
      <c r="B88" s="789" t="s">
        <v>427</v>
      </c>
      <c r="C88" s="790"/>
      <c r="D88" s="790"/>
      <c r="E88" s="790"/>
      <c r="F88" s="790"/>
      <c r="G88" s="790"/>
      <c r="H88" s="790"/>
      <c r="I88" s="790"/>
      <c r="J88" s="790"/>
      <c r="K88" s="790"/>
      <c r="L88" s="790"/>
      <c r="M88" s="790"/>
      <c r="N88" s="790"/>
      <c r="O88" s="790"/>
      <c r="P88" s="791"/>
      <c r="Q88" s="843"/>
      <c r="R88" s="844"/>
      <c r="S88" s="844"/>
      <c r="T88" s="844"/>
      <c r="U88" s="844"/>
      <c r="V88" s="844"/>
      <c r="W88" s="844"/>
      <c r="X88" s="844"/>
      <c r="Y88" s="844"/>
      <c r="Z88" s="844"/>
      <c r="AA88" s="844"/>
      <c r="AB88" s="844"/>
      <c r="AC88" s="844"/>
      <c r="AD88" s="844"/>
      <c r="AE88" s="844"/>
      <c r="AF88" s="847">
        <v>5153</v>
      </c>
      <c r="AG88" s="847"/>
      <c r="AH88" s="847"/>
      <c r="AI88" s="847"/>
      <c r="AJ88" s="847"/>
      <c r="AK88" s="844"/>
      <c r="AL88" s="844"/>
      <c r="AM88" s="844"/>
      <c r="AN88" s="844"/>
      <c r="AO88" s="844"/>
      <c r="AP88" s="847">
        <v>1229</v>
      </c>
      <c r="AQ88" s="847"/>
      <c r="AR88" s="847"/>
      <c r="AS88" s="847"/>
      <c r="AT88" s="847"/>
      <c r="AU88" s="847">
        <v>331</v>
      </c>
      <c r="AV88" s="847"/>
      <c r="AW88" s="847"/>
      <c r="AX88" s="847"/>
      <c r="AY88" s="847"/>
      <c r="AZ88" s="852"/>
      <c r="BA88" s="852"/>
      <c r="BB88" s="852"/>
      <c r="BC88" s="852"/>
      <c r="BD88" s="853"/>
      <c r="BE88" s="241"/>
      <c r="BF88" s="241"/>
      <c r="BG88" s="241"/>
      <c r="BH88" s="241"/>
      <c r="BI88" s="241"/>
      <c r="BJ88" s="241"/>
      <c r="BK88" s="241"/>
      <c r="BL88" s="241"/>
      <c r="BM88" s="241"/>
      <c r="BN88" s="241"/>
      <c r="BO88" s="241"/>
      <c r="BP88" s="241"/>
      <c r="BQ88" s="238">
        <v>82</v>
      </c>
      <c r="BR88" s="243"/>
      <c r="BS88" s="862"/>
      <c r="BT88" s="863"/>
      <c r="BU88" s="863"/>
      <c r="BV88" s="863"/>
      <c r="BW88" s="863"/>
      <c r="BX88" s="863"/>
      <c r="BY88" s="863"/>
      <c r="BZ88" s="863"/>
      <c r="CA88" s="863"/>
      <c r="CB88" s="863"/>
      <c r="CC88" s="863"/>
      <c r="CD88" s="863"/>
      <c r="CE88" s="863"/>
      <c r="CF88" s="863"/>
      <c r="CG88" s="868"/>
      <c r="CH88" s="865"/>
      <c r="CI88" s="866"/>
      <c r="CJ88" s="866"/>
      <c r="CK88" s="866"/>
      <c r="CL88" s="867"/>
      <c r="CM88" s="865"/>
      <c r="CN88" s="866"/>
      <c r="CO88" s="866"/>
      <c r="CP88" s="866"/>
      <c r="CQ88" s="867"/>
      <c r="CR88" s="865"/>
      <c r="CS88" s="866"/>
      <c r="CT88" s="866"/>
      <c r="CU88" s="866"/>
      <c r="CV88" s="867"/>
      <c r="CW88" s="865"/>
      <c r="CX88" s="866"/>
      <c r="CY88" s="866"/>
      <c r="CZ88" s="866"/>
      <c r="DA88" s="867"/>
      <c r="DB88" s="865"/>
      <c r="DC88" s="866"/>
      <c r="DD88" s="866"/>
      <c r="DE88" s="866"/>
      <c r="DF88" s="867"/>
      <c r="DG88" s="865"/>
      <c r="DH88" s="866"/>
      <c r="DI88" s="866"/>
      <c r="DJ88" s="866"/>
      <c r="DK88" s="867"/>
      <c r="DL88" s="865"/>
      <c r="DM88" s="866"/>
      <c r="DN88" s="866"/>
      <c r="DO88" s="866"/>
      <c r="DP88" s="867"/>
      <c r="DQ88" s="865"/>
      <c r="DR88" s="866"/>
      <c r="DS88" s="866"/>
      <c r="DT88" s="866"/>
      <c r="DU88" s="867"/>
      <c r="DV88" s="862"/>
      <c r="DW88" s="863"/>
      <c r="DX88" s="863"/>
      <c r="DY88" s="863"/>
      <c r="DZ88" s="864"/>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2"/>
      <c r="BT89" s="863"/>
      <c r="BU89" s="863"/>
      <c r="BV89" s="863"/>
      <c r="BW89" s="863"/>
      <c r="BX89" s="863"/>
      <c r="BY89" s="863"/>
      <c r="BZ89" s="863"/>
      <c r="CA89" s="863"/>
      <c r="CB89" s="863"/>
      <c r="CC89" s="863"/>
      <c r="CD89" s="863"/>
      <c r="CE89" s="863"/>
      <c r="CF89" s="863"/>
      <c r="CG89" s="868"/>
      <c r="CH89" s="865"/>
      <c r="CI89" s="866"/>
      <c r="CJ89" s="866"/>
      <c r="CK89" s="866"/>
      <c r="CL89" s="867"/>
      <c r="CM89" s="865"/>
      <c r="CN89" s="866"/>
      <c r="CO89" s="866"/>
      <c r="CP89" s="866"/>
      <c r="CQ89" s="867"/>
      <c r="CR89" s="865"/>
      <c r="CS89" s="866"/>
      <c r="CT89" s="866"/>
      <c r="CU89" s="866"/>
      <c r="CV89" s="867"/>
      <c r="CW89" s="865"/>
      <c r="CX89" s="866"/>
      <c r="CY89" s="866"/>
      <c r="CZ89" s="866"/>
      <c r="DA89" s="867"/>
      <c r="DB89" s="865"/>
      <c r="DC89" s="866"/>
      <c r="DD89" s="866"/>
      <c r="DE89" s="866"/>
      <c r="DF89" s="867"/>
      <c r="DG89" s="865"/>
      <c r="DH89" s="866"/>
      <c r="DI89" s="866"/>
      <c r="DJ89" s="866"/>
      <c r="DK89" s="867"/>
      <c r="DL89" s="865"/>
      <c r="DM89" s="866"/>
      <c r="DN89" s="866"/>
      <c r="DO89" s="866"/>
      <c r="DP89" s="867"/>
      <c r="DQ89" s="865"/>
      <c r="DR89" s="866"/>
      <c r="DS89" s="866"/>
      <c r="DT89" s="866"/>
      <c r="DU89" s="867"/>
      <c r="DV89" s="862"/>
      <c r="DW89" s="863"/>
      <c r="DX89" s="863"/>
      <c r="DY89" s="863"/>
      <c r="DZ89" s="864"/>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2"/>
      <c r="BT90" s="863"/>
      <c r="BU90" s="863"/>
      <c r="BV90" s="863"/>
      <c r="BW90" s="863"/>
      <c r="BX90" s="863"/>
      <c r="BY90" s="863"/>
      <c r="BZ90" s="863"/>
      <c r="CA90" s="863"/>
      <c r="CB90" s="863"/>
      <c r="CC90" s="863"/>
      <c r="CD90" s="863"/>
      <c r="CE90" s="863"/>
      <c r="CF90" s="863"/>
      <c r="CG90" s="868"/>
      <c r="CH90" s="865"/>
      <c r="CI90" s="866"/>
      <c r="CJ90" s="866"/>
      <c r="CK90" s="866"/>
      <c r="CL90" s="867"/>
      <c r="CM90" s="865"/>
      <c r="CN90" s="866"/>
      <c r="CO90" s="866"/>
      <c r="CP90" s="866"/>
      <c r="CQ90" s="867"/>
      <c r="CR90" s="865"/>
      <c r="CS90" s="866"/>
      <c r="CT90" s="866"/>
      <c r="CU90" s="866"/>
      <c r="CV90" s="867"/>
      <c r="CW90" s="865"/>
      <c r="CX90" s="866"/>
      <c r="CY90" s="866"/>
      <c r="CZ90" s="866"/>
      <c r="DA90" s="867"/>
      <c r="DB90" s="865"/>
      <c r="DC90" s="866"/>
      <c r="DD90" s="866"/>
      <c r="DE90" s="866"/>
      <c r="DF90" s="867"/>
      <c r="DG90" s="865"/>
      <c r="DH90" s="866"/>
      <c r="DI90" s="866"/>
      <c r="DJ90" s="866"/>
      <c r="DK90" s="867"/>
      <c r="DL90" s="865"/>
      <c r="DM90" s="866"/>
      <c r="DN90" s="866"/>
      <c r="DO90" s="866"/>
      <c r="DP90" s="867"/>
      <c r="DQ90" s="865"/>
      <c r="DR90" s="866"/>
      <c r="DS90" s="866"/>
      <c r="DT90" s="866"/>
      <c r="DU90" s="867"/>
      <c r="DV90" s="862"/>
      <c r="DW90" s="863"/>
      <c r="DX90" s="863"/>
      <c r="DY90" s="863"/>
      <c r="DZ90" s="864"/>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2"/>
      <c r="BT91" s="863"/>
      <c r="BU91" s="863"/>
      <c r="BV91" s="863"/>
      <c r="BW91" s="863"/>
      <c r="BX91" s="863"/>
      <c r="BY91" s="863"/>
      <c r="BZ91" s="863"/>
      <c r="CA91" s="863"/>
      <c r="CB91" s="863"/>
      <c r="CC91" s="863"/>
      <c r="CD91" s="863"/>
      <c r="CE91" s="863"/>
      <c r="CF91" s="863"/>
      <c r="CG91" s="868"/>
      <c r="CH91" s="865"/>
      <c r="CI91" s="866"/>
      <c r="CJ91" s="866"/>
      <c r="CK91" s="866"/>
      <c r="CL91" s="867"/>
      <c r="CM91" s="865"/>
      <c r="CN91" s="866"/>
      <c r="CO91" s="866"/>
      <c r="CP91" s="866"/>
      <c r="CQ91" s="867"/>
      <c r="CR91" s="865"/>
      <c r="CS91" s="866"/>
      <c r="CT91" s="866"/>
      <c r="CU91" s="866"/>
      <c r="CV91" s="867"/>
      <c r="CW91" s="865"/>
      <c r="CX91" s="866"/>
      <c r="CY91" s="866"/>
      <c r="CZ91" s="866"/>
      <c r="DA91" s="867"/>
      <c r="DB91" s="865"/>
      <c r="DC91" s="866"/>
      <c r="DD91" s="866"/>
      <c r="DE91" s="866"/>
      <c r="DF91" s="867"/>
      <c r="DG91" s="865"/>
      <c r="DH91" s="866"/>
      <c r="DI91" s="866"/>
      <c r="DJ91" s="866"/>
      <c r="DK91" s="867"/>
      <c r="DL91" s="865"/>
      <c r="DM91" s="866"/>
      <c r="DN91" s="866"/>
      <c r="DO91" s="866"/>
      <c r="DP91" s="867"/>
      <c r="DQ91" s="865"/>
      <c r="DR91" s="866"/>
      <c r="DS91" s="866"/>
      <c r="DT91" s="866"/>
      <c r="DU91" s="867"/>
      <c r="DV91" s="862"/>
      <c r="DW91" s="863"/>
      <c r="DX91" s="863"/>
      <c r="DY91" s="863"/>
      <c r="DZ91" s="864"/>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2"/>
      <c r="BT92" s="863"/>
      <c r="BU92" s="863"/>
      <c r="BV92" s="863"/>
      <c r="BW92" s="863"/>
      <c r="BX92" s="863"/>
      <c r="BY92" s="863"/>
      <c r="BZ92" s="863"/>
      <c r="CA92" s="863"/>
      <c r="CB92" s="863"/>
      <c r="CC92" s="863"/>
      <c r="CD92" s="863"/>
      <c r="CE92" s="863"/>
      <c r="CF92" s="863"/>
      <c r="CG92" s="868"/>
      <c r="CH92" s="865"/>
      <c r="CI92" s="866"/>
      <c r="CJ92" s="866"/>
      <c r="CK92" s="866"/>
      <c r="CL92" s="867"/>
      <c r="CM92" s="865"/>
      <c r="CN92" s="866"/>
      <c r="CO92" s="866"/>
      <c r="CP92" s="866"/>
      <c r="CQ92" s="867"/>
      <c r="CR92" s="865"/>
      <c r="CS92" s="866"/>
      <c r="CT92" s="866"/>
      <c r="CU92" s="866"/>
      <c r="CV92" s="867"/>
      <c r="CW92" s="865"/>
      <c r="CX92" s="866"/>
      <c r="CY92" s="866"/>
      <c r="CZ92" s="866"/>
      <c r="DA92" s="867"/>
      <c r="DB92" s="865"/>
      <c r="DC92" s="866"/>
      <c r="DD92" s="866"/>
      <c r="DE92" s="866"/>
      <c r="DF92" s="867"/>
      <c r="DG92" s="865"/>
      <c r="DH92" s="866"/>
      <c r="DI92" s="866"/>
      <c r="DJ92" s="866"/>
      <c r="DK92" s="867"/>
      <c r="DL92" s="865"/>
      <c r="DM92" s="866"/>
      <c r="DN92" s="866"/>
      <c r="DO92" s="866"/>
      <c r="DP92" s="867"/>
      <c r="DQ92" s="865"/>
      <c r="DR92" s="866"/>
      <c r="DS92" s="866"/>
      <c r="DT92" s="866"/>
      <c r="DU92" s="867"/>
      <c r="DV92" s="862"/>
      <c r="DW92" s="863"/>
      <c r="DX92" s="863"/>
      <c r="DY92" s="863"/>
      <c r="DZ92" s="864"/>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2"/>
      <c r="BT93" s="863"/>
      <c r="BU93" s="863"/>
      <c r="BV93" s="863"/>
      <c r="BW93" s="863"/>
      <c r="BX93" s="863"/>
      <c r="BY93" s="863"/>
      <c r="BZ93" s="863"/>
      <c r="CA93" s="863"/>
      <c r="CB93" s="863"/>
      <c r="CC93" s="863"/>
      <c r="CD93" s="863"/>
      <c r="CE93" s="863"/>
      <c r="CF93" s="863"/>
      <c r="CG93" s="868"/>
      <c r="CH93" s="865"/>
      <c r="CI93" s="866"/>
      <c r="CJ93" s="866"/>
      <c r="CK93" s="866"/>
      <c r="CL93" s="867"/>
      <c r="CM93" s="865"/>
      <c r="CN93" s="866"/>
      <c r="CO93" s="866"/>
      <c r="CP93" s="866"/>
      <c r="CQ93" s="867"/>
      <c r="CR93" s="865"/>
      <c r="CS93" s="866"/>
      <c r="CT93" s="866"/>
      <c r="CU93" s="866"/>
      <c r="CV93" s="867"/>
      <c r="CW93" s="865"/>
      <c r="CX93" s="866"/>
      <c r="CY93" s="866"/>
      <c r="CZ93" s="866"/>
      <c r="DA93" s="867"/>
      <c r="DB93" s="865"/>
      <c r="DC93" s="866"/>
      <c r="DD93" s="866"/>
      <c r="DE93" s="866"/>
      <c r="DF93" s="867"/>
      <c r="DG93" s="865"/>
      <c r="DH93" s="866"/>
      <c r="DI93" s="866"/>
      <c r="DJ93" s="866"/>
      <c r="DK93" s="867"/>
      <c r="DL93" s="865"/>
      <c r="DM93" s="866"/>
      <c r="DN93" s="866"/>
      <c r="DO93" s="866"/>
      <c r="DP93" s="867"/>
      <c r="DQ93" s="865"/>
      <c r="DR93" s="866"/>
      <c r="DS93" s="866"/>
      <c r="DT93" s="866"/>
      <c r="DU93" s="867"/>
      <c r="DV93" s="862"/>
      <c r="DW93" s="863"/>
      <c r="DX93" s="863"/>
      <c r="DY93" s="863"/>
      <c r="DZ93" s="864"/>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2"/>
      <c r="BT94" s="863"/>
      <c r="BU94" s="863"/>
      <c r="BV94" s="863"/>
      <c r="BW94" s="863"/>
      <c r="BX94" s="863"/>
      <c r="BY94" s="863"/>
      <c r="BZ94" s="863"/>
      <c r="CA94" s="863"/>
      <c r="CB94" s="863"/>
      <c r="CC94" s="863"/>
      <c r="CD94" s="863"/>
      <c r="CE94" s="863"/>
      <c r="CF94" s="863"/>
      <c r="CG94" s="868"/>
      <c r="CH94" s="865"/>
      <c r="CI94" s="866"/>
      <c r="CJ94" s="866"/>
      <c r="CK94" s="866"/>
      <c r="CL94" s="867"/>
      <c r="CM94" s="865"/>
      <c r="CN94" s="866"/>
      <c r="CO94" s="866"/>
      <c r="CP94" s="866"/>
      <c r="CQ94" s="867"/>
      <c r="CR94" s="865"/>
      <c r="CS94" s="866"/>
      <c r="CT94" s="866"/>
      <c r="CU94" s="866"/>
      <c r="CV94" s="867"/>
      <c r="CW94" s="865"/>
      <c r="CX94" s="866"/>
      <c r="CY94" s="866"/>
      <c r="CZ94" s="866"/>
      <c r="DA94" s="867"/>
      <c r="DB94" s="865"/>
      <c r="DC94" s="866"/>
      <c r="DD94" s="866"/>
      <c r="DE94" s="866"/>
      <c r="DF94" s="867"/>
      <c r="DG94" s="865"/>
      <c r="DH94" s="866"/>
      <c r="DI94" s="866"/>
      <c r="DJ94" s="866"/>
      <c r="DK94" s="867"/>
      <c r="DL94" s="865"/>
      <c r="DM94" s="866"/>
      <c r="DN94" s="866"/>
      <c r="DO94" s="866"/>
      <c r="DP94" s="867"/>
      <c r="DQ94" s="865"/>
      <c r="DR94" s="866"/>
      <c r="DS94" s="866"/>
      <c r="DT94" s="866"/>
      <c r="DU94" s="867"/>
      <c r="DV94" s="862"/>
      <c r="DW94" s="863"/>
      <c r="DX94" s="863"/>
      <c r="DY94" s="863"/>
      <c r="DZ94" s="864"/>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2"/>
      <c r="BT95" s="863"/>
      <c r="BU95" s="863"/>
      <c r="BV95" s="863"/>
      <c r="BW95" s="863"/>
      <c r="BX95" s="863"/>
      <c r="BY95" s="863"/>
      <c r="BZ95" s="863"/>
      <c r="CA95" s="863"/>
      <c r="CB95" s="863"/>
      <c r="CC95" s="863"/>
      <c r="CD95" s="863"/>
      <c r="CE95" s="863"/>
      <c r="CF95" s="863"/>
      <c r="CG95" s="868"/>
      <c r="CH95" s="865"/>
      <c r="CI95" s="866"/>
      <c r="CJ95" s="866"/>
      <c r="CK95" s="866"/>
      <c r="CL95" s="867"/>
      <c r="CM95" s="865"/>
      <c r="CN95" s="866"/>
      <c r="CO95" s="866"/>
      <c r="CP95" s="866"/>
      <c r="CQ95" s="867"/>
      <c r="CR95" s="865"/>
      <c r="CS95" s="866"/>
      <c r="CT95" s="866"/>
      <c r="CU95" s="866"/>
      <c r="CV95" s="867"/>
      <c r="CW95" s="865"/>
      <c r="CX95" s="866"/>
      <c r="CY95" s="866"/>
      <c r="CZ95" s="866"/>
      <c r="DA95" s="867"/>
      <c r="DB95" s="865"/>
      <c r="DC95" s="866"/>
      <c r="DD95" s="866"/>
      <c r="DE95" s="866"/>
      <c r="DF95" s="867"/>
      <c r="DG95" s="865"/>
      <c r="DH95" s="866"/>
      <c r="DI95" s="866"/>
      <c r="DJ95" s="866"/>
      <c r="DK95" s="867"/>
      <c r="DL95" s="865"/>
      <c r="DM95" s="866"/>
      <c r="DN95" s="866"/>
      <c r="DO95" s="866"/>
      <c r="DP95" s="867"/>
      <c r="DQ95" s="865"/>
      <c r="DR95" s="866"/>
      <c r="DS95" s="866"/>
      <c r="DT95" s="866"/>
      <c r="DU95" s="867"/>
      <c r="DV95" s="862"/>
      <c r="DW95" s="863"/>
      <c r="DX95" s="863"/>
      <c r="DY95" s="863"/>
      <c r="DZ95" s="864"/>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2"/>
      <c r="BT96" s="863"/>
      <c r="BU96" s="863"/>
      <c r="BV96" s="863"/>
      <c r="BW96" s="863"/>
      <c r="BX96" s="863"/>
      <c r="BY96" s="863"/>
      <c r="BZ96" s="863"/>
      <c r="CA96" s="863"/>
      <c r="CB96" s="863"/>
      <c r="CC96" s="863"/>
      <c r="CD96" s="863"/>
      <c r="CE96" s="863"/>
      <c r="CF96" s="863"/>
      <c r="CG96" s="868"/>
      <c r="CH96" s="865"/>
      <c r="CI96" s="866"/>
      <c r="CJ96" s="866"/>
      <c r="CK96" s="866"/>
      <c r="CL96" s="867"/>
      <c r="CM96" s="865"/>
      <c r="CN96" s="866"/>
      <c r="CO96" s="866"/>
      <c r="CP96" s="866"/>
      <c r="CQ96" s="867"/>
      <c r="CR96" s="865"/>
      <c r="CS96" s="866"/>
      <c r="CT96" s="866"/>
      <c r="CU96" s="866"/>
      <c r="CV96" s="867"/>
      <c r="CW96" s="865"/>
      <c r="CX96" s="866"/>
      <c r="CY96" s="866"/>
      <c r="CZ96" s="866"/>
      <c r="DA96" s="867"/>
      <c r="DB96" s="865"/>
      <c r="DC96" s="866"/>
      <c r="DD96" s="866"/>
      <c r="DE96" s="866"/>
      <c r="DF96" s="867"/>
      <c r="DG96" s="865"/>
      <c r="DH96" s="866"/>
      <c r="DI96" s="866"/>
      <c r="DJ96" s="866"/>
      <c r="DK96" s="867"/>
      <c r="DL96" s="865"/>
      <c r="DM96" s="866"/>
      <c r="DN96" s="866"/>
      <c r="DO96" s="866"/>
      <c r="DP96" s="867"/>
      <c r="DQ96" s="865"/>
      <c r="DR96" s="866"/>
      <c r="DS96" s="866"/>
      <c r="DT96" s="866"/>
      <c r="DU96" s="867"/>
      <c r="DV96" s="862"/>
      <c r="DW96" s="863"/>
      <c r="DX96" s="863"/>
      <c r="DY96" s="863"/>
      <c r="DZ96" s="864"/>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2"/>
      <c r="BT97" s="863"/>
      <c r="BU97" s="863"/>
      <c r="BV97" s="863"/>
      <c r="BW97" s="863"/>
      <c r="BX97" s="863"/>
      <c r="BY97" s="863"/>
      <c r="BZ97" s="863"/>
      <c r="CA97" s="863"/>
      <c r="CB97" s="863"/>
      <c r="CC97" s="863"/>
      <c r="CD97" s="863"/>
      <c r="CE97" s="863"/>
      <c r="CF97" s="863"/>
      <c r="CG97" s="868"/>
      <c r="CH97" s="865"/>
      <c r="CI97" s="866"/>
      <c r="CJ97" s="866"/>
      <c r="CK97" s="866"/>
      <c r="CL97" s="867"/>
      <c r="CM97" s="865"/>
      <c r="CN97" s="866"/>
      <c r="CO97" s="866"/>
      <c r="CP97" s="866"/>
      <c r="CQ97" s="867"/>
      <c r="CR97" s="865"/>
      <c r="CS97" s="866"/>
      <c r="CT97" s="866"/>
      <c r="CU97" s="866"/>
      <c r="CV97" s="867"/>
      <c r="CW97" s="865"/>
      <c r="CX97" s="866"/>
      <c r="CY97" s="866"/>
      <c r="CZ97" s="866"/>
      <c r="DA97" s="867"/>
      <c r="DB97" s="865"/>
      <c r="DC97" s="866"/>
      <c r="DD97" s="866"/>
      <c r="DE97" s="866"/>
      <c r="DF97" s="867"/>
      <c r="DG97" s="865"/>
      <c r="DH97" s="866"/>
      <c r="DI97" s="866"/>
      <c r="DJ97" s="866"/>
      <c r="DK97" s="867"/>
      <c r="DL97" s="865"/>
      <c r="DM97" s="866"/>
      <c r="DN97" s="866"/>
      <c r="DO97" s="866"/>
      <c r="DP97" s="867"/>
      <c r="DQ97" s="865"/>
      <c r="DR97" s="866"/>
      <c r="DS97" s="866"/>
      <c r="DT97" s="866"/>
      <c r="DU97" s="867"/>
      <c r="DV97" s="862"/>
      <c r="DW97" s="863"/>
      <c r="DX97" s="863"/>
      <c r="DY97" s="863"/>
      <c r="DZ97" s="864"/>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2"/>
      <c r="BT98" s="863"/>
      <c r="BU98" s="863"/>
      <c r="BV98" s="863"/>
      <c r="BW98" s="863"/>
      <c r="BX98" s="863"/>
      <c r="BY98" s="863"/>
      <c r="BZ98" s="863"/>
      <c r="CA98" s="863"/>
      <c r="CB98" s="863"/>
      <c r="CC98" s="863"/>
      <c r="CD98" s="863"/>
      <c r="CE98" s="863"/>
      <c r="CF98" s="863"/>
      <c r="CG98" s="868"/>
      <c r="CH98" s="865"/>
      <c r="CI98" s="866"/>
      <c r="CJ98" s="866"/>
      <c r="CK98" s="866"/>
      <c r="CL98" s="867"/>
      <c r="CM98" s="865"/>
      <c r="CN98" s="866"/>
      <c r="CO98" s="866"/>
      <c r="CP98" s="866"/>
      <c r="CQ98" s="867"/>
      <c r="CR98" s="865"/>
      <c r="CS98" s="866"/>
      <c r="CT98" s="866"/>
      <c r="CU98" s="866"/>
      <c r="CV98" s="867"/>
      <c r="CW98" s="865"/>
      <c r="CX98" s="866"/>
      <c r="CY98" s="866"/>
      <c r="CZ98" s="866"/>
      <c r="DA98" s="867"/>
      <c r="DB98" s="865"/>
      <c r="DC98" s="866"/>
      <c r="DD98" s="866"/>
      <c r="DE98" s="866"/>
      <c r="DF98" s="867"/>
      <c r="DG98" s="865"/>
      <c r="DH98" s="866"/>
      <c r="DI98" s="866"/>
      <c r="DJ98" s="866"/>
      <c r="DK98" s="867"/>
      <c r="DL98" s="865"/>
      <c r="DM98" s="866"/>
      <c r="DN98" s="866"/>
      <c r="DO98" s="866"/>
      <c r="DP98" s="867"/>
      <c r="DQ98" s="865"/>
      <c r="DR98" s="866"/>
      <c r="DS98" s="866"/>
      <c r="DT98" s="866"/>
      <c r="DU98" s="867"/>
      <c r="DV98" s="862"/>
      <c r="DW98" s="863"/>
      <c r="DX98" s="863"/>
      <c r="DY98" s="863"/>
      <c r="DZ98" s="864"/>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2"/>
      <c r="BT99" s="863"/>
      <c r="BU99" s="863"/>
      <c r="BV99" s="863"/>
      <c r="BW99" s="863"/>
      <c r="BX99" s="863"/>
      <c r="BY99" s="863"/>
      <c r="BZ99" s="863"/>
      <c r="CA99" s="863"/>
      <c r="CB99" s="863"/>
      <c r="CC99" s="863"/>
      <c r="CD99" s="863"/>
      <c r="CE99" s="863"/>
      <c r="CF99" s="863"/>
      <c r="CG99" s="868"/>
      <c r="CH99" s="865"/>
      <c r="CI99" s="866"/>
      <c r="CJ99" s="866"/>
      <c r="CK99" s="866"/>
      <c r="CL99" s="867"/>
      <c r="CM99" s="865"/>
      <c r="CN99" s="866"/>
      <c r="CO99" s="866"/>
      <c r="CP99" s="866"/>
      <c r="CQ99" s="867"/>
      <c r="CR99" s="865"/>
      <c r="CS99" s="866"/>
      <c r="CT99" s="866"/>
      <c r="CU99" s="866"/>
      <c r="CV99" s="867"/>
      <c r="CW99" s="865"/>
      <c r="CX99" s="866"/>
      <c r="CY99" s="866"/>
      <c r="CZ99" s="866"/>
      <c r="DA99" s="867"/>
      <c r="DB99" s="865"/>
      <c r="DC99" s="866"/>
      <c r="DD99" s="866"/>
      <c r="DE99" s="866"/>
      <c r="DF99" s="867"/>
      <c r="DG99" s="865"/>
      <c r="DH99" s="866"/>
      <c r="DI99" s="866"/>
      <c r="DJ99" s="866"/>
      <c r="DK99" s="867"/>
      <c r="DL99" s="865"/>
      <c r="DM99" s="866"/>
      <c r="DN99" s="866"/>
      <c r="DO99" s="866"/>
      <c r="DP99" s="867"/>
      <c r="DQ99" s="865"/>
      <c r="DR99" s="866"/>
      <c r="DS99" s="866"/>
      <c r="DT99" s="866"/>
      <c r="DU99" s="867"/>
      <c r="DV99" s="862"/>
      <c r="DW99" s="863"/>
      <c r="DX99" s="863"/>
      <c r="DY99" s="863"/>
      <c r="DZ99" s="864"/>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2"/>
      <c r="BT100" s="863"/>
      <c r="BU100" s="863"/>
      <c r="BV100" s="863"/>
      <c r="BW100" s="863"/>
      <c r="BX100" s="863"/>
      <c r="BY100" s="863"/>
      <c r="BZ100" s="863"/>
      <c r="CA100" s="863"/>
      <c r="CB100" s="863"/>
      <c r="CC100" s="863"/>
      <c r="CD100" s="863"/>
      <c r="CE100" s="863"/>
      <c r="CF100" s="863"/>
      <c r="CG100" s="868"/>
      <c r="CH100" s="865"/>
      <c r="CI100" s="866"/>
      <c r="CJ100" s="866"/>
      <c r="CK100" s="866"/>
      <c r="CL100" s="867"/>
      <c r="CM100" s="865"/>
      <c r="CN100" s="866"/>
      <c r="CO100" s="866"/>
      <c r="CP100" s="866"/>
      <c r="CQ100" s="867"/>
      <c r="CR100" s="865"/>
      <c r="CS100" s="866"/>
      <c r="CT100" s="866"/>
      <c r="CU100" s="866"/>
      <c r="CV100" s="867"/>
      <c r="CW100" s="865"/>
      <c r="CX100" s="866"/>
      <c r="CY100" s="866"/>
      <c r="CZ100" s="866"/>
      <c r="DA100" s="867"/>
      <c r="DB100" s="865"/>
      <c r="DC100" s="866"/>
      <c r="DD100" s="866"/>
      <c r="DE100" s="866"/>
      <c r="DF100" s="867"/>
      <c r="DG100" s="865"/>
      <c r="DH100" s="866"/>
      <c r="DI100" s="866"/>
      <c r="DJ100" s="866"/>
      <c r="DK100" s="867"/>
      <c r="DL100" s="865"/>
      <c r="DM100" s="866"/>
      <c r="DN100" s="866"/>
      <c r="DO100" s="866"/>
      <c r="DP100" s="867"/>
      <c r="DQ100" s="865"/>
      <c r="DR100" s="866"/>
      <c r="DS100" s="866"/>
      <c r="DT100" s="866"/>
      <c r="DU100" s="867"/>
      <c r="DV100" s="862"/>
      <c r="DW100" s="863"/>
      <c r="DX100" s="863"/>
      <c r="DY100" s="863"/>
      <c r="DZ100" s="864"/>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2"/>
      <c r="BT101" s="863"/>
      <c r="BU101" s="863"/>
      <c r="BV101" s="863"/>
      <c r="BW101" s="863"/>
      <c r="BX101" s="863"/>
      <c r="BY101" s="863"/>
      <c r="BZ101" s="863"/>
      <c r="CA101" s="863"/>
      <c r="CB101" s="863"/>
      <c r="CC101" s="863"/>
      <c r="CD101" s="863"/>
      <c r="CE101" s="863"/>
      <c r="CF101" s="863"/>
      <c r="CG101" s="868"/>
      <c r="CH101" s="865"/>
      <c r="CI101" s="866"/>
      <c r="CJ101" s="866"/>
      <c r="CK101" s="866"/>
      <c r="CL101" s="867"/>
      <c r="CM101" s="865"/>
      <c r="CN101" s="866"/>
      <c r="CO101" s="866"/>
      <c r="CP101" s="866"/>
      <c r="CQ101" s="867"/>
      <c r="CR101" s="865"/>
      <c r="CS101" s="866"/>
      <c r="CT101" s="866"/>
      <c r="CU101" s="866"/>
      <c r="CV101" s="867"/>
      <c r="CW101" s="865"/>
      <c r="CX101" s="866"/>
      <c r="CY101" s="866"/>
      <c r="CZ101" s="866"/>
      <c r="DA101" s="867"/>
      <c r="DB101" s="865"/>
      <c r="DC101" s="866"/>
      <c r="DD101" s="866"/>
      <c r="DE101" s="866"/>
      <c r="DF101" s="867"/>
      <c r="DG101" s="865"/>
      <c r="DH101" s="866"/>
      <c r="DI101" s="866"/>
      <c r="DJ101" s="866"/>
      <c r="DK101" s="867"/>
      <c r="DL101" s="865"/>
      <c r="DM101" s="866"/>
      <c r="DN101" s="866"/>
      <c r="DO101" s="866"/>
      <c r="DP101" s="867"/>
      <c r="DQ101" s="865"/>
      <c r="DR101" s="866"/>
      <c r="DS101" s="866"/>
      <c r="DT101" s="866"/>
      <c r="DU101" s="867"/>
      <c r="DV101" s="862"/>
      <c r="DW101" s="863"/>
      <c r="DX101" s="863"/>
      <c r="DY101" s="863"/>
      <c r="DZ101" s="864"/>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789" t="s">
        <v>428</v>
      </c>
      <c r="BS102" s="790"/>
      <c r="BT102" s="790"/>
      <c r="BU102" s="790"/>
      <c r="BV102" s="790"/>
      <c r="BW102" s="790"/>
      <c r="BX102" s="790"/>
      <c r="BY102" s="790"/>
      <c r="BZ102" s="790"/>
      <c r="CA102" s="790"/>
      <c r="CB102" s="790"/>
      <c r="CC102" s="790"/>
      <c r="CD102" s="790"/>
      <c r="CE102" s="790"/>
      <c r="CF102" s="790"/>
      <c r="CG102" s="791"/>
      <c r="CH102" s="890"/>
      <c r="CI102" s="891"/>
      <c r="CJ102" s="891"/>
      <c r="CK102" s="891"/>
      <c r="CL102" s="892"/>
      <c r="CM102" s="890"/>
      <c r="CN102" s="891"/>
      <c r="CO102" s="891"/>
      <c r="CP102" s="891"/>
      <c r="CQ102" s="892"/>
      <c r="CR102" s="893">
        <v>184</v>
      </c>
      <c r="CS102" s="855"/>
      <c r="CT102" s="855"/>
      <c r="CU102" s="855"/>
      <c r="CV102" s="894"/>
      <c r="CW102" s="893">
        <v>3</v>
      </c>
      <c r="CX102" s="855"/>
      <c r="CY102" s="855"/>
      <c r="CZ102" s="855"/>
      <c r="DA102" s="894"/>
      <c r="DB102" s="893" t="s">
        <v>539</v>
      </c>
      <c r="DC102" s="855"/>
      <c r="DD102" s="855"/>
      <c r="DE102" s="855"/>
      <c r="DF102" s="894"/>
      <c r="DG102" s="893" t="s">
        <v>539</v>
      </c>
      <c r="DH102" s="855"/>
      <c r="DI102" s="855"/>
      <c r="DJ102" s="855"/>
      <c r="DK102" s="894"/>
      <c r="DL102" s="893" t="s">
        <v>539</v>
      </c>
      <c r="DM102" s="855"/>
      <c r="DN102" s="855"/>
      <c r="DO102" s="855"/>
      <c r="DP102" s="894"/>
      <c r="DQ102" s="893" t="s">
        <v>539</v>
      </c>
      <c r="DR102" s="855"/>
      <c r="DS102" s="855"/>
      <c r="DT102" s="855"/>
      <c r="DU102" s="894"/>
      <c r="DV102" s="789"/>
      <c r="DW102" s="790"/>
      <c r="DX102" s="790"/>
      <c r="DY102" s="790"/>
      <c r="DZ102" s="917"/>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8" t="s">
        <v>429</v>
      </c>
      <c r="BR103" s="918"/>
      <c r="BS103" s="918"/>
      <c r="BT103" s="918"/>
      <c r="BU103" s="918"/>
      <c r="BV103" s="918"/>
      <c r="BW103" s="918"/>
      <c r="BX103" s="918"/>
      <c r="BY103" s="918"/>
      <c r="BZ103" s="918"/>
      <c r="CA103" s="918"/>
      <c r="CB103" s="918"/>
      <c r="CC103" s="918"/>
      <c r="CD103" s="918"/>
      <c r="CE103" s="918"/>
      <c r="CF103" s="918"/>
      <c r="CG103" s="918"/>
      <c r="CH103" s="918"/>
      <c r="CI103" s="918"/>
      <c r="CJ103" s="918"/>
      <c r="CK103" s="918"/>
      <c r="CL103" s="918"/>
      <c r="CM103" s="918"/>
      <c r="CN103" s="918"/>
      <c r="CO103" s="918"/>
      <c r="CP103" s="918"/>
      <c r="CQ103" s="918"/>
      <c r="CR103" s="918"/>
      <c r="CS103" s="918"/>
      <c r="CT103" s="918"/>
      <c r="CU103" s="918"/>
      <c r="CV103" s="918"/>
      <c r="CW103" s="918"/>
      <c r="CX103" s="918"/>
      <c r="CY103" s="918"/>
      <c r="CZ103" s="918"/>
      <c r="DA103" s="918"/>
      <c r="DB103" s="918"/>
      <c r="DC103" s="918"/>
      <c r="DD103" s="918"/>
      <c r="DE103" s="918"/>
      <c r="DF103" s="918"/>
      <c r="DG103" s="918"/>
      <c r="DH103" s="918"/>
      <c r="DI103" s="918"/>
      <c r="DJ103" s="918"/>
      <c r="DK103" s="918"/>
      <c r="DL103" s="918"/>
      <c r="DM103" s="918"/>
      <c r="DN103" s="918"/>
      <c r="DO103" s="918"/>
      <c r="DP103" s="918"/>
      <c r="DQ103" s="918"/>
      <c r="DR103" s="918"/>
      <c r="DS103" s="918"/>
      <c r="DT103" s="918"/>
      <c r="DU103" s="918"/>
      <c r="DV103" s="918"/>
      <c r="DW103" s="918"/>
      <c r="DX103" s="918"/>
      <c r="DY103" s="918"/>
      <c r="DZ103" s="918"/>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9" t="s">
        <v>430</v>
      </c>
      <c r="BR104" s="919"/>
      <c r="BS104" s="919"/>
      <c r="BT104" s="919"/>
      <c r="BU104" s="919"/>
      <c r="BV104" s="919"/>
      <c r="BW104" s="919"/>
      <c r="BX104" s="919"/>
      <c r="BY104" s="919"/>
      <c r="BZ104" s="919"/>
      <c r="CA104" s="919"/>
      <c r="CB104" s="919"/>
      <c r="CC104" s="919"/>
      <c r="CD104" s="919"/>
      <c r="CE104" s="919"/>
      <c r="CF104" s="919"/>
      <c r="CG104" s="919"/>
      <c r="CH104" s="919"/>
      <c r="CI104" s="919"/>
      <c r="CJ104" s="919"/>
      <c r="CK104" s="919"/>
      <c r="CL104" s="919"/>
      <c r="CM104" s="919"/>
      <c r="CN104" s="919"/>
      <c r="CO104" s="919"/>
      <c r="CP104" s="919"/>
      <c r="CQ104" s="919"/>
      <c r="CR104" s="919"/>
      <c r="CS104" s="919"/>
      <c r="CT104" s="919"/>
      <c r="CU104" s="919"/>
      <c r="CV104" s="919"/>
      <c r="CW104" s="919"/>
      <c r="CX104" s="919"/>
      <c r="CY104" s="919"/>
      <c r="CZ104" s="919"/>
      <c r="DA104" s="919"/>
      <c r="DB104" s="919"/>
      <c r="DC104" s="919"/>
      <c r="DD104" s="919"/>
      <c r="DE104" s="919"/>
      <c r="DF104" s="919"/>
      <c r="DG104" s="919"/>
      <c r="DH104" s="919"/>
      <c r="DI104" s="919"/>
      <c r="DJ104" s="919"/>
      <c r="DK104" s="919"/>
      <c r="DL104" s="919"/>
      <c r="DM104" s="919"/>
      <c r="DN104" s="919"/>
      <c r="DO104" s="919"/>
      <c r="DP104" s="919"/>
      <c r="DQ104" s="919"/>
      <c r="DR104" s="919"/>
      <c r="DS104" s="919"/>
      <c r="DT104" s="919"/>
      <c r="DU104" s="919"/>
      <c r="DV104" s="919"/>
      <c r="DW104" s="919"/>
      <c r="DX104" s="919"/>
      <c r="DY104" s="919"/>
      <c r="DZ104" s="919"/>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20" t="s">
        <v>433</v>
      </c>
      <c r="B108" s="921"/>
      <c r="C108" s="921"/>
      <c r="D108" s="921"/>
      <c r="E108" s="921"/>
      <c r="F108" s="921"/>
      <c r="G108" s="921"/>
      <c r="H108" s="921"/>
      <c r="I108" s="921"/>
      <c r="J108" s="921"/>
      <c r="K108" s="921"/>
      <c r="L108" s="921"/>
      <c r="M108" s="921"/>
      <c r="N108" s="921"/>
      <c r="O108" s="921"/>
      <c r="P108" s="921"/>
      <c r="Q108" s="921"/>
      <c r="R108" s="921"/>
      <c r="S108" s="921"/>
      <c r="T108" s="921"/>
      <c r="U108" s="921"/>
      <c r="V108" s="921"/>
      <c r="W108" s="921"/>
      <c r="X108" s="921"/>
      <c r="Y108" s="921"/>
      <c r="Z108" s="921"/>
      <c r="AA108" s="921"/>
      <c r="AB108" s="921"/>
      <c r="AC108" s="921"/>
      <c r="AD108" s="921"/>
      <c r="AE108" s="921"/>
      <c r="AF108" s="921"/>
      <c r="AG108" s="921"/>
      <c r="AH108" s="921"/>
      <c r="AI108" s="921"/>
      <c r="AJ108" s="921"/>
      <c r="AK108" s="921"/>
      <c r="AL108" s="921"/>
      <c r="AM108" s="921"/>
      <c r="AN108" s="921"/>
      <c r="AO108" s="921"/>
      <c r="AP108" s="921"/>
      <c r="AQ108" s="921"/>
      <c r="AR108" s="921"/>
      <c r="AS108" s="921"/>
      <c r="AT108" s="922"/>
      <c r="AU108" s="920" t="s">
        <v>434</v>
      </c>
      <c r="AV108" s="921"/>
      <c r="AW108" s="921"/>
      <c r="AX108" s="921"/>
      <c r="AY108" s="921"/>
      <c r="AZ108" s="921"/>
      <c r="BA108" s="921"/>
      <c r="BB108" s="921"/>
      <c r="BC108" s="921"/>
      <c r="BD108" s="921"/>
      <c r="BE108" s="921"/>
      <c r="BF108" s="921"/>
      <c r="BG108" s="921"/>
      <c r="BH108" s="921"/>
      <c r="BI108" s="921"/>
      <c r="BJ108" s="921"/>
      <c r="BK108" s="921"/>
      <c r="BL108" s="921"/>
      <c r="BM108" s="921"/>
      <c r="BN108" s="921"/>
      <c r="BO108" s="921"/>
      <c r="BP108" s="921"/>
      <c r="BQ108" s="921"/>
      <c r="BR108" s="921"/>
      <c r="BS108" s="921"/>
      <c r="BT108" s="921"/>
      <c r="BU108" s="921"/>
      <c r="BV108" s="921"/>
      <c r="BW108" s="921"/>
      <c r="BX108" s="921"/>
      <c r="BY108" s="921"/>
      <c r="BZ108" s="921"/>
      <c r="CA108" s="921"/>
      <c r="CB108" s="921"/>
      <c r="CC108" s="921"/>
      <c r="CD108" s="921"/>
      <c r="CE108" s="921"/>
      <c r="CF108" s="921"/>
      <c r="CG108" s="921"/>
      <c r="CH108" s="921"/>
      <c r="CI108" s="921"/>
      <c r="CJ108" s="921"/>
      <c r="CK108" s="921"/>
      <c r="CL108" s="921"/>
      <c r="CM108" s="921"/>
      <c r="CN108" s="921"/>
      <c r="CO108" s="921"/>
      <c r="CP108" s="921"/>
      <c r="CQ108" s="921"/>
      <c r="CR108" s="921"/>
      <c r="CS108" s="921"/>
      <c r="CT108" s="921"/>
      <c r="CU108" s="921"/>
      <c r="CV108" s="921"/>
      <c r="CW108" s="921"/>
      <c r="CX108" s="921"/>
      <c r="CY108" s="921"/>
      <c r="CZ108" s="921"/>
      <c r="DA108" s="921"/>
      <c r="DB108" s="921"/>
      <c r="DC108" s="921"/>
      <c r="DD108" s="921"/>
      <c r="DE108" s="921"/>
      <c r="DF108" s="921"/>
      <c r="DG108" s="921"/>
      <c r="DH108" s="921"/>
      <c r="DI108" s="921"/>
      <c r="DJ108" s="921"/>
      <c r="DK108" s="921"/>
      <c r="DL108" s="921"/>
      <c r="DM108" s="921"/>
      <c r="DN108" s="921"/>
      <c r="DO108" s="921"/>
      <c r="DP108" s="921"/>
      <c r="DQ108" s="921"/>
      <c r="DR108" s="921"/>
      <c r="DS108" s="921"/>
      <c r="DT108" s="921"/>
      <c r="DU108" s="921"/>
      <c r="DV108" s="921"/>
      <c r="DW108" s="921"/>
      <c r="DX108" s="921"/>
      <c r="DY108" s="921"/>
      <c r="DZ108" s="922"/>
    </row>
    <row r="109" spans="1:131" s="230" customFormat="1" ht="26.25" customHeight="1" x14ac:dyDescent="0.2">
      <c r="A109" s="915" t="s">
        <v>435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5" t="s">
        <v>436</v>
      </c>
      <c r="AB109" s="896"/>
      <c r="AC109" s="896"/>
      <c r="AD109" s="896"/>
      <c r="AE109" s="897"/>
      <c r="AF109" s="895" t="s">
        <v>437</v>
      </c>
      <c r="AG109" s="896"/>
      <c r="AH109" s="896"/>
      <c r="AI109" s="896"/>
      <c r="AJ109" s="897"/>
      <c r="AK109" s="895" t="s">
        <v>309</v>
      </c>
      <c r="AL109" s="896"/>
      <c r="AM109" s="896"/>
      <c r="AN109" s="896"/>
      <c r="AO109" s="897"/>
      <c r="AP109" s="895" t="s">
        <v>438</v>
      </c>
      <c r="AQ109" s="896"/>
      <c r="AR109" s="896"/>
      <c r="AS109" s="896"/>
      <c r="AT109" s="898"/>
      <c r="AU109" s="915" t="s">
        <v>435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5" t="s">
        <v>436</v>
      </c>
      <c r="BR109" s="896"/>
      <c r="BS109" s="896"/>
      <c r="BT109" s="896"/>
      <c r="BU109" s="897"/>
      <c r="BV109" s="895" t="s">
        <v>437</v>
      </c>
      <c r="BW109" s="896"/>
      <c r="BX109" s="896"/>
      <c r="BY109" s="896"/>
      <c r="BZ109" s="897"/>
      <c r="CA109" s="895" t="s">
        <v>309</v>
      </c>
      <c r="CB109" s="896"/>
      <c r="CC109" s="896"/>
      <c r="CD109" s="896"/>
      <c r="CE109" s="897"/>
      <c r="CF109" s="916" t="s">
        <v>438</v>
      </c>
      <c r="CG109" s="916"/>
      <c r="CH109" s="916"/>
      <c r="CI109" s="916"/>
      <c r="CJ109" s="916"/>
      <c r="CK109" s="895" t="s">
        <v>439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5" t="s">
        <v>436</v>
      </c>
      <c r="DH109" s="896"/>
      <c r="DI109" s="896"/>
      <c r="DJ109" s="896"/>
      <c r="DK109" s="897"/>
      <c r="DL109" s="895" t="s">
        <v>437</v>
      </c>
      <c r="DM109" s="896"/>
      <c r="DN109" s="896"/>
      <c r="DO109" s="896"/>
      <c r="DP109" s="897"/>
      <c r="DQ109" s="895" t="s">
        <v>309</v>
      </c>
      <c r="DR109" s="896"/>
      <c r="DS109" s="896"/>
      <c r="DT109" s="896"/>
      <c r="DU109" s="897"/>
      <c r="DV109" s="895" t="s">
        <v>438</v>
      </c>
      <c r="DW109" s="896"/>
      <c r="DX109" s="896"/>
      <c r="DY109" s="896"/>
      <c r="DZ109" s="898"/>
    </row>
    <row r="110" spans="1:131" s="230" customFormat="1" ht="26.25" customHeight="1" x14ac:dyDescent="0.2">
      <c r="A110" s="899" t="s">
        <v>440</v>
      </c>
      <c r="B110" s="900"/>
      <c r="C110" s="900"/>
      <c r="D110" s="900"/>
      <c r="E110" s="900"/>
      <c r="F110" s="900"/>
      <c r="G110" s="900"/>
      <c r="H110" s="900"/>
      <c r="I110" s="900"/>
      <c r="J110" s="900"/>
      <c r="K110" s="900"/>
      <c r="L110" s="900"/>
      <c r="M110" s="900"/>
      <c r="N110" s="900"/>
      <c r="O110" s="900"/>
      <c r="P110" s="900"/>
      <c r="Q110" s="900"/>
      <c r="R110" s="900"/>
      <c r="S110" s="900"/>
      <c r="T110" s="900"/>
      <c r="U110" s="900"/>
      <c r="V110" s="900"/>
      <c r="W110" s="900"/>
      <c r="X110" s="900"/>
      <c r="Y110" s="900"/>
      <c r="Z110" s="901"/>
      <c r="AA110" s="902">
        <v>2444432</v>
      </c>
      <c r="AB110" s="903"/>
      <c r="AC110" s="903"/>
      <c r="AD110" s="903"/>
      <c r="AE110" s="904"/>
      <c r="AF110" s="905">
        <v>2460690</v>
      </c>
      <c r="AG110" s="903"/>
      <c r="AH110" s="903"/>
      <c r="AI110" s="903"/>
      <c r="AJ110" s="904"/>
      <c r="AK110" s="905">
        <v>2465940</v>
      </c>
      <c r="AL110" s="903"/>
      <c r="AM110" s="903"/>
      <c r="AN110" s="903"/>
      <c r="AO110" s="904"/>
      <c r="AP110" s="906">
        <v>15</v>
      </c>
      <c r="AQ110" s="907"/>
      <c r="AR110" s="907"/>
      <c r="AS110" s="907"/>
      <c r="AT110" s="908"/>
      <c r="AU110" s="909" t="s">
        <v>75</v>
      </c>
      <c r="AV110" s="910"/>
      <c r="AW110" s="910"/>
      <c r="AX110" s="910"/>
      <c r="AY110" s="910"/>
      <c r="AZ110" s="932" t="s">
        <v>441</v>
      </c>
      <c r="BA110" s="900"/>
      <c r="BB110" s="900"/>
      <c r="BC110" s="900"/>
      <c r="BD110" s="900"/>
      <c r="BE110" s="900"/>
      <c r="BF110" s="900"/>
      <c r="BG110" s="900"/>
      <c r="BH110" s="900"/>
      <c r="BI110" s="900"/>
      <c r="BJ110" s="900"/>
      <c r="BK110" s="900"/>
      <c r="BL110" s="900"/>
      <c r="BM110" s="900"/>
      <c r="BN110" s="900"/>
      <c r="BO110" s="900"/>
      <c r="BP110" s="901"/>
      <c r="BQ110" s="933">
        <v>26074840</v>
      </c>
      <c r="BR110" s="934"/>
      <c r="BS110" s="934"/>
      <c r="BT110" s="934"/>
      <c r="BU110" s="934"/>
      <c r="BV110" s="934">
        <v>25162016</v>
      </c>
      <c r="BW110" s="934"/>
      <c r="BX110" s="934"/>
      <c r="BY110" s="934"/>
      <c r="BZ110" s="934"/>
      <c r="CA110" s="934">
        <v>22975591</v>
      </c>
      <c r="CB110" s="934"/>
      <c r="CC110" s="934"/>
      <c r="CD110" s="934"/>
      <c r="CE110" s="934"/>
      <c r="CF110" s="947">
        <v>139.5</v>
      </c>
      <c r="CG110" s="948"/>
      <c r="CH110" s="948"/>
      <c r="CI110" s="948"/>
      <c r="CJ110" s="948"/>
      <c r="CK110" s="949" t="s">
        <v>442</v>
      </c>
      <c r="CL110" s="950"/>
      <c r="CM110" s="932" t="s">
        <v>443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933" t="s">
        <v>417</v>
      </c>
      <c r="DH110" s="934"/>
      <c r="DI110" s="934"/>
      <c r="DJ110" s="934"/>
      <c r="DK110" s="934"/>
      <c r="DL110" s="934" t="s">
        <v>417</v>
      </c>
      <c r="DM110" s="934"/>
      <c r="DN110" s="934"/>
      <c r="DO110" s="934"/>
      <c r="DP110" s="934"/>
      <c r="DQ110" s="934" t="s">
        <v>417</v>
      </c>
      <c r="DR110" s="934"/>
      <c r="DS110" s="934"/>
      <c r="DT110" s="934"/>
      <c r="DU110" s="934"/>
      <c r="DV110" s="935" t="s">
        <v>444</v>
      </c>
      <c r="DW110" s="935"/>
      <c r="DX110" s="935"/>
      <c r="DY110" s="935"/>
      <c r="DZ110" s="936"/>
    </row>
    <row r="111" spans="1:131" s="230" customFormat="1" ht="26.25" customHeight="1" x14ac:dyDescent="0.2">
      <c r="A111" s="937" t="s">
        <v>445</v>
      </c>
      <c r="B111" s="938"/>
      <c r="C111" s="938"/>
      <c r="D111" s="938"/>
      <c r="E111" s="938"/>
      <c r="F111" s="938"/>
      <c r="G111" s="938"/>
      <c r="H111" s="938"/>
      <c r="I111" s="938"/>
      <c r="J111" s="938"/>
      <c r="K111" s="938"/>
      <c r="L111" s="938"/>
      <c r="M111" s="938"/>
      <c r="N111" s="938"/>
      <c r="O111" s="938"/>
      <c r="P111" s="938"/>
      <c r="Q111" s="938"/>
      <c r="R111" s="938"/>
      <c r="S111" s="938"/>
      <c r="T111" s="938"/>
      <c r="U111" s="938"/>
      <c r="V111" s="938"/>
      <c r="W111" s="938"/>
      <c r="X111" s="938"/>
      <c r="Y111" s="938"/>
      <c r="Z111" s="939"/>
      <c r="AA111" s="940" t="s">
        <v>444</v>
      </c>
      <c r="AB111" s="941"/>
      <c r="AC111" s="941"/>
      <c r="AD111" s="941"/>
      <c r="AE111" s="942"/>
      <c r="AF111" s="943" t="s">
        <v>444</v>
      </c>
      <c r="AG111" s="941"/>
      <c r="AH111" s="941"/>
      <c r="AI111" s="941"/>
      <c r="AJ111" s="942"/>
      <c r="AK111" s="943" t="s">
        <v>444</v>
      </c>
      <c r="AL111" s="941"/>
      <c r="AM111" s="941"/>
      <c r="AN111" s="941"/>
      <c r="AO111" s="942"/>
      <c r="AP111" s="944" t="s">
        <v>417</v>
      </c>
      <c r="AQ111" s="945"/>
      <c r="AR111" s="945"/>
      <c r="AS111" s="945"/>
      <c r="AT111" s="946"/>
      <c r="AU111" s="911"/>
      <c r="AV111" s="912"/>
      <c r="AW111" s="912"/>
      <c r="AX111" s="912"/>
      <c r="AY111" s="912"/>
      <c r="AZ111" s="925" t="s">
        <v>446</v>
      </c>
      <c r="BA111" s="926"/>
      <c r="BB111" s="926"/>
      <c r="BC111" s="926"/>
      <c r="BD111" s="926"/>
      <c r="BE111" s="926"/>
      <c r="BF111" s="926"/>
      <c r="BG111" s="926"/>
      <c r="BH111" s="926"/>
      <c r="BI111" s="926"/>
      <c r="BJ111" s="926"/>
      <c r="BK111" s="926"/>
      <c r="BL111" s="926"/>
      <c r="BM111" s="926"/>
      <c r="BN111" s="926"/>
      <c r="BO111" s="926"/>
      <c r="BP111" s="927"/>
      <c r="BQ111" s="928">
        <v>92538</v>
      </c>
      <c r="BR111" s="929"/>
      <c r="BS111" s="929"/>
      <c r="BT111" s="929"/>
      <c r="BU111" s="929"/>
      <c r="BV111" s="929">
        <v>3013</v>
      </c>
      <c r="BW111" s="929"/>
      <c r="BX111" s="929"/>
      <c r="BY111" s="929"/>
      <c r="BZ111" s="929"/>
      <c r="CA111" s="929">
        <v>43625</v>
      </c>
      <c r="CB111" s="929"/>
      <c r="CC111" s="929"/>
      <c r="CD111" s="929"/>
      <c r="CE111" s="929"/>
      <c r="CF111" s="923">
        <v>0.3</v>
      </c>
      <c r="CG111" s="924"/>
      <c r="CH111" s="924"/>
      <c r="CI111" s="924"/>
      <c r="CJ111" s="924"/>
      <c r="CK111" s="951"/>
      <c r="CL111" s="952"/>
      <c r="CM111" s="925" t="s">
        <v>447</v>
      </c>
      <c r="CN111" s="926"/>
      <c r="CO111" s="926"/>
      <c r="CP111" s="926"/>
      <c r="CQ111" s="926"/>
      <c r="CR111" s="926"/>
      <c r="CS111" s="926"/>
      <c r="CT111" s="926"/>
      <c r="CU111" s="926"/>
      <c r="CV111" s="926"/>
      <c r="CW111" s="926"/>
      <c r="CX111" s="926"/>
      <c r="CY111" s="926"/>
      <c r="CZ111" s="926"/>
      <c r="DA111" s="926"/>
      <c r="DB111" s="926"/>
      <c r="DC111" s="926"/>
      <c r="DD111" s="926"/>
      <c r="DE111" s="926"/>
      <c r="DF111" s="927"/>
      <c r="DG111" s="928" t="s">
        <v>444</v>
      </c>
      <c r="DH111" s="929"/>
      <c r="DI111" s="929"/>
      <c r="DJ111" s="929"/>
      <c r="DK111" s="929"/>
      <c r="DL111" s="929" t="s">
        <v>444</v>
      </c>
      <c r="DM111" s="929"/>
      <c r="DN111" s="929"/>
      <c r="DO111" s="929"/>
      <c r="DP111" s="929"/>
      <c r="DQ111" s="929" t="s">
        <v>417</v>
      </c>
      <c r="DR111" s="929"/>
      <c r="DS111" s="929"/>
      <c r="DT111" s="929"/>
      <c r="DU111" s="929"/>
      <c r="DV111" s="930" t="s">
        <v>417</v>
      </c>
      <c r="DW111" s="930"/>
      <c r="DX111" s="930"/>
      <c r="DY111" s="930"/>
      <c r="DZ111" s="931"/>
    </row>
    <row r="112" spans="1:131" s="230" customFormat="1" ht="26.25" customHeight="1" x14ac:dyDescent="0.2">
      <c r="A112" s="955" t="s">
        <v>448</v>
      </c>
      <c r="B112" s="956"/>
      <c r="C112" s="926" t="s">
        <v>449</v>
      </c>
      <c r="D112" s="926"/>
      <c r="E112" s="926"/>
      <c r="F112" s="926"/>
      <c r="G112" s="926"/>
      <c r="H112" s="926"/>
      <c r="I112" s="926"/>
      <c r="J112" s="926"/>
      <c r="K112" s="926"/>
      <c r="L112" s="926"/>
      <c r="M112" s="926"/>
      <c r="N112" s="926"/>
      <c r="O112" s="926"/>
      <c r="P112" s="926"/>
      <c r="Q112" s="926"/>
      <c r="R112" s="926"/>
      <c r="S112" s="926"/>
      <c r="T112" s="926"/>
      <c r="U112" s="926"/>
      <c r="V112" s="926"/>
      <c r="W112" s="926"/>
      <c r="X112" s="926"/>
      <c r="Y112" s="926"/>
      <c r="Z112" s="927"/>
      <c r="AA112" s="961" t="s">
        <v>417</v>
      </c>
      <c r="AB112" s="962"/>
      <c r="AC112" s="962"/>
      <c r="AD112" s="962"/>
      <c r="AE112" s="963"/>
      <c r="AF112" s="964" t="s">
        <v>417</v>
      </c>
      <c r="AG112" s="962"/>
      <c r="AH112" s="962"/>
      <c r="AI112" s="962"/>
      <c r="AJ112" s="963"/>
      <c r="AK112" s="964" t="s">
        <v>417</v>
      </c>
      <c r="AL112" s="962"/>
      <c r="AM112" s="962"/>
      <c r="AN112" s="962"/>
      <c r="AO112" s="963"/>
      <c r="AP112" s="965" t="s">
        <v>417</v>
      </c>
      <c r="AQ112" s="966"/>
      <c r="AR112" s="966"/>
      <c r="AS112" s="966"/>
      <c r="AT112" s="967"/>
      <c r="AU112" s="911"/>
      <c r="AV112" s="912"/>
      <c r="AW112" s="912"/>
      <c r="AX112" s="912"/>
      <c r="AY112" s="912"/>
      <c r="AZ112" s="925" t="s">
        <v>450</v>
      </c>
      <c r="BA112" s="926"/>
      <c r="BB112" s="926"/>
      <c r="BC112" s="926"/>
      <c r="BD112" s="926"/>
      <c r="BE112" s="926"/>
      <c r="BF112" s="926"/>
      <c r="BG112" s="926"/>
      <c r="BH112" s="926"/>
      <c r="BI112" s="926"/>
      <c r="BJ112" s="926"/>
      <c r="BK112" s="926"/>
      <c r="BL112" s="926"/>
      <c r="BM112" s="926"/>
      <c r="BN112" s="926"/>
      <c r="BO112" s="926"/>
      <c r="BP112" s="927"/>
      <c r="BQ112" s="928">
        <v>8912559</v>
      </c>
      <c r="BR112" s="929"/>
      <c r="BS112" s="929"/>
      <c r="BT112" s="929"/>
      <c r="BU112" s="929"/>
      <c r="BV112" s="929">
        <v>7335663</v>
      </c>
      <c r="BW112" s="929"/>
      <c r="BX112" s="929"/>
      <c r="BY112" s="929"/>
      <c r="BZ112" s="929"/>
      <c r="CA112" s="929">
        <v>6230363</v>
      </c>
      <c r="CB112" s="929"/>
      <c r="CC112" s="929"/>
      <c r="CD112" s="929"/>
      <c r="CE112" s="929"/>
      <c r="CF112" s="923">
        <v>37.799999999999997</v>
      </c>
      <c r="CG112" s="924"/>
      <c r="CH112" s="924"/>
      <c r="CI112" s="924"/>
      <c r="CJ112" s="924"/>
      <c r="CK112" s="951"/>
      <c r="CL112" s="952"/>
      <c r="CM112" s="925" t="s">
        <v>451</v>
      </c>
      <c r="CN112" s="926"/>
      <c r="CO112" s="926"/>
      <c r="CP112" s="926"/>
      <c r="CQ112" s="926"/>
      <c r="CR112" s="926"/>
      <c r="CS112" s="926"/>
      <c r="CT112" s="926"/>
      <c r="CU112" s="926"/>
      <c r="CV112" s="926"/>
      <c r="CW112" s="926"/>
      <c r="CX112" s="926"/>
      <c r="CY112" s="926"/>
      <c r="CZ112" s="926"/>
      <c r="DA112" s="926"/>
      <c r="DB112" s="926"/>
      <c r="DC112" s="926"/>
      <c r="DD112" s="926"/>
      <c r="DE112" s="926"/>
      <c r="DF112" s="927"/>
      <c r="DG112" s="928">
        <v>92538</v>
      </c>
      <c r="DH112" s="929"/>
      <c r="DI112" s="929"/>
      <c r="DJ112" s="929"/>
      <c r="DK112" s="929"/>
      <c r="DL112" s="929">
        <v>3013</v>
      </c>
      <c r="DM112" s="929"/>
      <c r="DN112" s="929"/>
      <c r="DO112" s="929"/>
      <c r="DP112" s="929"/>
      <c r="DQ112" s="929">
        <v>43625</v>
      </c>
      <c r="DR112" s="929"/>
      <c r="DS112" s="929"/>
      <c r="DT112" s="929"/>
      <c r="DU112" s="929"/>
      <c r="DV112" s="930">
        <v>0.3</v>
      </c>
      <c r="DW112" s="930"/>
      <c r="DX112" s="930"/>
      <c r="DY112" s="930"/>
      <c r="DZ112" s="931"/>
    </row>
    <row r="113" spans="1:130" s="230" customFormat="1" ht="26.25" customHeight="1" x14ac:dyDescent="0.2">
      <c r="A113" s="957"/>
      <c r="B113" s="958"/>
      <c r="C113" s="926" t="s">
        <v>452</v>
      </c>
      <c r="D113" s="926"/>
      <c r="E113" s="926"/>
      <c r="F113" s="926"/>
      <c r="G113" s="926"/>
      <c r="H113" s="926"/>
      <c r="I113" s="926"/>
      <c r="J113" s="926"/>
      <c r="K113" s="926"/>
      <c r="L113" s="926"/>
      <c r="M113" s="926"/>
      <c r="N113" s="926"/>
      <c r="O113" s="926"/>
      <c r="P113" s="926"/>
      <c r="Q113" s="926"/>
      <c r="R113" s="926"/>
      <c r="S113" s="926"/>
      <c r="T113" s="926"/>
      <c r="U113" s="926"/>
      <c r="V113" s="926"/>
      <c r="W113" s="926"/>
      <c r="X113" s="926"/>
      <c r="Y113" s="926"/>
      <c r="Z113" s="927"/>
      <c r="AA113" s="940">
        <v>766581</v>
      </c>
      <c r="AB113" s="941"/>
      <c r="AC113" s="941"/>
      <c r="AD113" s="941"/>
      <c r="AE113" s="942"/>
      <c r="AF113" s="943">
        <v>741156</v>
      </c>
      <c r="AG113" s="941"/>
      <c r="AH113" s="941"/>
      <c r="AI113" s="941"/>
      <c r="AJ113" s="942"/>
      <c r="AK113" s="943">
        <v>691657</v>
      </c>
      <c r="AL113" s="941"/>
      <c r="AM113" s="941"/>
      <c r="AN113" s="941"/>
      <c r="AO113" s="942"/>
      <c r="AP113" s="944">
        <v>4.2</v>
      </c>
      <c r="AQ113" s="945"/>
      <c r="AR113" s="945"/>
      <c r="AS113" s="945"/>
      <c r="AT113" s="946"/>
      <c r="AU113" s="911"/>
      <c r="AV113" s="912"/>
      <c r="AW113" s="912"/>
      <c r="AX113" s="912"/>
      <c r="AY113" s="912"/>
      <c r="AZ113" s="925" t="s">
        <v>453</v>
      </c>
      <c r="BA113" s="926"/>
      <c r="BB113" s="926"/>
      <c r="BC113" s="926"/>
      <c r="BD113" s="926"/>
      <c r="BE113" s="926"/>
      <c r="BF113" s="926"/>
      <c r="BG113" s="926"/>
      <c r="BH113" s="926"/>
      <c r="BI113" s="926"/>
      <c r="BJ113" s="926"/>
      <c r="BK113" s="926"/>
      <c r="BL113" s="926"/>
      <c r="BM113" s="926"/>
      <c r="BN113" s="926"/>
      <c r="BO113" s="926"/>
      <c r="BP113" s="927"/>
      <c r="BQ113" s="928">
        <v>416405</v>
      </c>
      <c r="BR113" s="929"/>
      <c r="BS113" s="929"/>
      <c r="BT113" s="929"/>
      <c r="BU113" s="929"/>
      <c r="BV113" s="929">
        <v>385377</v>
      </c>
      <c r="BW113" s="929"/>
      <c r="BX113" s="929"/>
      <c r="BY113" s="929"/>
      <c r="BZ113" s="929"/>
      <c r="CA113" s="929">
        <v>331273</v>
      </c>
      <c r="CB113" s="929"/>
      <c r="CC113" s="929"/>
      <c r="CD113" s="929"/>
      <c r="CE113" s="929"/>
      <c r="CF113" s="923">
        <v>2</v>
      </c>
      <c r="CG113" s="924"/>
      <c r="CH113" s="924"/>
      <c r="CI113" s="924"/>
      <c r="CJ113" s="924"/>
      <c r="CK113" s="951"/>
      <c r="CL113" s="952"/>
      <c r="CM113" s="925" t="s">
        <v>454</v>
      </c>
      <c r="CN113" s="926"/>
      <c r="CO113" s="926"/>
      <c r="CP113" s="926"/>
      <c r="CQ113" s="926"/>
      <c r="CR113" s="926"/>
      <c r="CS113" s="926"/>
      <c r="CT113" s="926"/>
      <c r="CU113" s="926"/>
      <c r="CV113" s="926"/>
      <c r="CW113" s="926"/>
      <c r="CX113" s="926"/>
      <c r="CY113" s="926"/>
      <c r="CZ113" s="926"/>
      <c r="DA113" s="926"/>
      <c r="DB113" s="926"/>
      <c r="DC113" s="926"/>
      <c r="DD113" s="926"/>
      <c r="DE113" s="926"/>
      <c r="DF113" s="927"/>
      <c r="DG113" s="961" t="s">
        <v>417</v>
      </c>
      <c r="DH113" s="962"/>
      <c r="DI113" s="962"/>
      <c r="DJ113" s="962"/>
      <c r="DK113" s="963"/>
      <c r="DL113" s="964" t="s">
        <v>417</v>
      </c>
      <c r="DM113" s="962"/>
      <c r="DN113" s="962"/>
      <c r="DO113" s="962"/>
      <c r="DP113" s="963"/>
      <c r="DQ113" s="964" t="s">
        <v>417</v>
      </c>
      <c r="DR113" s="962"/>
      <c r="DS113" s="962"/>
      <c r="DT113" s="962"/>
      <c r="DU113" s="963"/>
      <c r="DV113" s="965" t="s">
        <v>417</v>
      </c>
      <c r="DW113" s="966"/>
      <c r="DX113" s="966"/>
      <c r="DY113" s="966"/>
      <c r="DZ113" s="967"/>
    </row>
    <row r="114" spans="1:130" s="230" customFormat="1" ht="26.25" customHeight="1" x14ac:dyDescent="0.2">
      <c r="A114" s="957"/>
      <c r="B114" s="958"/>
      <c r="C114" s="926" t="s">
        <v>455</v>
      </c>
      <c r="D114" s="926"/>
      <c r="E114" s="926"/>
      <c r="F114" s="926"/>
      <c r="G114" s="926"/>
      <c r="H114" s="926"/>
      <c r="I114" s="926"/>
      <c r="J114" s="926"/>
      <c r="K114" s="926"/>
      <c r="L114" s="926"/>
      <c r="M114" s="926"/>
      <c r="N114" s="926"/>
      <c r="O114" s="926"/>
      <c r="P114" s="926"/>
      <c r="Q114" s="926"/>
      <c r="R114" s="926"/>
      <c r="S114" s="926"/>
      <c r="T114" s="926"/>
      <c r="U114" s="926"/>
      <c r="V114" s="926"/>
      <c r="W114" s="926"/>
      <c r="X114" s="926"/>
      <c r="Y114" s="926"/>
      <c r="Z114" s="927"/>
      <c r="AA114" s="961">
        <v>78627</v>
      </c>
      <c r="AB114" s="962"/>
      <c r="AC114" s="962"/>
      <c r="AD114" s="962"/>
      <c r="AE114" s="963"/>
      <c r="AF114" s="964">
        <v>66427</v>
      </c>
      <c r="AG114" s="962"/>
      <c r="AH114" s="962"/>
      <c r="AI114" s="962"/>
      <c r="AJ114" s="963"/>
      <c r="AK114" s="964">
        <v>55096</v>
      </c>
      <c r="AL114" s="962"/>
      <c r="AM114" s="962"/>
      <c r="AN114" s="962"/>
      <c r="AO114" s="963"/>
      <c r="AP114" s="965">
        <v>0.3</v>
      </c>
      <c r="AQ114" s="966"/>
      <c r="AR114" s="966"/>
      <c r="AS114" s="966"/>
      <c r="AT114" s="967"/>
      <c r="AU114" s="911"/>
      <c r="AV114" s="912"/>
      <c r="AW114" s="912"/>
      <c r="AX114" s="912"/>
      <c r="AY114" s="912"/>
      <c r="AZ114" s="925" t="s">
        <v>456</v>
      </c>
      <c r="BA114" s="926"/>
      <c r="BB114" s="926"/>
      <c r="BC114" s="926"/>
      <c r="BD114" s="926"/>
      <c r="BE114" s="926"/>
      <c r="BF114" s="926"/>
      <c r="BG114" s="926"/>
      <c r="BH114" s="926"/>
      <c r="BI114" s="926"/>
      <c r="BJ114" s="926"/>
      <c r="BK114" s="926"/>
      <c r="BL114" s="926"/>
      <c r="BM114" s="926"/>
      <c r="BN114" s="926"/>
      <c r="BO114" s="926"/>
      <c r="BP114" s="927"/>
      <c r="BQ114" s="928">
        <v>3728756</v>
      </c>
      <c r="BR114" s="929"/>
      <c r="BS114" s="929"/>
      <c r="BT114" s="929"/>
      <c r="BU114" s="929"/>
      <c r="BV114" s="929">
        <v>3722075</v>
      </c>
      <c r="BW114" s="929"/>
      <c r="BX114" s="929"/>
      <c r="BY114" s="929"/>
      <c r="BZ114" s="929"/>
      <c r="CA114" s="929">
        <v>3574566</v>
      </c>
      <c r="CB114" s="929"/>
      <c r="CC114" s="929"/>
      <c r="CD114" s="929"/>
      <c r="CE114" s="929"/>
      <c r="CF114" s="923">
        <v>21.7</v>
      </c>
      <c r="CG114" s="924"/>
      <c r="CH114" s="924"/>
      <c r="CI114" s="924"/>
      <c r="CJ114" s="924"/>
      <c r="CK114" s="951"/>
      <c r="CL114" s="952"/>
      <c r="CM114" s="925" t="s">
        <v>457</v>
      </c>
      <c r="CN114" s="926"/>
      <c r="CO114" s="926"/>
      <c r="CP114" s="926"/>
      <c r="CQ114" s="926"/>
      <c r="CR114" s="926"/>
      <c r="CS114" s="926"/>
      <c r="CT114" s="926"/>
      <c r="CU114" s="926"/>
      <c r="CV114" s="926"/>
      <c r="CW114" s="926"/>
      <c r="CX114" s="926"/>
      <c r="CY114" s="926"/>
      <c r="CZ114" s="926"/>
      <c r="DA114" s="926"/>
      <c r="DB114" s="926"/>
      <c r="DC114" s="926"/>
      <c r="DD114" s="926"/>
      <c r="DE114" s="926"/>
      <c r="DF114" s="927"/>
      <c r="DG114" s="961" t="s">
        <v>417</v>
      </c>
      <c r="DH114" s="962"/>
      <c r="DI114" s="962"/>
      <c r="DJ114" s="962"/>
      <c r="DK114" s="963"/>
      <c r="DL114" s="964" t="s">
        <v>444</v>
      </c>
      <c r="DM114" s="962"/>
      <c r="DN114" s="962"/>
      <c r="DO114" s="962"/>
      <c r="DP114" s="963"/>
      <c r="DQ114" s="964" t="s">
        <v>417</v>
      </c>
      <c r="DR114" s="962"/>
      <c r="DS114" s="962"/>
      <c r="DT114" s="962"/>
      <c r="DU114" s="963"/>
      <c r="DV114" s="965" t="s">
        <v>417</v>
      </c>
      <c r="DW114" s="966"/>
      <c r="DX114" s="966"/>
      <c r="DY114" s="966"/>
      <c r="DZ114" s="967"/>
    </row>
    <row r="115" spans="1:130" s="230" customFormat="1" ht="26.25" customHeight="1" x14ac:dyDescent="0.2">
      <c r="A115" s="957"/>
      <c r="B115" s="958"/>
      <c r="C115" s="926" t="s">
        <v>458</v>
      </c>
      <c r="D115" s="926"/>
      <c r="E115" s="926"/>
      <c r="F115" s="926"/>
      <c r="G115" s="926"/>
      <c r="H115" s="926"/>
      <c r="I115" s="926"/>
      <c r="J115" s="926"/>
      <c r="K115" s="926"/>
      <c r="L115" s="926"/>
      <c r="M115" s="926"/>
      <c r="N115" s="926"/>
      <c r="O115" s="926"/>
      <c r="P115" s="926"/>
      <c r="Q115" s="926"/>
      <c r="R115" s="926"/>
      <c r="S115" s="926"/>
      <c r="T115" s="926"/>
      <c r="U115" s="926"/>
      <c r="V115" s="926"/>
      <c r="W115" s="926"/>
      <c r="X115" s="926"/>
      <c r="Y115" s="926"/>
      <c r="Z115" s="927"/>
      <c r="AA115" s="940" t="s">
        <v>417</v>
      </c>
      <c r="AB115" s="941"/>
      <c r="AC115" s="941"/>
      <c r="AD115" s="941"/>
      <c r="AE115" s="942"/>
      <c r="AF115" s="943">
        <v>92538</v>
      </c>
      <c r="AG115" s="941"/>
      <c r="AH115" s="941"/>
      <c r="AI115" s="941"/>
      <c r="AJ115" s="942"/>
      <c r="AK115" s="943">
        <v>3019</v>
      </c>
      <c r="AL115" s="941"/>
      <c r="AM115" s="941"/>
      <c r="AN115" s="941"/>
      <c r="AO115" s="942"/>
      <c r="AP115" s="944">
        <v>0</v>
      </c>
      <c r="AQ115" s="945"/>
      <c r="AR115" s="945"/>
      <c r="AS115" s="945"/>
      <c r="AT115" s="946"/>
      <c r="AU115" s="911"/>
      <c r="AV115" s="912"/>
      <c r="AW115" s="912"/>
      <c r="AX115" s="912"/>
      <c r="AY115" s="912"/>
      <c r="AZ115" s="925" t="s">
        <v>459</v>
      </c>
      <c r="BA115" s="926"/>
      <c r="BB115" s="926"/>
      <c r="BC115" s="926"/>
      <c r="BD115" s="926"/>
      <c r="BE115" s="926"/>
      <c r="BF115" s="926"/>
      <c r="BG115" s="926"/>
      <c r="BH115" s="926"/>
      <c r="BI115" s="926"/>
      <c r="BJ115" s="926"/>
      <c r="BK115" s="926"/>
      <c r="BL115" s="926"/>
      <c r="BM115" s="926"/>
      <c r="BN115" s="926"/>
      <c r="BO115" s="926"/>
      <c r="BP115" s="927"/>
      <c r="BQ115" s="928" t="s">
        <v>417</v>
      </c>
      <c r="BR115" s="929"/>
      <c r="BS115" s="929"/>
      <c r="BT115" s="929"/>
      <c r="BU115" s="929"/>
      <c r="BV115" s="929" t="s">
        <v>417</v>
      </c>
      <c r="BW115" s="929"/>
      <c r="BX115" s="929"/>
      <c r="BY115" s="929"/>
      <c r="BZ115" s="929"/>
      <c r="CA115" s="929" t="s">
        <v>417</v>
      </c>
      <c r="CB115" s="929"/>
      <c r="CC115" s="929"/>
      <c r="CD115" s="929"/>
      <c r="CE115" s="929"/>
      <c r="CF115" s="923" t="s">
        <v>417</v>
      </c>
      <c r="CG115" s="924"/>
      <c r="CH115" s="924"/>
      <c r="CI115" s="924"/>
      <c r="CJ115" s="924"/>
      <c r="CK115" s="951"/>
      <c r="CL115" s="952"/>
      <c r="CM115" s="925" t="s">
        <v>460</v>
      </c>
      <c r="CN115" s="926"/>
      <c r="CO115" s="926"/>
      <c r="CP115" s="926"/>
      <c r="CQ115" s="926"/>
      <c r="CR115" s="926"/>
      <c r="CS115" s="926"/>
      <c r="CT115" s="926"/>
      <c r="CU115" s="926"/>
      <c r="CV115" s="926"/>
      <c r="CW115" s="926"/>
      <c r="CX115" s="926"/>
      <c r="CY115" s="926"/>
      <c r="CZ115" s="926"/>
      <c r="DA115" s="926"/>
      <c r="DB115" s="926"/>
      <c r="DC115" s="926"/>
      <c r="DD115" s="926"/>
      <c r="DE115" s="926"/>
      <c r="DF115" s="927"/>
      <c r="DG115" s="961" t="s">
        <v>417</v>
      </c>
      <c r="DH115" s="962"/>
      <c r="DI115" s="962"/>
      <c r="DJ115" s="962"/>
      <c r="DK115" s="963"/>
      <c r="DL115" s="964" t="s">
        <v>417</v>
      </c>
      <c r="DM115" s="962"/>
      <c r="DN115" s="962"/>
      <c r="DO115" s="962"/>
      <c r="DP115" s="963"/>
      <c r="DQ115" s="964" t="s">
        <v>417</v>
      </c>
      <c r="DR115" s="962"/>
      <c r="DS115" s="962"/>
      <c r="DT115" s="962"/>
      <c r="DU115" s="963"/>
      <c r="DV115" s="965" t="s">
        <v>417</v>
      </c>
      <c r="DW115" s="966"/>
      <c r="DX115" s="966"/>
      <c r="DY115" s="966"/>
      <c r="DZ115" s="967"/>
    </row>
    <row r="116" spans="1:130" s="230" customFormat="1" ht="26.25" customHeight="1" x14ac:dyDescent="0.2">
      <c r="A116" s="959"/>
      <c r="B116" s="960"/>
      <c r="C116" s="968" t="s">
        <v>461</v>
      </c>
      <c r="D116" s="968"/>
      <c r="E116" s="968"/>
      <c r="F116" s="968"/>
      <c r="G116" s="968"/>
      <c r="H116" s="968"/>
      <c r="I116" s="968"/>
      <c r="J116" s="968"/>
      <c r="K116" s="968"/>
      <c r="L116" s="968"/>
      <c r="M116" s="968"/>
      <c r="N116" s="968"/>
      <c r="O116" s="968"/>
      <c r="P116" s="968"/>
      <c r="Q116" s="968"/>
      <c r="R116" s="968"/>
      <c r="S116" s="968"/>
      <c r="T116" s="968"/>
      <c r="U116" s="968"/>
      <c r="V116" s="968"/>
      <c r="W116" s="968"/>
      <c r="X116" s="968"/>
      <c r="Y116" s="968"/>
      <c r="Z116" s="969"/>
      <c r="AA116" s="961" t="s">
        <v>417</v>
      </c>
      <c r="AB116" s="962"/>
      <c r="AC116" s="962"/>
      <c r="AD116" s="962"/>
      <c r="AE116" s="963"/>
      <c r="AF116" s="964" t="s">
        <v>417</v>
      </c>
      <c r="AG116" s="962"/>
      <c r="AH116" s="962"/>
      <c r="AI116" s="962"/>
      <c r="AJ116" s="963"/>
      <c r="AK116" s="964" t="s">
        <v>444</v>
      </c>
      <c r="AL116" s="962"/>
      <c r="AM116" s="962"/>
      <c r="AN116" s="962"/>
      <c r="AO116" s="963"/>
      <c r="AP116" s="965" t="s">
        <v>417</v>
      </c>
      <c r="AQ116" s="966"/>
      <c r="AR116" s="966"/>
      <c r="AS116" s="966"/>
      <c r="AT116" s="967"/>
      <c r="AU116" s="911"/>
      <c r="AV116" s="912"/>
      <c r="AW116" s="912"/>
      <c r="AX116" s="912"/>
      <c r="AY116" s="912"/>
      <c r="AZ116" s="970" t="s">
        <v>462</v>
      </c>
      <c r="BA116" s="971"/>
      <c r="BB116" s="971"/>
      <c r="BC116" s="971"/>
      <c r="BD116" s="971"/>
      <c r="BE116" s="971"/>
      <c r="BF116" s="971"/>
      <c r="BG116" s="971"/>
      <c r="BH116" s="971"/>
      <c r="BI116" s="971"/>
      <c r="BJ116" s="971"/>
      <c r="BK116" s="971"/>
      <c r="BL116" s="971"/>
      <c r="BM116" s="971"/>
      <c r="BN116" s="971"/>
      <c r="BO116" s="971"/>
      <c r="BP116" s="972"/>
      <c r="BQ116" s="928" t="s">
        <v>417</v>
      </c>
      <c r="BR116" s="929"/>
      <c r="BS116" s="929"/>
      <c r="BT116" s="929"/>
      <c r="BU116" s="929"/>
      <c r="BV116" s="929" t="s">
        <v>417</v>
      </c>
      <c r="BW116" s="929"/>
      <c r="BX116" s="929"/>
      <c r="BY116" s="929"/>
      <c r="BZ116" s="929"/>
      <c r="CA116" s="929" t="s">
        <v>417</v>
      </c>
      <c r="CB116" s="929"/>
      <c r="CC116" s="929"/>
      <c r="CD116" s="929"/>
      <c r="CE116" s="929"/>
      <c r="CF116" s="923" t="s">
        <v>137</v>
      </c>
      <c r="CG116" s="924"/>
      <c r="CH116" s="924"/>
      <c r="CI116" s="924"/>
      <c r="CJ116" s="924"/>
      <c r="CK116" s="951"/>
      <c r="CL116" s="952"/>
      <c r="CM116" s="925" t="s">
        <v>463</v>
      </c>
      <c r="CN116" s="926"/>
      <c r="CO116" s="926"/>
      <c r="CP116" s="926"/>
      <c r="CQ116" s="926"/>
      <c r="CR116" s="926"/>
      <c r="CS116" s="926"/>
      <c r="CT116" s="926"/>
      <c r="CU116" s="926"/>
      <c r="CV116" s="926"/>
      <c r="CW116" s="926"/>
      <c r="CX116" s="926"/>
      <c r="CY116" s="926"/>
      <c r="CZ116" s="926"/>
      <c r="DA116" s="926"/>
      <c r="DB116" s="926"/>
      <c r="DC116" s="926"/>
      <c r="DD116" s="926"/>
      <c r="DE116" s="926"/>
      <c r="DF116" s="927"/>
      <c r="DG116" s="961" t="s">
        <v>444</v>
      </c>
      <c r="DH116" s="962"/>
      <c r="DI116" s="962"/>
      <c r="DJ116" s="962"/>
      <c r="DK116" s="963"/>
      <c r="DL116" s="964" t="s">
        <v>417</v>
      </c>
      <c r="DM116" s="962"/>
      <c r="DN116" s="962"/>
      <c r="DO116" s="962"/>
      <c r="DP116" s="963"/>
      <c r="DQ116" s="964" t="s">
        <v>417</v>
      </c>
      <c r="DR116" s="962"/>
      <c r="DS116" s="962"/>
      <c r="DT116" s="962"/>
      <c r="DU116" s="963"/>
      <c r="DV116" s="965" t="s">
        <v>417</v>
      </c>
      <c r="DW116" s="966"/>
      <c r="DX116" s="966"/>
      <c r="DY116" s="966"/>
      <c r="DZ116" s="967"/>
    </row>
    <row r="117" spans="1:130" s="230" customFormat="1" ht="26.25" customHeight="1" x14ac:dyDescent="0.2">
      <c r="A117" s="91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980" t="s">
        <v>464</v>
      </c>
      <c r="Z117" s="897"/>
      <c r="AA117" s="981">
        <v>3289640</v>
      </c>
      <c r="AB117" s="982"/>
      <c r="AC117" s="982"/>
      <c r="AD117" s="982"/>
      <c r="AE117" s="983"/>
      <c r="AF117" s="984">
        <v>3360811</v>
      </c>
      <c r="AG117" s="982"/>
      <c r="AH117" s="982"/>
      <c r="AI117" s="982"/>
      <c r="AJ117" s="983"/>
      <c r="AK117" s="984">
        <v>3215712</v>
      </c>
      <c r="AL117" s="982"/>
      <c r="AM117" s="982"/>
      <c r="AN117" s="982"/>
      <c r="AO117" s="983"/>
      <c r="AP117" s="985"/>
      <c r="AQ117" s="986"/>
      <c r="AR117" s="986"/>
      <c r="AS117" s="986"/>
      <c r="AT117" s="987"/>
      <c r="AU117" s="911"/>
      <c r="AV117" s="912"/>
      <c r="AW117" s="912"/>
      <c r="AX117" s="912"/>
      <c r="AY117" s="912"/>
      <c r="AZ117" s="977" t="s">
        <v>465</v>
      </c>
      <c r="BA117" s="978"/>
      <c r="BB117" s="978"/>
      <c r="BC117" s="978"/>
      <c r="BD117" s="978"/>
      <c r="BE117" s="978"/>
      <c r="BF117" s="978"/>
      <c r="BG117" s="978"/>
      <c r="BH117" s="978"/>
      <c r="BI117" s="978"/>
      <c r="BJ117" s="978"/>
      <c r="BK117" s="978"/>
      <c r="BL117" s="978"/>
      <c r="BM117" s="978"/>
      <c r="BN117" s="978"/>
      <c r="BO117" s="978"/>
      <c r="BP117" s="979"/>
      <c r="BQ117" s="928" t="s">
        <v>137</v>
      </c>
      <c r="BR117" s="929"/>
      <c r="BS117" s="929"/>
      <c r="BT117" s="929"/>
      <c r="BU117" s="929"/>
      <c r="BV117" s="929" t="s">
        <v>466</v>
      </c>
      <c r="BW117" s="929"/>
      <c r="BX117" s="929"/>
      <c r="BY117" s="929"/>
      <c r="BZ117" s="929"/>
      <c r="CA117" s="929" t="s">
        <v>467</v>
      </c>
      <c r="CB117" s="929"/>
      <c r="CC117" s="929"/>
      <c r="CD117" s="929"/>
      <c r="CE117" s="929"/>
      <c r="CF117" s="923" t="s">
        <v>468</v>
      </c>
      <c r="CG117" s="924"/>
      <c r="CH117" s="924"/>
      <c r="CI117" s="924"/>
      <c r="CJ117" s="924"/>
      <c r="CK117" s="951"/>
      <c r="CL117" s="952"/>
      <c r="CM117" s="925" t="s">
        <v>469</v>
      </c>
      <c r="CN117" s="926"/>
      <c r="CO117" s="926"/>
      <c r="CP117" s="926"/>
      <c r="CQ117" s="926"/>
      <c r="CR117" s="926"/>
      <c r="CS117" s="926"/>
      <c r="CT117" s="926"/>
      <c r="CU117" s="926"/>
      <c r="CV117" s="926"/>
      <c r="CW117" s="926"/>
      <c r="CX117" s="926"/>
      <c r="CY117" s="926"/>
      <c r="CZ117" s="926"/>
      <c r="DA117" s="926"/>
      <c r="DB117" s="926"/>
      <c r="DC117" s="926"/>
      <c r="DD117" s="926"/>
      <c r="DE117" s="926"/>
      <c r="DF117" s="927"/>
      <c r="DG117" s="961" t="s">
        <v>137</v>
      </c>
      <c r="DH117" s="962"/>
      <c r="DI117" s="962"/>
      <c r="DJ117" s="962"/>
      <c r="DK117" s="963"/>
      <c r="DL117" s="964" t="s">
        <v>470</v>
      </c>
      <c r="DM117" s="962"/>
      <c r="DN117" s="962"/>
      <c r="DO117" s="962"/>
      <c r="DP117" s="963"/>
      <c r="DQ117" s="964" t="s">
        <v>468</v>
      </c>
      <c r="DR117" s="962"/>
      <c r="DS117" s="962"/>
      <c r="DT117" s="962"/>
      <c r="DU117" s="963"/>
      <c r="DV117" s="965" t="s">
        <v>470</v>
      </c>
      <c r="DW117" s="966"/>
      <c r="DX117" s="966"/>
      <c r="DY117" s="966"/>
      <c r="DZ117" s="967"/>
    </row>
    <row r="118" spans="1:130" s="230" customFormat="1" ht="26.25" customHeight="1" x14ac:dyDescent="0.2">
      <c r="A118" s="915" t="s">
        <v>439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5" t="s">
        <v>436</v>
      </c>
      <c r="AB118" s="896"/>
      <c r="AC118" s="896"/>
      <c r="AD118" s="896"/>
      <c r="AE118" s="897"/>
      <c r="AF118" s="895" t="s">
        <v>437</v>
      </c>
      <c r="AG118" s="896"/>
      <c r="AH118" s="896"/>
      <c r="AI118" s="896"/>
      <c r="AJ118" s="897"/>
      <c r="AK118" s="895" t="s">
        <v>309</v>
      </c>
      <c r="AL118" s="896"/>
      <c r="AM118" s="896"/>
      <c r="AN118" s="896"/>
      <c r="AO118" s="897"/>
      <c r="AP118" s="973" t="s">
        <v>438</v>
      </c>
      <c r="AQ118" s="974"/>
      <c r="AR118" s="974"/>
      <c r="AS118" s="974"/>
      <c r="AT118" s="975"/>
      <c r="AU118" s="911"/>
      <c r="AV118" s="912"/>
      <c r="AW118" s="912"/>
      <c r="AX118" s="912"/>
      <c r="AY118" s="912"/>
      <c r="AZ118" s="976" t="s">
        <v>471</v>
      </c>
      <c r="BA118" s="968"/>
      <c r="BB118" s="968"/>
      <c r="BC118" s="968"/>
      <c r="BD118" s="968"/>
      <c r="BE118" s="968"/>
      <c r="BF118" s="968"/>
      <c r="BG118" s="968"/>
      <c r="BH118" s="968"/>
      <c r="BI118" s="968"/>
      <c r="BJ118" s="968"/>
      <c r="BK118" s="968"/>
      <c r="BL118" s="968"/>
      <c r="BM118" s="968"/>
      <c r="BN118" s="968"/>
      <c r="BO118" s="968"/>
      <c r="BP118" s="969"/>
      <c r="BQ118" s="1002" t="s">
        <v>137</v>
      </c>
      <c r="BR118" s="1003"/>
      <c r="BS118" s="1003"/>
      <c r="BT118" s="1003"/>
      <c r="BU118" s="1003"/>
      <c r="BV118" s="1003" t="s">
        <v>137</v>
      </c>
      <c r="BW118" s="1003"/>
      <c r="BX118" s="1003"/>
      <c r="BY118" s="1003"/>
      <c r="BZ118" s="1003"/>
      <c r="CA118" s="1003" t="s">
        <v>468</v>
      </c>
      <c r="CB118" s="1003"/>
      <c r="CC118" s="1003"/>
      <c r="CD118" s="1003"/>
      <c r="CE118" s="1003"/>
      <c r="CF118" s="923" t="s">
        <v>468</v>
      </c>
      <c r="CG118" s="924"/>
      <c r="CH118" s="924"/>
      <c r="CI118" s="924"/>
      <c r="CJ118" s="924"/>
      <c r="CK118" s="951"/>
      <c r="CL118" s="952"/>
      <c r="CM118" s="925" t="s">
        <v>472</v>
      </c>
      <c r="CN118" s="926"/>
      <c r="CO118" s="926"/>
      <c r="CP118" s="926"/>
      <c r="CQ118" s="926"/>
      <c r="CR118" s="926"/>
      <c r="CS118" s="926"/>
      <c r="CT118" s="926"/>
      <c r="CU118" s="926"/>
      <c r="CV118" s="926"/>
      <c r="CW118" s="926"/>
      <c r="CX118" s="926"/>
      <c r="CY118" s="926"/>
      <c r="CZ118" s="926"/>
      <c r="DA118" s="926"/>
      <c r="DB118" s="926"/>
      <c r="DC118" s="926"/>
      <c r="DD118" s="926"/>
      <c r="DE118" s="926"/>
      <c r="DF118" s="927"/>
      <c r="DG118" s="961" t="s">
        <v>473</v>
      </c>
      <c r="DH118" s="962"/>
      <c r="DI118" s="962"/>
      <c r="DJ118" s="962"/>
      <c r="DK118" s="963"/>
      <c r="DL118" s="964" t="s">
        <v>468</v>
      </c>
      <c r="DM118" s="962"/>
      <c r="DN118" s="962"/>
      <c r="DO118" s="962"/>
      <c r="DP118" s="963"/>
      <c r="DQ118" s="964" t="s">
        <v>466</v>
      </c>
      <c r="DR118" s="962"/>
      <c r="DS118" s="962"/>
      <c r="DT118" s="962"/>
      <c r="DU118" s="963"/>
      <c r="DV118" s="965" t="s">
        <v>474</v>
      </c>
      <c r="DW118" s="966"/>
      <c r="DX118" s="966"/>
      <c r="DY118" s="966"/>
      <c r="DZ118" s="967"/>
    </row>
    <row r="119" spans="1:130" s="230" customFormat="1" ht="26.25" customHeight="1" x14ac:dyDescent="0.2">
      <c r="A119" s="1060" t="s">
        <v>442</v>
      </c>
      <c r="B119" s="950"/>
      <c r="C119" s="932" t="s">
        <v>443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468</v>
      </c>
      <c r="AB119" s="903"/>
      <c r="AC119" s="903"/>
      <c r="AD119" s="903"/>
      <c r="AE119" s="904"/>
      <c r="AF119" s="905" t="s">
        <v>468</v>
      </c>
      <c r="AG119" s="903"/>
      <c r="AH119" s="903"/>
      <c r="AI119" s="903"/>
      <c r="AJ119" s="904"/>
      <c r="AK119" s="905" t="s">
        <v>468</v>
      </c>
      <c r="AL119" s="903"/>
      <c r="AM119" s="903"/>
      <c r="AN119" s="903"/>
      <c r="AO119" s="904"/>
      <c r="AP119" s="906" t="s">
        <v>468</v>
      </c>
      <c r="AQ119" s="907"/>
      <c r="AR119" s="907"/>
      <c r="AS119" s="907"/>
      <c r="AT119" s="908"/>
      <c r="AU119" s="913"/>
      <c r="AV119" s="914"/>
      <c r="AW119" s="914"/>
      <c r="AX119" s="914"/>
      <c r="AY119" s="914"/>
      <c r="AZ119" s="251" t="s">
        <v>190</v>
      </c>
      <c r="BA119" s="251"/>
      <c r="BB119" s="251"/>
      <c r="BC119" s="251"/>
      <c r="BD119" s="251"/>
      <c r="BE119" s="251"/>
      <c r="BF119" s="251"/>
      <c r="BG119" s="251"/>
      <c r="BH119" s="251"/>
      <c r="BI119" s="251"/>
      <c r="BJ119" s="251"/>
      <c r="BK119" s="251"/>
      <c r="BL119" s="251"/>
      <c r="BM119" s="251"/>
      <c r="BN119" s="251"/>
      <c r="BO119" s="980" t="s">
        <v>475</v>
      </c>
      <c r="BP119" s="1008"/>
      <c r="BQ119" s="1002">
        <v>39225098</v>
      </c>
      <c r="BR119" s="1003"/>
      <c r="BS119" s="1003"/>
      <c r="BT119" s="1003"/>
      <c r="BU119" s="1003"/>
      <c r="BV119" s="1003">
        <v>36608144</v>
      </c>
      <c r="BW119" s="1003"/>
      <c r="BX119" s="1003"/>
      <c r="BY119" s="1003"/>
      <c r="BZ119" s="1003"/>
      <c r="CA119" s="1003">
        <v>33155418</v>
      </c>
      <c r="CB119" s="1003"/>
      <c r="CC119" s="1003"/>
      <c r="CD119" s="1003"/>
      <c r="CE119" s="1003"/>
      <c r="CF119" s="1004"/>
      <c r="CG119" s="1005"/>
      <c r="CH119" s="1005"/>
      <c r="CI119" s="1005"/>
      <c r="CJ119" s="1006"/>
      <c r="CK119" s="953"/>
      <c r="CL119" s="954"/>
      <c r="CM119" s="976" t="s">
        <v>476</v>
      </c>
      <c r="CN119" s="968"/>
      <c r="CO119" s="968"/>
      <c r="CP119" s="968"/>
      <c r="CQ119" s="968"/>
      <c r="CR119" s="968"/>
      <c r="CS119" s="968"/>
      <c r="CT119" s="968"/>
      <c r="CU119" s="968"/>
      <c r="CV119" s="968"/>
      <c r="CW119" s="968"/>
      <c r="CX119" s="968"/>
      <c r="CY119" s="968"/>
      <c r="CZ119" s="968"/>
      <c r="DA119" s="968"/>
      <c r="DB119" s="968"/>
      <c r="DC119" s="968"/>
      <c r="DD119" s="968"/>
      <c r="DE119" s="968"/>
      <c r="DF119" s="969"/>
      <c r="DG119" s="1007" t="s">
        <v>474</v>
      </c>
      <c r="DH119" s="989"/>
      <c r="DI119" s="989"/>
      <c r="DJ119" s="989"/>
      <c r="DK119" s="990"/>
      <c r="DL119" s="988" t="s">
        <v>470</v>
      </c>
      <c r="DM119" s="989"/>
      <c r="DN119" s="989"/>
      <c r="DO119" s="989"/>
      <c r="DP119" s="990"/>
      <c r="DQ119" s="988" t="s">
        <v>468</v>
      </c>
      <c r="DR119" s="989"/>
      <c r="DS119" s="989"/>
      <c r="DT119" s="989"/>
      <c r="DU119" s="990"/>
      <c r="DV119" s="991" t="s">
        <v>468</v>
      </c>
      <c r="DW119" s="992"/>
      <c r="DX119" s="992"/>
      <c r="DY119" s="992"/>
      <c r="DZ119" s="993"/>
    </row>
    <row r="120" spans="1:130" s="230" customFormat="1" ht="26.25" customHeight="1" x14ac:dyDescent="0.2">
      <c r="A120" s="1061"/>
      <c r="B120" s="952"/>
      <c r="C120" s="925" t="s">
        <v>447</v>
      </c>
      <c r="D120" s="926"/>
      <c r="E120" s="926"/>
      <c r="F120" s="926"/>
      <c r="G120" s="926"/>
      <c r="H120" s="926"/>
      <c r="I120" s="926"/>
      <c r="J120" s="926"/>
      <c r="K120" s="926"/>
      <c r="L120" s="926"/>
      <c r="M120" s="926"/>
      <c r="N120" s="926"/>
      <c r="O120" s="926"/>
      <c r="P120" s="926"/>
      <c r="Q120" s="926"/>
      <c r="R120" s="926"/>
      <c r="S120" s="926"/>
      <c r="T120" s="926"/>
      <c r="U120" s="926"/>
      <c r="V120" s="926"/>
      <c r="W120" s="926"/>
      <c r="X120" s="926"/>
      <c r="Y120" s="926"/>
      <c r="Z120" s="927"/>
      <c r="AA120" s="961" t="s">
        <v>137</v>
      </c>
      <c r="AB120" s="962"/>
      <c r="AC120" s="962"/>
      <c r="AD120" s="962"/>
      <c r="AE120" s="963"/>
      <c r="AF120" s="964" t="s">
        <v>137</v>
      </c>
      <c r="AG120" s="962"/>
      <c r="AH120" s="962"/>
      <c r="AI120" s="962"/>
      <c r="AJ120" s="963"/>
      <c r="AK120" s="964" t="s">
        <v>468</v>
      </c>
      <c r="AL120" s="962"/>
      <c r="AM120" s="962"/>
      <c r="AN120" s="962"/>
      <c r="AO120" s="963"/>
      <c r="AP120" s="965" t="s">
        <v>468</v>
      </c>
      <c r="AQ120" s="966"/>
      <c r="AR120" s="966"/>
      <c r="AS120" s="966"/>
      <c r="AT120" s="967"/>
      <c r="AU120" s="994" t="s">
        <v>477</v>
      </c>
      <c r="AV120" s="995"/>
      <c r="AW120" s="995"/>
      <c r="AX120" s="995"/>
      <c r="AY120" s="996"/>
      <c r="AZ120" s="932" t="s">
        <v>478</v>
      </c>
      <c r="BA120" s="900"/>
      <c r="BB120" s="900"/>
      <c r="BC120" s="900"/>
      <c r="BD120" s="900"/>
      <c r="BE120" s="900"/>
      <c r="BF120" s="900"/>
      <c r="BG120" s="900"/>
      <c r="BH120" s="900"/>
      <c r="BI120" s="900"/>
      <c r="BJ120" s="900"/>
      <c r="BK120" s="900"/>
      <c r="BL120" s="900"/>
      <c r="BM120" s="900"/>
      <c r="BN120" s="900"/>
      <c r="BO120" s="900"/>
      <c r="BP120" s="901"/>
      <c r="BQ120" s="933">
        <v>21132534</v>
      </c>
      <c r="BR120" s="934"/>
      <c r="BS120" s="934"/>
      <c r="BT120" s="934"/>
      <c r="BU120" s="934"/>
      <c r="BV120" s="934">
        <v>25290033</v>
      </c>
      <c r="BW120" s="934"/>
      <c r="BX120" s="934"/>
      <c r="BY120" s="934"/>
      <c r="BZ120" s="934"/>
      <c r="CA120" s="934">
        <v>28219495</v>
      </c>
      <c r="CB120" s="934"/>
      <c r="CC120" s="934"/>
      <c r="CD120" s="934"/>
      <c r="CE120" s="934"/>
      <c r="CF120" s="947">
        <v>171.4</v>
      </c>
      <c r="CG120" s="948"/>
      <c r="CH120" s="948"/>
      <c r="CI120" s="948"/>
      <c r="CJ120" s="948"/>
      <c r="CK120" s="1009" t="s">
        <v>479</v>
      </c>
      <c r="CL120" s="1010"/>
      <c r="CM120" s="1010"/>
      <c r="CN120" s="1010"/>
      <c r="CO120" s="1011"/>
      <c r="CP120" s="1017" t="s">
        <v>480</v>
      </c>
      <c r="CQ120" s="1018"/>
      <c r="CR120" s="1018"/>
      <c r="CS120" s="1018"/>
      <c r="CT120" s="1018"/>
      <c r="CU120" s="1018"/>
      <c r="CV120" s="1018"/>
      <c r="CW120" s="1018"/>
      <c r="CX120" s="1018"/>
      <c r="CY120" s="1018"/>
      <c r="CZ120" s="1018"/>
      <c r="DA120" s="1018"/>
      <c r="DB120" s="1018"/>
      <c r="DC120" s="1018"/>
      <c r="DD120" s="1018"/>
      <c r="DE120" s="1018"/>
      <c r="DF120" s="1019"/>
      <c r="DG120" s="933">
        <v>5535279</v>
      </c>
      <c r="DH120" s="934"/>
      <c r="DI120" s="934"/>
      <c r="DJ120" s="934"/>
      <c r="DK120" s="934"/>
      <c r="DL120" s="934">
        <v>4737200</v>
      </c>
      <c r="DM120" s="934"/>
      <c r="DN120" s="934"/>
      <c r="DO120" s="934"/>
      <c r="DP120" s="934"/>
      <c r="DQ120" s="934">
        <v>4063246</v>
      </c>
      <c r="DR120" s="934"/>
      <c r="DS120" s="934"/>
      <c r="DT120" s="934"/>
      <c r="DU120" s="934"/>
      <c r="DV120" s="935">
        <v>24.7</v>
      </c>
      <c r="DW120" s="935"/>
      <c r="DX120" s="935"/>
      <c r="DY120" s="935"/>
      <c r="DZ120" s="936"/>
    </row>
    <row r="121" spans="1:130" s="230" customFormat="1" ht="26.25" customHeight="1" x14ac:dyDescent="0.2">
      <c r="A121" s="1061"/>
      <c r="B121" s="952"/>
      <c r="C121" s="977" t="s">
        <v>481</v>
      </c>
      <c r="D121" s="978"/>
      <c r="E121" s="978"/>
      <c r="F121" s="978"/>
      <c r="G121" s="978"/>
      <c r="H121" s="978"/>
      <c r="I121" s="978"/>
      <c r="J121" s="978"/>
      <c r="K121" s="978"/>
      <c r="L121" s="978"/>
      <c r="M121" s="978"/>
      <c r="N121" s="978"/>
      <c r="O121" s="978"/>
      <c r="P121" s="978"/>
      <c r="Q121" s="978"/>
      <c r="R121" s="978"/>
      <c r="S121" s="978"/>
      <c r="T121" s="978"/>
      <c r="U121" s="978"/>
      <c r="V121" s="978"/>
      <c r="W121" s="978"/>
      <c r="X121" s="978"/>
      <c r="Y121" s="978"/>
      <c r="Z121" s="979"/>
      <c r="AA121" s="961" t="s">
        <v>473</v>
      </c>
      <c r="AB121" s="962"/>
      <c r="AC121" s="962"/>
      <c r="AD121" s="962"/>
      <c r="AE121" s="963"/>
      <c r="AF121" s="964">
        <v>92538</v>
      </c>
      <c r="AG121" s="962"/>
      <c r="AH121" s="962"/>
      <c r="AI121" s="962"/>
      <c r="AJ121" s="963"/>
      <c r="AK121" s="964">
        <v>3019</v>
      </c>
      <c r="AL121" s="962"/>
      <c r="AM121" s="962"/>
      <c r="AN121" s="962"/>
      <c r="AO121" s="963"/>
      <c r="AP121" s="965">
        <v>0</v>
      </c>
      <c r="AQ121" s="966"/>
      <c r="AR121" s="966"/>
      <c r="AS121" s="966"/>
      <c r="AT121" s="967"/>
      <c r="AU121" s="997"/>
      <c r="AV121" s="998"/>
      <c r="AW121" s="998"/>
      <c r="AX121" s="998"/>
      <c r="AY121" s="999"/>
      <c r="AZ121" s="925" t="s">
        <v>482</v>
      </c>
      <c r="BA121" s="926"/>
      <c r="BB121" s="926"/>
      <c r="BC121" s="926"/>
      <c r="BD121" s="926"/>
      <c r="BE121" s="926"/>
      <c r="BF121" s="926"/>
      <c r="BG121" s="926"/>
      <c r="BH121" s="926"/>
      <c r="BI121" s="926"/>
      <c r="BJ121" s="926"/>
      <c r="BK121" s="926"/>
      <c r="BL121" s="926"/>
      <c r="BM121" s="926"/>
      <c r="BN121" s="926"/>
      <c r="BO121" s="926"/>
      <c r="BP121" s="927"/>
      <c r="BQ121" s="928">
        <v>2722737</v>
      </c>
      <c r="BR121" s="929"/>
      <c r="BS121" s="929"/>
      <c r="BT121" s="929"/>
      <c r="BU121" s="929"/>
      <c r="BV121" s="929">
        <v>2427681</v>
      </c>
      <c r="BW121" s="929"/>
      <c r="BX121" s="929"/>
      <c r="BY121" s="929"/>
      <c r="BZ121" s="929"/>
      <c r="CA121" s="929">
        <v>2187037</v>
      </c>
      <c r="CB121" s="929"/>
      <c r="CC121" s="929"/>
      <c r="CD121" s="929"/>
      <c r="CE121" s="929"/>
      <c r="CF121" s="923">
        <v>13.3</v>
      </c>
      <c r="CG121" s="924"/>
      <c r="CH121" s="924"/>
      <c r="CI121" s="924"/>
      <c r="CJ121" s="924"/>
      <c r="CK121" s="1012"/>
      <c r="CL121" s="1013"/>
      <c r="CM121" s="1013"/>
      <c r="CN121" s="1013"/>
      <c r="CO121" s="1014"/>
      <c r="CP121" s="1022" t="s">
        <v>483</v>
      </c>
      <c r="CQ121" s="1023"/>
      <c r="CR121" s="1023"/>
      <c r="CS121" s="1023"/>
      <c r="CT121" s="1023"/>
      <c r="CU121" s="1023"/>
      <c r="CV121" s="1023"/>
      <c r="CW121" s="1023"/>
      <c r="CX121" s="1023"/>
      <c r="CY121" s="1023"/>
      <c r="CZ121" s="1023"/>
      <c r="DA121" s="1023"/>
      <c r="DB121" s="1023"/>
      <c r="DC121" s="1023"/>
      <c r="DD121" s="1023"/>
      <c r="DE121" s="1023"/>
      <c r="DF121" s="1024"/>
      <c r="DG121" s="928">
        <v>3311125</v>
      </c>
      <c r="DH121" s="929"/>
      <c r="DI121" s="929"/>
      <c r="DJ121" s="929"/>
      <c r="DK121" s="929"/>
      <c r="DL121" s="929">
        <v>2537340</v>
      </c>
      <c r="DM121" s="929"/>
      <c r="DN121" s="929"/>
      <c r="DO121" s="929"/>
      <c r="DP121" s="929"/>
      <c r="DQ121" s="929">
        <v>2107816</v>
      </c>
      <c r="DR121" s="929"/>
      <c r="DS121" s="929"/>
      <c r="DT121" s="929"/>
      <c r="DU121" s="929"/>
      <c r="DV121" s="930">
        <v>12.8</v>
      </c>
      <c r="DW121" s="930"/>
      <c r="DX121" s="930"/>
      <c r="DY121" s="930"/>
      <c r="DZ121" s="931"/>
    </row>
    <row r="122" spans="1:130" s="230" customFormat="1" ht="26.25" customHeight="1" x14ac:dyDescent="0.2">
      <c r="A122" s="1061"/>
      <c r="B122" s="952"/>
      <c r="C122" s="925" t="s">
        <v>457</v>
      </c>
      <c r="D122" s="926"/>
      <c r="E122" s="926"/>
      <c r="F122" s="926"/>
      <c r="G122" s="926"/>
      <c r="H122" s="926"/>
      <c r="I122" s="926"/>
      <c r="J122" s="926"/>
      <c r="K122" s="926"/>
      <c r="L122" s="926"/>
      <c r="M122" s="926"/>
      <c r="N122" s="926"/>
      <c r="O122" s="926"/>
      <c r="P122" s="926"/>
      <c r="Q122" s="926"/>
      <c r="R122" s="926"/>
      <c r="S122" s="926"/>
      <c r="T122" s="926"/>
      <c r="U122" s="926"/>
      <c r="V122" s="926"/>
      <c r="W122" s="926"/>
      <c r="X122" s="926"/>
      <c r="Y122" s="926"/>
      <c r="Z122" s="927"/>
      <c r="AA122" s="961" t="s">
        <v>468</v>
      </c>
      <c r="AB122" s="962"/>
      <c r="AC122" s="962"/>
      <c r="AD122" s="962"/>
      <c r="AE122" s="963"/>
      <c r="AF122" s="964" t="s">
        <v>468</v>
      </c>
      <c r="AG122" s="962"/>
      <c r="AH122" s="962"/>
      <c r="AI122" s="962"/>
      <c r="AJ122" s="963"/>
      <c r="AK122" s="964" t="s">
        <v>470</v>
      </c>
      <c r="AL122" s="962"/>
      <c r="AM122" s="962"/>
      <c r="AN122" s="962"/>
      <c r="AO122" s="963"/>
      <c r="AP122" s="965" t="s">
        <v>466</v>
      </c>
      <c r="AQ122" s="966"/>
      <c r="AR122" s="966"/>
      <c r="AS122" s="966"/>
      <c r="AT122" s="967"/>
      <c r="AU122" s="997"/>
      <c r="AV122" s="998"/>
      <c r="AW122" s="998"/>
      <c r="AX122" s="998"/>
      <c r="AY122" s="999"/>
      <c r="AZ122" s="976" t="s">
        <v>484</v>
      </c>
      <c r="BA122" s="968"/>
      <c r="BB122" s="968"/>
      <c r="BC122" s="968"/>
      <c r="BD122" s="968"/>
      <c r="BE122" s="968"/>
      <c r="BF122" s="968"/>
      <c r="BG122" s="968"/>
      <c r="BH122" s="968"/>
      <c r="BI122" s="968"/>
      <c r="BJ122" s="968"/>
      <c r="BK122" s="968"/>
      <c r="BL122" s="968"/>
      <c r="BM122" s="968"/>
      <c r="BN122" s="968"/>
      <c r="BO122" s="968"/>
      <c r="BP122" s="969"/>
      <c r="BQ122" s="1002">
        <v>35116500</v>
      </c>
      <c r="BR122" s="1003"/>
      <c r="BS122" s="1003"/>
      <c r="BT122" s="1003"/>
      <c r="BU122" s="1003"/>
      <c r="BV122" s="1003">
        <v>33725188</v>
      </c>
      <c r="BW122" s="1003"/>
      <c r="BX122" s="1003"/>
      <c r="BY122" s="1003"/>
      <c r="BZ122" s="1003"/>
      <c r="CA122" s="1003">
        <v>31708581</v>
      </c>
      <c r="CB122" s="1003"/>
      <c r="CC122" s="1003"/>
      <c r="CD122" s="1003"/>
      <c r="CE122" s="1003"/>
      <c r="CF122" s="1020">
        <v>192.5</v>
      </c>
      <c r="CG122" s="1021"/>
      <c r="CH122" s="1021"/>
      <c r="CI122" s="1021"/>
      <c r="CJ122" s="1021"/>
      <c r="CK122" s="1012"/>
      <c r="CL122" s="1013"/>
      <c r="CM122" s="1013"/>
      <c r="CN122" s="1013"/>
      <c r="CO122" s="1014"/>
      <c r="CP122" s="1022" t="s">
        <v>485</v>
      </c>
      <c r="CQ122" s="1023"/>
      <c r="CR122" s="1023"/>
      <c r="CS122" s="1023"/>
      <c r="CT122" s="1023"/>
      <c r="CU122" s="1023"/>
      <c r="CV122" s="1023"/>
      <c r="CW122" s="1023"/>
      <c r="CX122" s="1023"/>
      <c r="CY122" s="1023"/>
      <c r="CZ122" s="1023"/>
      <c r="DA122" s="1023"/>
      <c r="DB122" s="1023"/>
      <c r="DC122" s="1023"/>
      <c r="DD122" s="1023"/>
      <c r="DE122" s="1023"/>
      <c r="DF122" s="1024"/>
      <c r="DG122" s="928">
        <v>66155</v>
      </c>
      <c r="DH122" s="929"/>
      <c r="DI122" s="929"/>
      <c r="DJ122" s="929"/>
      <c r="DK122" s="929"/>
      <c r="DL122" s="929">
        <v>61123</v>
      </c>
      <c r="DM122" s="929"/>
      <c r="DN122" s="929"/>
      <c r="DO122" s="929"/>
      <c r="DP122" s="929"/>
      <c r="DQ122" s="929">
        <v>59301</v>
      </c>
      <c r="DR122" s="929"/>
      <c r="DS122" s="929"/>
      <c r="DT122" s="929"/>
      <c r="DU122" s="929"/>
      <c r="DV122" s="930">
        <v>0.4</v>
      </c>
      <c r="DW122" s="930"/>
      <c r="DX122" s="930"/>
      <c r="DY122" s="930"/>
      <c r="DZ122" s="931"/>
    </row>
    <row r="123" spans="1:130" s="230" customFormat="1" ht="26.25" customHeight="1" x14ac:dyDescent="0.2">
      <c r="A123" s="1061"/>
      <c r="B123" s="952"/>
      <c r="C123" s="925" t="s">
        <v>463</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7"/>
      <c r="AA123" s="961" t="s">
        <v>473</v>
      </c>
      <c r="AB123" s="962"/>
      <c r="AC123" s="962"/>
      <c r="AD123" s="962"/>
      <c r="AE123" s="963"/>
      <c r="AF123" s="964" t="s">
        <v>473</v>
      </c>
      <c r="AG123" s="962"/>
      <c r="AH123" s="962"/>
      <c r="AI123" s="962"/>
      <c r="AJ123" s="963"/>
      <c r="AK123" s="964" t="s">
        <v>474</v>
      </c>
      <c r="AL123" s="962"/>
      <c r="AM123" s="962"/>
      <c r="AN123" s="962"/>
      <c r="AO123" s="963"/>
      <c r="AP123" s="965" t="s">
        <v>473</v>
      </c>
      <c r="AQ123" s="966"/>
      <c r="AR123" s="966"/>
      <c r="AS123" s="966"/>
      <c r="AT123" s="967"/>
      <c r="AU123" s="1000"/>
      <c r="AV123" s="1001"/>
      <c r="AW123" s="1001"/>
      <c r="AX123" s="1001"/>
      <c r="AY123" s="1001"/>
      <c r="AZ123" s="251" t="s">
        <v>190</v>
      </c>
      <c r="BA123" s="251"/>
      <c r="BB123" s="251"/>
      <c r="BC123" s="251"/>
      <c r="BD123" s="251"/>
      <c r="BE123" s="251"/>
      <c r="BF123" s="251"/>
      <c r="BG123" s="251"/>
      <c r="BH123" s="251"/>
      <c r="BI123" s="251"/>
      <c r="BJ123" s="251"/>
      <c r="BK123" s="251"/>
      <c r="BL123" s="251"/>
      <c r="BM123" s="251"/>
      <c r="BN123" s="251"/>
      <c r="BO123" s="980" t="s">
        <v>486</v>
      </c>
      <c r="BP123" s="1008"/>
      <c r="BQ123" s="1067">
        <v>58971771</v>
      </c>
      <c r="BR123" s="1034"/>
      <c r="BS123" s="1034"/>
      <c r="BT123" s="1034"/>
      <c r="BU123" s="1034"/>
      <c r="BV123" s="1034">
        <v>61442902</v>
      </c>
      <c r="BW123" s="1034"/>
      <c r="BX123" s="1034"/>
      <c r="BY123" s="1034"/>
      <c r="BZ123" s="1034"/>
      <c r="CA123" s="1034">
        <v>62115113</v>
      </c>
      <c r="CB123" s="1034"/>
      <c r="CC123" s="1034"/>
      <c r="CD123" s="1034"/>
      <c r="CE123" s="1034"/>
      <c r="CF123" s="1004"/>
      <c r="CG123" s="1005"/>
      <c r="CH123" s="1005"/>
      <c r="CI123" s="1005"/>
      <c r="CJ123" s="1006"/>
      <c r="CK123" s="1012"/>
      <c r="CL123" s="1013"/>
      <c r="CM123" s="1013"/>
      <c r="CN123" s="1013"/>
      <c r="CO123" s="1014"/>
      <c r="CP123" s="1022" t="s">
        <v>406</v>
      </c>
      <c r="CQ123" s="1023"/>
      <c r="CR123" s="1023"/>
      <c r="CS123" s="1023"/>
      <c r="CT123" s="1023"/>
      <c r="CU123" s="1023"/>
      <c r="CV123" s="1023"/>
      <c r="CW123" s="1023"/>
      <c r="CX123" s="1023"/>
      <c r="CY123" s="1023"/>
      <c r="CZ123" s="1023"/>
      <c r="DA123" s="1023"/>
      <c r="DB123" s="1023"/>
      <c r="DC123" s="1023"/>
      <c r="DD123" s="1023"/>
      <c r="DE123" s="1023"/>
      <c r="DF123" s="1024"/>
      <c r="DG123" s="961" t="s">
        <v>468</v>
      </c>
      <c r="DH123" s="962"/>
      <c r="DI123" s="962"/>
      <c r="DJ123" s="962"/>
      <c r="DK123" s="963"/>
      <c r="DL123" s="964" t="s">
        <v>473</v>
      </c>
      <c r="DM123" s="962"/>
      <c r="DN123" s="962"/>
      <c r="DO123" s="962"/>
      <c r="DP123" s="963"/>
      <c r="DQ123" s="964" t="s">
        <v>473</v>
      </c>
      <c r="DR123" s="962"/>
      <c r="DS123" s="962"/>
      <c r="DT123" s="962"/>
      <c r="DU123" s="963"/>
      <c r="DV123" s="965" t="s">
        <v>468</v>
      </c>
      <c r="DW123" s="966"/>
      <c r="DX123" s="966"/>
      <c r="DY123" s="966"/>
      <c r="DZ123" s="967"/>
    </row>
    <row r="124" spans="1:130" s="230" customFormat="1" ht="26.25" customHeight="1" thickBot="1" x14ac:dyDescent="0.25">
      <c r="A124" s="1061"/>
      <c r="B124" s="952"/>
      <c r="C124" s="925" t="s">
        <v>469</v>
      </c>
      <c r="D124" s="926"/>
      <c r="E124" s="926"/>
      <c r="F124" s="926"/>
      <c r="G124" s="926"/>
      <c r="H124" s="926"/>
      <c r="I124" s="926"/>
      <c r="J124" s="926"/>
      <c r="K124" s="926"/>
      <c r="L124" s="926"/>
      <c r="M124" s="926"/>
      <c r="N124" s="926"/>
      <c r="O124" s="926"/>
      <c r="P124" s="926"/>
      <c r="Q124" s="926"/>
      <c r="R124" s="926"/>
      <c r="S124" s="926"/>
      <c r="T124" s="926"/>
      <c r="U124" s="926"/>
      <c r="V124" s="926"/>
      <c r="W124" s="926"/>
      <c r="X124" s="926"/>
      <c r="Y124" s="926"/>
      <c r="Z124" s="927"/>
      <c r="AA124" s="961" t="s">
        <v>473</v>
      </c>
      <c r="AB124" s="962"/>
      <c r="AC124" s="962"/>
      <c r="AD124" s="962"/>
      <c r="AE124" s="963"/>
      <c r="AF124" s="964" t="s">
        <v>467</v>
      </c>
      <c r="AG124" s="962"/>
      <c r="AH124" s="962"/>
      <c r="AI124" s="962"/>
      <c r="AJ124" s="963"/>
      <c r="AK124" s="964" t="s">
        <v>473</v>
      </c>
      <c r="AL124" s="962"/>
      <c r="AM124" s="962"/>
      <c r="AN124" s="962"/>
      <c r="AO124" s="963"/>
      <c r="AP124" s="965" t="s">
        <v>473</v>
      </c>
      <c r="AQ124" s="966"/>
      <c r="AR124" s="966"/>
      <c r="AS124" s="966"/>
      <c r="AT124" s="967"/>
      <c r="AU124" s="1063" t="s">
        <v>487</v>
      </c>
      <c r="AV124" s="1064"/>
      <c r="AW124" s="1064"/>
      <c r="AX124" s="1064"/>
      <c r="AY124" s="1064"/>
      <c r="AZ124" s="1064"/>
      <c r="BA124" s="1064"/>
      <c r="BB124" s="1064"/>
      <c r="BC124" s="1064"/>
      <c r="BD124" s="1064"/>
      <c r="BE124" s="1064"/>
      <c r="BF124" s="1064"/>
      <c r="BG124" s="1064"/>
      <c r="BH124" s="1064"/>
      <c r="BI124" s="1064"/>
      <c r="BJ124" s="1064"/>
      <c r="BK124" s="1064"/>
      <c r="BL124" s="1064"/>
      <c r="BM124" s="1064"/>
      <c r="BN124" s="1064"/>
      <c r="BO124" s="1064"/>
      <c r="BP124" s="1065"/>
      <c r="BQ124" s="1066" t="s">
        <v>468</v>
      </c>
      <c r="BR124" s="1030"/>
      <c r="BS124" s="1030"/>
      <c r="BT124" s="1030"/>
      <c r="BU124" s="1030"/>
      <c r="BV124" s="1030" t="s">
        <v>474</v>
      </c>
      <c r="BW124" s="1030"/>
      <c r="BX124" s="1030"/>
      <c r="BY124" s="1030"/>
      <c r="BZ124" s="1030"/>
      <c r="CA124" s="1030" t="s">
        <v>137</v>
      </c>
      <c r="CB124" s="1030"/>
      <c r="CC124" s="1030"/>
      <c r="CD124" s="1030"/>
      <c r="CE124" s="1030"/>
      <c r="CF124" s="1031"/>
      <c r="CG124" s="1032"/>
      <c r="CH124" s="1032"/>
      <c r="CI124" s="1032"/>
      <c r="CJ124" s="1033"/>
      <c r="CK124" s="1015"/>
      <c r="CL124" s="1015"/>
      <c r="CM124" s="1015"/>
      <c r="CN124" s="1015"/>
      <c r="CO124" s="1016"/>
      <c r="CP124" s="1022" t="s">
        <v>488</v>
      </c>
      <c r="CQ124" s="1023"/>
      <c r="CR124" s="1023"/>
      <c r="CS124" s="1023"/>
      <c r="CT124" s="1023"/>
      <c r="CU124" s="1023"/>
      <c r="CV124" s="1023"/>
      <c r="CW124" s="1023"/>
      <c r="CX124" s="1023"/>
      <c r="CY124" s="1023"/>
      <c r="CZ124" s="1023"/>
      <c r="DA124" s="1023"/>
      <c r="DB124" s="1023"/>
      <c r="DC124" s="1023"/>
      <c r="DD124" s="1023"/>
      <c r="DE124" s="1023"/>
      <c r="DF124" s="1024"/>
      <c r="DG124" s="1007" t="s">
        <v>137</v>
      </c>
      <c r="DH124" s="989"/>
      <c r="DI124" s="989"/>
      <c r="DJ124" s="989"/>
      <c r="DK124" s="990"/>
      <c r="DL124" s="988" t="s">
        <v>468</v>
      </c>
      <c r="DM124" s="989"/>
      <c r="DN124" s="989"/>
      <c r="DO124" s="989"/>
      <c r="DP124" s="990"/>
      <c r="DQ124" s="988" t="s">
        <v>137</v>
      </c>
      <c r="DR124" s="989"/>
      <c r="DS124" s="989"/>
      <c r="DT124" s="989"/>
      <c r="DU124" s="990"/>
      <c r="DV124" s="991" t="s">
        <v>137</v>
      </c>
      <c r="DW124" s="992"/>
      <c r="DX124" s="992"/>
      <c r="DY124" s="992"/>
      <c r="DZ124" s="993"/>
    </row>
    <row r="125" spans="1:130" s="230" customFormat="1" ht="26.25" customHeight="1" x14ac:dyDescent="0.2">
      <c r="A125" s="1061"/>
      <c r="B125" s="952"/>
      <c r="C125" s="925" t="s">
        <v>472</v>
      </c>
      <c r="D125" s="926"/>
      <c r="E125" s="926"/>
      <c r="F125" s="926"/>
      <c r="G125" s="926"/>
      <c r="H125" s="926"/>
      <c r="I125" s="926"/>
      <c r="J125" s="926"/>
      <c r="K125" s="926"/>
      <c r="L125" s="926"/>
      <c r="M125" s="926"/>
      <c r="N125" s="926"/>
      <c r="O125" s="926"/>
      <c r="P125" s="926"/>
      <c r="Q125" s="926"/>
      <c r="R125" s="926"/>
      <c r="S125" s="926"/>
      <c r="T125" s="926"/>
      <c r="U125" s="926"/>
      <c r="V125" s="926"/>
      <c r="W125" s="926"/>
      <c r="X125" s="926"/>
      <c r="Y125" s="926"/>
      <c r="Z125" s="927"/>
      <c r="AA125" s="961" t="s">
        <v>137</v>
      </c>
      <c r="AB125" s="962"/>
      <c r="AC125" s="962"/>
      <c r="AD125" s="962"/>
      <c r="AE125" s="963"/>
      <c r="AF125" s="964" t="s">
        <v>468</v>
      </c>
      <c r="AG125" s="962"/>
      <c r="AH125" s="962"/>
      <c r="AI125" s="962"/>
      <c r="AJ125" s="963"/>
      <c r="AK125" s="964" t="s">
        <v>407</v>
      </c>
      <c r="AL125" s="962"/>
      <c r="AM125" s="962"/>
      <c r="AN125" s="962"/>
      <c r="AO125" s="963"/>
      <c r="AP125" s="965" t="s">
        <v>468</v>
      </c>
      <c r="AQ125" s="966"/>
      <c r="AR125" s="966"/>
      <c r="AS125" s="966"/>
      <c r="AT125" s="967"/>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5" t="s">
        <v>489</v>
      </c>
      <c r="CL125" s="1010"/>
      <c r="CM125" s="1010"/>
      <c r="CN125" s="1010"/>
      <c r="CO125" s="1011"/>
      <c r="CP125" s="932" t="s">
        <v>490</v>
      </c>
      <c r="CQ125" s="900"/>
      <c r="CR125" s="900"/>
      <c r="CS125" s="900"/>
      <c r="CT125" s="900"/>
      <c r="CU125" s="900"/>
      <c r="CV125" s="900"/>
      <c r="CW125" s="900"/>
      <c r="CX125" s="900"/>
      <c r="CY125" s="900"/>
      <c r="CZ125" s="900"/>
      <c r="DA125" s="900"/>
      <c r="DB125" s="900"/>
      <c r="DC125" s="900"/>
      <c r="DD125" s="900"/>
      <c r="DE125" s="900"/>
      <c r="DF125" s="901"/>
      <c r="DG125" s="933" t="s">
        <v>137</v>
      </c>
      <c r="DH125" s="934"/>
      <c r="DI125" s="934"/>
      <c r="DJ125" s="934"/>
      <c r="DK125" s="934"/>
      <c r="DL125" s="934" t="s">
        <v>137</v>
      </c>
      <c r="DM125" s="934"/>
      <c r="DN125" s="934"/>
      <c r="DO125" s="934"/>
      <c r="DP125" s="934"/>
      <c r="DQ125" s="934" t="s">
        <v>468</v>
      </c>
      <c r="DR125" s="934"/>
      <c r="DS125" s="934"/>
      <c r="DT125" s="934"/>
      <c r="DU125" s="934"/>
      <c r="DV125" s="935" t="s">
        <v>468</v>
      </c>
      <c r="DW125" s="935"/>
      <c r="DX125" s="935"/>
      <c r="DY125" s="935"/>
      <c r="DZ125" s="936"/>
    </row>
    <row r="126" spans="1:130" s="230" customFormat="1" ht="26.25" customHeight="1" thickBot="1" x14ac:dyDescent="0.25">
      <c r="A126" s="1061"/>
      <c r="B126" s="952"/>
      <c r="C126" s="925" t="s">
        <v>476</v>
      </c>
      <c r="D126" s="926"/>
      <c r="E126" s="926"/>
      <c r="F126" s="926"/>
      <c r="G126" s="926"/>
      <c r="H126" s="926"/>
      <c r="I126" s="926"/>
      <c r="J126" s="926"/>
      <c r="K126" s="926"/>
      <c r="L126" s="926"/>
      <c r="M126" s="926"/>
      <c r="N126" s="926"/>
      <c r="O126" s="926"/>
      <c r="P126" s="926"/>
      <c r="Q126" s="926"/>
      <c r="R126" s="926"/>
      <c r="S126" s="926"/>
      <c r="T126" s="926"/>
      <c r="U126" s="926"/>
      <c r="V126" s="926"/>
      <c r="W126" s="926"/>
      <c r="X126" s="926"/>
      <c r="Y126" s="926"/>
      <c r="Z126" s="927"/>
      <c r="AA126" s="961" t="s">
        <v>137</v>
      </c>
      <c r="AB126" s="962"/>
      <c r="AC126" s="962"/>
      <c r="AD126" s="962"/>
      <c r="AE126" s="963"/>
      <c r="AF126" s="964" t="s">
        <v>466</v>
      </c>
      <c r="AG126" s="962"/>
      <c r="AH126" s="962"/>
      <c r="AI126" s="962"/>
      <c r="AJ126" s="963"/>
      <c r="AK126" s="964" t="s">
        <v>137</v>
      </c>
      <c r="AL126" s="962"/>
      <c r="AM126" s="962"/>
      <c r="AN126" s="962"/>
      <c r="AO126" s="963"/>
      <c r="AP126" s="965" t="s">
        <v>137</v>
      </c>
      <c r="AQ126" s="966"/>
      <c r="AR126" s="966"/>
      <c r="AS126" s="966"/>
      <c r="AT126" s="967"/>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6"/>
      <c r="CL126" s="1013"/>
      <c r="CM126" s="1013"/>
      <c r="CN126" s="1013"/>
      <c r="CO126" s="1014"/>
      <c r="CP126" s="925" t="s">
        <v>491</v>
      </c>
      <c r="CQ126" s="926"/>
      <c r="CR126" s="926"/>
      <c r="CS126" s="926"/>
      <c r="CT126" s="926"/>
      <c r="CU126" s="926"/>
      <c r="CV126" s="926"/>
      <c r="CW126" s="926"/>
      <c r="CX126" s="926"/>
      <c r="CY126" s="926"/>
      <c r="CZ126" s="926"/>
      <c r="DA126" s="926"/>
      <c r="DB126" s="926"/>
      <c r="DC126" s="926"/>
      <c r="DD126" s="926"/>
      <c r="DE126" s="926"/>
      <c r="DF126" s="927"/>
      <c r="DG126" s="928" t="s">
        <v>468</v>
      </c>
      <c r="DH126" s="929"/>
      <c r="DI126" s="929"/>
      <c r="DJ126" s="929"/>
      <c r="DK126" s="929"/>
      <c r="DL126" s="929" t="s">
        <v>137</v>
      </c>
      <c r="DM126" s="929"/>
      <c r="DN126" s="929"/>
      <c r="DO126" s="929"/>
      <c r="DP126" s="929"/>
      <c r="DQ126" s="929" t="s">
        <v>137</v>
      </c>
      <c r="DR126" s="929"/>
      <c r="DS126" s="929"/>
      <c r="DT126" s="929"/>
      <c r="DU126" s="929"/>
      <c r="DV126" s="930" t="s">
        <v>468</v>
      </c>
      <c r="DW126" s="930"/>
      <c r="DX126" s="930"/>
      <c r="DY126" s="930"/>
      <c r="DZ126" s="931"/>
    </row>
    <row r="127" spans="1:130" s="230" customFormat="1" ht="26.25" customHeight="1" x14ac:dyDescent="0.2">
      <c r="A127" s="1062"/>
      <c r="B127" s="954"/>
      <c r="C127" s="976" t="s">
        <v>492</v>
      </c>
      <c r="D127" s="968"/>
      <c r="E127" s="968"/>
      <c r="F127" s="968"/>
      <c r="G127" s="968"/>
      <c r="H127" s="968"/>
      <c r="I127" s="968"/>
      <c r="J127" s="968"/>
      <c r="K127" s="968"/>
      <c r="L127" s="968"/>
      <c r="M127" s="968"/>
      <c r="N127" s="968"/>
      <c r="O127" s="968"/>
      <c r="P127" s="968"/>
      <c r="Q127" s="968"/>
      <c r="R127" s="968"/>
      <c r="S127" s="968"/>
      <c r="T127" s="968"/>
      <c r="U127" s="968"/>
      <c r="V127" s="968"/>
      <c r="W127" s="968"/>
      <c r="X127" s="968"/>
      <c r="Y127" s="968"/>
      <c r="Z127" s="969"/>
      <c r="AA127" s="961" t="s">
        <v>468</v>
      </c>
      <c r="AB127" s="962"/>
      <c r="AC127" s="962"/>
      <c r="AD127" s="962"/>
      <c r="AE127" s="963"/>
      <c r="AF127" s="964" t="s">
        <v>137</v>
      </c>
      <c r="AG127" s="962"/>
      <c r="AH127" s="962"/>
      <c r="AI127" s="962"/>
      <c r="AJ127" s="963"/>
      <c r="AK127" s="964" t="s">
        <v>407</v>
      </c>
      <c r="AL127" s="962"/>
      <c r="AM127" s="962"/>
      <c r="AN127" s="962"/>
      <c r="AO127" s="963"/>
      <c r="AP127" s="965" t="s">
        <v>468</v>
      </c>
      <c r="AQ127" s="966"/>
      <c r="AR127" s="966"/>
      <c r="AS127" s="966"/>
      <c r="AT127" s="967"/>
      <c r="AU127" s="232"/>
      <c r="AV127" s="232"/>
      <c r="AW127" s="232"/>
      <c r="AX127" s="1035" t="s">
        <v>493</v>
      </c>
      <c r="AY127" s="1036"/>
      <c r="AZ127" s="1036"/>
      <c r="BA127" s="1036"/>
      <c r="BB127" s="1036"/>
      <c r="BC127" s="1036"/>
      <c r="BD127" s="1036"/>
      <c r="BE127" s="1037"/>
      <c r="BF127" s="1038" t="s">
        <v>494</v>
      </c>
      <c r="BG127" s="1036"/>
      <c r="BH127" s="1036"/>
      <c r="BI127" s="1036"/>
      <c r="BJ127" s="1036"/>
      <c r="BK127" s="1036"/>
      <c r="BL127" s="1037"/>
      <c r="BM127" s="1038" t="s">
        <v>495</v>
      </c>
      <c r="BN127" s="1036"/>
      <c r="BO127" s="1036"/>
      <c r="BP127" s="1036"/>
      <c r="BQ127" s="1036"/>
      <c r="BR127" s="1036"/>
      <c r="BS127" s="1037"/>
      <c r="BT127" s="1038" t="s">
        <v>496</v>
      </c>
      <c r="BU127" s="1036"/>
      <c r="BV127" s="1036"/>
      <c r="BW127" s="1036"/>
      <c r="BX127" s="1036"/>
      <c r="BY127" s="1036"/>
      <c r="BZ127" s="1059"/>
      <c r="CA127" s="232"/>
      <c r="CB127" s="232"/>
      <c r="CC127" s="232"/>
      <c r="CD127" s="255"/>
      <c r="CE127" s="255"/>
      <c r="CF127" s="255"/>
      <c r="CG127" s="232"/>
      <c r="CH127" s="232"/>
      <c r="CI127" s="232"/>
      <c r="CJ127" s="254"/>
      <c r="CK127" s="1026"/>
      <c r="CL127" s="1013"/>
      <c r="CM127" s="1013"/>
      <c r="CN127" s="1013"/>
      <c r="CO127" s="1014"/>
      <c r="CP127" s="925" t="s">
        <v>497</v>
      </c>
      <c r="CQ127" s="926"/>
      <c r="CR127" s="926"/>
      <c r="CS127" s="926"/>
      <c r="CT127" s="926"/>
      <c r="CU127" s="926"/>
      <c r="CV127" s="926"/>
      <c r="CW127" s="926"/>
      <c r="CX127" s="926"/>
      <c r="CY127" s="926"/>
      <c r="CZ127" s="926"/>
      <c r="DA127" s="926"/>
      <c r="DB127" s="926"/>
      <c r="DC127" s="926"/>
      <c r="DD127" s="926"/>
      <c r="DE127" s="926"/>
      <c r="DF127" s="927"/>
      <c r="DG127" s="928" t="s">
        <v>137</v>
      </c>
      <c r="DH127" s="929"/>
      <c r="DI127" s="929"/>
      <c r="DJ127" s="929"/>
      <c r="DK127" s="929"/>
      <c r="DL127" s="929" t="s">
        <v>468</v>
      </c>
      <c r="DM127" s="929"/>
      <c r="DN127" s="929"/>
      <c r="DO127" s="929"/>
      <c r="DP127" s="929"/>
      <c r="DQ127" s="929" t="s">
        <v>468</v>
      </c>
      <c r="DR127" s="929"/>
      <c r="DS127" s="929"/>
      <c r="DT127" s="929"/>
      <c r="DU127" s="929"/>
      <c r="DV127" s="930" t="s">
        <v>468</v>
      </c>
      <c r="DW127" s="930"/>
      <c r="DX127" s="930"/>
      <c r="DY127" s="930"/>
      <c r="DZ127" s="931"/>
    </row>
    <row r="128" spans="1:130" s="230" customFormat="1" ht="26.25" customHeight="1" thickBot="1" x14ac:dyDescent="0.25">
      <c r="A128" s="1045" t="s">
        <v>498</v>
      </c>
      <c r="B128" s="1046"/>
      <c r="C128" s="1046"/>
      <c r="D128" s="1046"/>
      <c r="E128" s="1046"/>
      <c r="F128" s="1046"/>
      <c r="G128" s="1046"/>
      <c r="H128" s="1046"/>
      <c r="I128" s="1046"/>
      <c r="J128" s="1046"/>
      <c r="K128" s="1046"/>
      <c r="L128" s="1046"/>
      <c r="M128" s="1046"/>
      <c r="N128" s="1046"/>
      <c r="O128" s="1046"/>
      <c r="P128" s="1046"/>
      <c r="Q128" s="1046"/>
      <c r="R128" s="1046"/>
      <c r="S128" s="1046"/>
      <c r="T128" s="1046"/>
      <c r="U128" s="1046"/>
      <c r="V128" s="1046"/>
      <c r="W128" s="1047" t="s">
        <v>499</v>
      </c>
      <c r="X128" s="1047"/>
      <c r="Y128" s="1047"/>
      <c r="Z128" s="1048"/>
      <c r="AA128" s="1049">
        <v>263784</v>
      </c>
      <c r="AB128" s="1050"/>
      <c r="AC128" s="1050"/>
      <c r="AD128" s="1050"/>
      <c r="AE128" s="1051"/>
      <c r="AF128" s="1052">
        <v>251369</v>
      </c>
      <c r="AG128" s="1050"/>
      <c r="AH128" s="1050"/>
      <c r="AI128" s="1050"/>
      <c r="AJ128" s="1051"/>
      <c r="AK128" s="1052">
        <v>248305</v>
      </c>
      <c r="AL128" s="1050"/>
      <c r="AM128" s="1050"/>
      <c r="AN128" s="1050"/>
      <c r="AO128" s="1051"/>
      <c r="AP128" s="1053"/>
      <c r="AQ128" s="1054"/>
      <c r="AR128" s="1054"/>
      <c r="AS128" s="1054"/>
      <c r="AT128" s="1055"/>
      <c r="AU128" s="232"/>
      <c r="AV128" s="232"/>
      <c r="AW128" s="232"/>
      <c r="AX128" s="899" t="s">
        <v>500</v>
      </c>
      <c r="AY128" s="900"/>
      <c r="AZ128" s="900"/>
      <c r="BA128" s="900"/>
      <c r="BB128" s="900"/>
      <c r="BC128" s="900"/>
      <c r="BD128" s="900"/>
      <c r="BE128" s="901"/>
      <c r="BF128" s="1056" t="s">
        <v>407</v>
      </c>
      <c r="BG128" s="1057"/>
      <c r="BH128" s="1057"/>
      <c r="BI128" s="1057"/>
      <c r="BJ128" s="1057"/>
      <c r="BK128" s="1057"/>
      <c r="BL128" s="1058"/>
      <c r="BM128" s="1056">
        <v>12.53</v>
      </c>
      <c r="BN128" s="1057"/>
      <c r="BO128" s="1057"/>
      <c r="BP128" s="1057"/>
      <c r="BQ128" s="1057"/>
      <c r="BR128" s="1057"/>
      <c r="BS128" s="1058"/>
      <c r="BT128" s="1056">
        <v>20</v>
      </c>
      <c r="BU128" s="1057"/>
      <c r="BV128" s="1057"/>
      <c r="BW128" s="1057"/>
      <c r="BX128" s="1057"/>
      <c r="BY128" s="1057"/>
      <c r="BZ128" s="1079"/>
      <c r="CA128" s="255"/>
      <c r="CB128" s="255"/>
      <c r="CC128" s="255"/>
      <c r="CD128" s="255"/>
      <c r="CE128" s="255"/>
      <c r="CF128" s="255"/>
      <c r="CG128" s="232"/>
      <c r="CH128" s="232"/>
      <c r="CI128" s="232"/>
      <c r="CJ128" s="254"/>
      <c r="CK128" s="1027"/>
      <c r="CL128" s="1028"/>
      <c r="CM128" s="1028"/>
      <c r="CN128" s="1028"/>
      <c r="CO128" s="1029"/>
      <c r="CP128" s="1039" t="s">
        <v>501</v>
      </c>
      <c r="CQ128" s="726"/>
      <c r="CR128" s="726"/>
      <c r="CS128" s="726"/>
      <c r="CT128" s="726"/>
      <c r="CU128" s="726"/>
      <c r="CV128" s="726"/>
      <c r="CW128" s="726"/>
      <c r="CX128" s="726"/>
      <c r="CY128" s="726"/>
      <c r="CZ128" s="726"/>
      <c r="DA128" s="726"/>
      <c r="DB128" s="726"/>
      <c r="DC128" s="726"/>
      <c r="DD128" s="726"/>
      <c r="DE128" s="726"/>
      <c r="DF128" s="1040"/>
      <c r="DG128" s="1041" t="s">
        <v>466</v>
      </c>
      <c r="DH128" s="1042"/>
      <c r="DI128" s="1042"/>
      <c r="DJ128" s="1042"/>
      <c r="DK128" s="1042"/>
      <c r="DL128" s="1042" t="s">
        <v>468</v>
      </c>
      <c r="DM128" s="1042"/>
      <c r="DN128" s="1042"/>
      <c r="DO128" s="1042"/>
      <c r="DP128" s="1042"/>
      <c r="DQ128" s="1042" t="s">
        <v>468</v>
      </c>
      <c r="DR128" s="1042"/>
      <c r="DS128" s="1042"/>
      <c r="DT128" s="1042"/>
      <c r="DU128" s="1042"/>
      <c r="DV128" s="1043" t="s">
        <v>468</v>
      </c>
      <c r="DW128" s="1043"/>
      <c r="DX128" s="1043"/>
      <c r="DY128" s="1043"/>
      <c r="DZ128" s="1044"/>
    </row>
    <row r="129" spans="1:131" s="230" customFormat="1" ht="26.25" customHeight="1" x14ac:dyDescent="0.2">
      <c r="A129" s="937" t="s">
        <v>109</v>
      </c>
      <c r="B129" s="938"/>
      <c r="C129" s="938"/>
      <c r="D129" s="938"/>
      <c r="E129" s="938"/>
      <c r="F129" s="938"/>
      <c r="G129" s="938"/>
      <c r="H129" s="938"/>
      <c r="I129" s="938"/>
      <c r="J129" s="938"/>
      <c r="K129" s="938"/>
      <c r="L129" s="938"/>
      <c r="M129" s="938"/>
      <c r="N129" s="938"/>
      <c r="O129" s="938"/>
      <c r="P129" s="938"/>
      <c r="Q129" s="938"/>
      <c r="R129" s="938"/>
      <c r="S129" s="938"/>
      <c r="T129" s="938"/>
      <c r="U129" s="938"/>
      <c r="V129" s="938"/>
      <c r="W129" s="1073" t="s">
        <v>502</v>
      </c>
      <c r="X129" s="1074"/>
      <c r="Y129" s="1074"/>
      <c r="Z129" s="1075"/>
      <c r="AA129" s="961">
        <v>18877749</v>
      </c>
      <c r="AB129" s="962"/>
      <c r="AC129" s="962"/>
      <c r="AD129" s="962"/>
      <c r="AE129" s="963"/>
      <c r="AF129" s="964">
        <v>19727431</v>
      </c>
      <c r="AG129" s="962"/>
      <c r="AH129" s="962"/>
      <c r="AI129" s="962"/>
      <c r="AJ129" s="963"/>
      <c r="AK129" s="964">
        <v>19396790</v>
      </c>
      <c r="AL129" s="962"/>
      <c r="AM129" s="962"/>
      <c r="AN129" s="962"/>
      <c r="AO129" s="963"/>
      <c r="AP129" s="1076"/>
      <c r="AQ129" s="1077"/>
      <c r="AR129" s="1077"/>
      <c r="AS129" s="1077"/>
      <c r="AT129" s="1078"/>
      <c r="AU129" s="233"/>
      <c r="AV129" s="233"/>
      <c r="AW129" s="233"/>
      <c r="AX129" s="1068" t="s">
        <v>503</v>
      </c>
      <c r="AY129" s="926"/>
      <c r="AZ129" s="926"/>
      <c r="BA129" s="926"/>
      <c r="BB129" s="926"/>
      <c r="BC129" s="926"/>
      <c r="BD129" s="926"/>
      <c r="BE129" s="927"/>
      <c r="BF129" s="1069" t="s">
        <v>504</v>
      </c>
      <c r="BG129" s="1070"/>
      <c r="BH129" s="1070"/>
      <c r="BI129" s="1070"/>
      <c r="BJ129" s="1070"/>
      <c r="BK129" s="1070"/>
      <c r="BL129" s="1071"/>
      <c r="BM129" s="1069">
        <v>17.53</v>
      </c>
      <c r="BN129" s="1070"/>
      <c r="BO129" s="1070"/>
      <c r="BP129" s="1070"/>
      <c r="BQ129" s="1070"/>
      <c r="BR129" s="1070"/>
      <c r="BS129" s="1071"/>
      <c r="BT129" s="1069">
        <v>30</v>
      </c>
      <c r="BU129" s="1070"/>
      <c r="BV129" s="1070"/>
      <c r="BW129" s="1070"/>
      <c r="BX129" s="1070"/>
      <c r="BY129" s="1070"/>
      <c r="BZ129" s="1072"/>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7" t="s">
        <v>505</v>
      </c>
      <c r="B130" s="938"/>
      <c r="C130" s="938"/>
      <c r="D130" s="938"/>
      <c r="E130" s="938"/>
      <c r="F130" s="938"/>
      <c r="G130" s="938"/>
      <c r="H130" s="938"/>
      <c r="I130" s="938"/>
      <c r="J130" s="938"/>
      <c r="K130" s="938"/>
      <c r="L130" s="938"/>
      <c r="M130" s="938"/>
      <c r="N130" s="938"/>
      <c r="O130" s="938"/>
      <c r="P130" s="938"/>
      <c r="Q130" s="938"/>
      <c r="R130" s="938"/>
      <c r="S130" s="938"/>
      <c r="T130" s="938"/>
      <c r="U130" s="938"/>
      <c r="V130" s="938"/>
      <c r="W130" s="1073" t="s">
        <v>506</v>
      </c>
      <c r="X130" s="1074"/>
      <c r="Y130" s="1074"/>
      <c r="Z130" s="1075"/>
      <c r="AA130" s="961">
        <v>2889697</v>
      </c>
      <c r="AB130" s="962"/>
      <c r="AC130" s="962"/>
      <c r="AD130" s="962"/>
      <c r="AE130" s="963"/>
      <c r="AF130" s="964">
        <v>2926095</v>
      </c>
      <c r="AG130" s="962"/>
      <c r="AH130" s="962"/>
      <c r="AI130" s="962"/>
      <c r="AJ130" s="963"/>
      <c r="AK130" s="964">
        <v>2928273</v>
      </c>
      <c r="AL130" s="962"/>
      <c r="AM130" s="962"/>
      <c r="AN130" s="962"/>
      <c r="AO130" s="963"/>
      <c r="AP130" s="1076"/>
      <c r="AQ130" s="1077"/>
      <c r="AR130" s="1077"/>
      <c r="AS130" s="1077"/>
      <c r="AT130" s="1078"/>
      <c r="AU130" s="233"/>
      <c r="AV130" s="233"/>
      <c r="AW130" s="233"/>
      <c r="AX130" s="1068" t="s">
        <v>507</v>
      </c>
      <c r="AY130" s="926"/>
      <c r="AZ130" s="926"/>
      <c r="BA130" s="926"/>
      <c r="BB130" s="926"/>
      <c r="BC130" s="926"/>
      <c r="BD130" s="926"/>
      <c r="BE130" s="927"/>
      <c r="BF130" s="1104">
        <v>0.7</v>
      </c>
      <c r="BG130" s="1105"/>
      <c r="BH130" s="1105"/>
      <c r="BI130" s="1105"/>
      <c r="BJ130" s="1105"/>
      <c r="BK130" s="1105"/>
      <c r="BL130" s="1106"/>
      <c r="BM130" s="1104">
        <v>25</v>
      </c>
      <c r="BN130" s="1105"/>
      <c r="BO130" s="1105"/>
      <c r="BP130" s="1105"/>
      <c r="BQ130" s="1105"/>
      <c r="BR130" s="1105"/>
      <c r="BS130" s="1106"/>
      <c r="BT130" s="1104">
        <v>35</v>
      </c>
      <c r="BU130" s="1105"/>
      <c r="BV130" s="1105"/>
      <c r="BW130" s="1105"/>
      <c r="BX130" s="1105"/>
      <c r="BY130" s="1105"/>
      <c r="BZ130" s="110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8"/>
      <c r="B131" s="1109"/>
      <c r="C131" s="1109"/>
      <c r="D131" s="1109"/>
      <c r="E131" s="1109"/>
      <c r="F131" s="1109"/>
      <c r="G131" s="1109"/>
      <c r="H131" s="1109"/>
      <c r="I131" s="1109"/>
      <c r="J131" s="1109"/>
      <c r="K131" s="1109"/>
      <c r="L131" s="1109"/>
      <c r="M131" s="1109"/>
      <c r="N131" s="1109"/>
      <c r="O131" s="1109"/>
      <c r="P131" s="1109"/>
      <c r="Q131" s="1109"/>
      <c r="R131" s="1109"/>
      <c r="S131" s="1109"/>
      <c r="T131" s="1109"/>
      <c r="U131" s="1109"/>
      <c r="V131" s="1109"/>
      <c r="W131" s="1110" t="s">
        <v>508</v>
      </c>
      <c r="X131" s="1111"/>
      <c r="Y131" s="1111"/>
      <c r="Z131" s="1112"/>
      <c r="AA131" s="1007">
        <v>15988052</v>
      </c>
      <c r="AB131" s="989"/>
      <c r="AC131" s="989"/>
      <c r="AD131" s="989"/>
      <c r="AE131" s="990"/>
      <c r="AF131" s="988">
        <v>16801336</v>
      </c>
      <c r="AG131" s="989"/>
      <c r="AH131" s="989"/>
      <c r="AI131" s="989"/>
      <c r="AJ131" s="990"/>
      <c r="AK131" s="988">
        <v>16468517</v>
      </c>
      <c r="AL131" s="989"/>
      <c r="AM131" s="989"/>
      <c r="AN131" s="989"/>
      <c r="AO131" s="990"/>
      <c r="AP131" s="1113"/>
      <c r="AQ131" s="1114"/>
      <c r="AR131" s="1114"/>
      <c r="AS131" s="1114"/>
      <c r="AT131" s="1115"/>
      <c r="AU131" s="233"/>
      <c r="AV131" s="233"/>
      <c r="AW131" s="233"/>
      <c r="AX131" s="1086" t="s">
        <v>509</v>
      </c>
      <c r="AY131" s="726"/>
      <c r="AZ131" s="726"/>
      <c r="BA131" s="726"/>
      <c r="BB131" s="726"/>
      <c r="BC131" s="726"/>
      <c r="BD131" s="726"/>
      <c r="BE131" s="1040"/>
      <c r="BF131" s="1087" t="s">
        <v>129</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3" t="s">
        <v>510</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511</v>
      </c>
      <c r="W132" s="1097"/>
      <c r="X132" s="1097"/>
      <c r="Y132" s="1097"/>
      <c r="Z132" s="1098"/>
      <c r="AA132" s="1099">
        <v>0.85162954800000001</v>
      </c>
      <c r="AB132" s="1100"/>
      <c r="AC132" s="1100"/>
      <c r="AD132" s="1100"/>
      <c r="AE132" s="1101"/>
      <c r="AF132" s="1102">
        <v>1.0912627559999999</v>
      </c>
      <c r="AG132" s="1100"/>
      <c r="AH132" s="1100"/>
      <c r="AI132" s="1100"/>
      <c r="AJ132" s="1101"/>
      <c r="AK132" s="1102">
        <v>0.237629168</v>
      </c>
      <c r="AL132" s="1100"/>
      <c r="AM132" s="1100"/>
      <c r="AN132" s="1100"/>
      <c r="AO132" s="1101"/>
      <c r="AP132" s="1004"/>
      <c r="AQ132" s="1005"/>
      <c r="AR132" s="1005"/>
      <c r="AS132" s="1005"/>
      <c r="AT132" s="1103"/>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512</v>
      </c>
      <c r="W133" s="1080"/>
      <c r="X133" s="1080"/>
      <c r="Y133" s="1080"/>
      <c r="Z133" s="1081"/>
      <c r="AA133" s="1082">
        <v>1.5</v>
      </c>
      <c r="AB133" s="1083"/>
      <c r="AC133" s="1083"/>
      <c r="AD133" s="1083"/>
      <c r="AE133" s="1084"/>
      <c r="AF133" s="1082">
        <v>1.1000000000000001</v>
      </c>
      <c r="AG133" s="1083"/>
      <c r="AH133" s="1083"/>
      <c r="AI133" s="1083"/>
      <c r="AJ133" s="1084"/>
      <c r="AK133" s="1082">
        <v>0.7</v>
      </c>
      <c r="AL133" s="1083"/>
      <c r="AM133" s="1083"/>
      <c r="AN133" s="1083"/>
      <c r="AO133" s="1084"/>
      <c r="AP133" s="1031"/>
      <c r="AQ133" s="1032"/>
      <c r="AR133" s="1032"/>
      <c r="AS133" s="1032"/>
      <c r="AT133" s="1085"/>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90ogfQNq3vk28/vaORoU3N2t+A7B8G31rdi44MilUd7CMWqxqsgF3ETzF+aoCLBjuBQ7ZJkSOmmV6gZrw+K8pQ==" saltValue="wk78aux3HHUfzaCi2rjHq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513</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OV3QmgENrirkSSXU/+pVMquoWwpy3XlMjFFvgree7YY72M7hB8iY81gdg8Jxxo44DfVVwZAbh8QxnqeTvHcBkA==" saltValue="ehdax2VdrAX0g73FROaAN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Ky4lkXkSTUp86wcaNQe6B2VNx4mI/KnM1ctGpwy4OKkAMU+OBcmNLbP3rBapty1AS0wzPuCy8wVzItkBvUikmQ==" saltValue="aBa1q0xbbVq/qSSnaeWjk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7" t="s">
        <v>516</v>
      </c>
      <c r="AP7" s="272"/>
      <c r="AQ7" s="273" t="s">
        <v>517</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8"/>
      <c r="AP8" s="278" t="s">
        <v>518</v>
      </c>
      <c r="AQ8" s="279" t="s">
        <v>519</v>
      </c>
      <c r="AR8" s="280" t="s">
        <v>520</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9" t="s">
        <v>521</v>
      </c>
      <c r="AL9" s="1120"/>
      <c r="AM9" s="1120"/>
      <c r="AN9" s="1121"/>
      <c r="AO9" s="281">
        <v>5315705</v>
      </c>
      <c r="AP9" s="281">
        <v>64806</v>
      </c>
      <c r="AQ9" s="282">
        <v>73449</v>
      </c>
      <c r="AR9" s="283">
        <v>-11.8</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9" t="s">
        <v>522</v>
      </c>
      <c r="AL10" s="1120"/>
      <c r="AM10" s="1120"/>
      <c r="AN10" s="1121"/>
      <c r="AO10" s="284">
        <v>617060</v>
      </c>
      <c r="AP10" s="284">
        <v>7523</v>
      </c>
      <c r="AQ10" s="285">
        <v>5917</v>
      </c>
      <c r="AR10" s="286">
        <v>27.1</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9" t="s">
        <v>523</v>
      </c>
      <c r="AL11" s="1120"/>
      <c r="AM11" s="1120"/>
      <c r="AN11" s="1121"/>
      <c r="AO11" s="284">
        <v>575820</v>
      </c>
      <c r="AP11" s="284">
        <v>7020</v>
      </c>
      <c r="AQ11" s="285">
        <v>1123</v>
      </c>
      <c r="AR11" s="286">
        <v>525.1</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9" t="s">
        <v>524</v>
      </c>
      <c r="AL12" s="1120"/>
      <c r="AM12" s="1120"/>
      <c r="AN12" s="1121"/>
      <c r="AO12" s="284">
        <v>2</v>
      </c>
      <c r="AP12" s="284">
        <v>0</v>
      </c>
      <c r="AQ12" s="285">
        <v>9</v>
      </c>
      <c r="AR12" s="286">
        <v>-100</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9" t="s">
        <v>525</v>
      </c>
      <c r="AL13" s="1120"/>
      <c r="AM13" s="1120"/>
      <c r="AN13" s="1121"/>
      <c r="AO13" s="284">
        <v>237846</v>
      </c>
      <c r="AP13" s="284">
        <v>2900</v>
      </c>
      <c r="AQ13" s="285">
        <v>2374</v>
      </c>
      <c r="AR13" s="286">
        <v>22.2</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9" t="s">
        <v>526</v>
      </c>
      <c r="AL14" s="1120"/>
      <c r="AM14" s="1120"/>
      <c r="AN14" s="1121"/>
      <c r="AO14" s="284">
        <v>63457</v>
      </c>
      <c r="AP14" s="284">
        <v>774</v>
      </c>
      <c r="AQ14" s="285">
        <v>1666</v>
      </c>
      <c r="AR14" s="286">
        <v>-53.5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2" t="s">
        <v>527</v>
      </c>
      <c r="AL15" s="1123"/>
      <c r="AM15" s="1123"/>
      <c r="AN15" s="1124"/>
      <c r="AO15" s="284">
        <v>-455206</v>
      </c>
      <c r="AP15" s="284">
        <v>-5550</v>
      </c>
      <c r="AQ15" s="285">
        <v>-4765</v>
      </c>
      <c r="AR15" s="286">
        <v>16.5</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2" t="s">
        <v>190</v>
      </c>
      <c r="AL16" s="1123"/>
      <c r="AM16" s="1123"/>
      <c r="AN16" s="1124"/>
      <c r="AO16" s="284">
        <v>6354684</v>
      </c>
      <c r="AP16" s="284">
        <v>77473</v>
      </c>
      <c r="AQ16" s="285">
        <v>79774</v>
      </c>
      <c r="AR16" s="286">
        <v>-2.9</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5" t="s">
        <v>532</v>
      </c>
      <c r="AL21" s="1126"/>
      <c r="AM21" s="1126"/>
      <c r="AN21" s="1127"/>
      <c r="AO21" s="297">
        <v>6.8</v>
      </c>
      <c r="AP21" s="298">
        <v>7.58</v>
      </c>
      <c r="AQ21" s="299">
        <v>-0.78</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5" t="s">
        <v>533</v>
      </c>
      <c r="AL22" s="1126"/>
      <c r="AM22" s="1126"/>
      <c r="AN22" s="1127"/>
      <c r="AO22" s="302">
        <v>99</v>
      </c>
      <c r="AP22" s="303">
        <v>98.4</v>
      </c>
      <c r="AQ22" s="304">
        <v>0.6</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6" t="s">
        <v>534</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c r="AT26" s="267"/>
    </row>
    <row r="27" spans="1:46" ht="13" x14ac:dyDescent="0.2">
      <c r="A27" s="309"/>
      <c r="AO27" s="262"/>
      <c r="AP27" s="262"/>
      <c r="AQ27" s="262"/>
      <c r="AR27" s="262"/>
      <c r="AS27" s="262"/>
      <c r="AT27" s="262"/>
    </row>
    <row r="28" spans="1:46" ht="16.5" x14ac:dyDescent="0.2">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7" t="s">
        <v>516</v>
      </c>
      <c r="AP30" s="272"/>
      <c r="AQ30" s="273" t="s">
        <v>517</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8"/>
      <c r="AP31" s="278" t="s">
        <v>518</v>
      </c>
      <c r="AQ31" s="279" t="s">
        <v>519</v>
      </c>
      <c r="AR31" s="280" t="s">
        <v>520</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3" t="s">
        <v>537</v>
      </c>
      <c r="AL32" s="1134"/>
      <c r="AM32" s="1134"/>
      <c r="AN32" s="1135"/>
      <c r="AO32" s="312">
        <v>2465940</v>
      </c>
      <c r="AP32" s="312">
        <v>30063</v>
      </c>
      <c r="AQ32" s="313">
        <v>42324</v>
      </c>
      <c r="AR32" s="314">
        <v>-29</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3" t="s">
        <v>538</v>
      </c>
      <c r="AL33" s="1134"/>
      <c r="AM33" s="1134"/>
      <c r="AN33" s="1135"/>
      <c r="AO33" s="312" t="s">
        <v>539</v>
      </c>
      <c r="AP33" s="312" t="s">
        <v>539</v>
      </c>
      <c r="AQ33" s="313" t="s">
        <v>539</v>
      </c>
      <c r="AR33" s="314" t="s">
        <v>539</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3" t="s">
        <v>540</v>
      </c>
      <c r="AL34" s="1134"/>
      <c r="AM34" s="1134"/>
      <c r="AN34" s="1135"/>
      <c r="AO34" s="312" t="s">
        <v>539</v>
      </c>
      <c r="AP34" s="312" t="s">
        <v>539</v>
      </c>
      <c r="AQ34" s="313">
        <v>47</v>
      </c>
      <c r="AR34" s="314" t="s">
        <v>539</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3" t="s">
        <v>541</v>
      </c>
      <c r="AL35" s="1134"/>
      <c r="AM35" s="1134"/>
      <c r="AN35" s="1135"/>
      <c r="AO35" s="312">
        <v>691657</v>
      </c>
      <c r="AP35" s="312">
        <v>8432</v>
      </c>
      <c r="AQ35" s="313">
        <v>12192</v>
      </c>
      <c r="AR35" s="314">
        <v>-30.8</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3" t="s">
        <v>542</v>
      </c>
      <c r="AL36" s="1134"/>
      <c r="AM36" s="1134"/>
      <c r="AN36" s="1135"/>
      <c r="AO36" s="312">
        <v>55096</v>
      </c>
      <c r="AP36" s="312">
        <v>672</v>
      </c>
      <c r="AQ36" s="313">
        <v>2056</v>
      </c>
      <c r="AR36" s="314">
        <v>-67.3</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3" t="s">
        <v>543</v>
      </c>
      <c r="AL37" s="1134"/>
      <c r="AM37" s="1134"/>
      <c r="AN37" s="1135"/>
      <c r="AO37" s="312">
        <v>3019</v>
      </c>
      <c r="AP37" s="312">
        <v>37</v>
      </c>
      <c r="AQ37" s="313">
        <v>621</v>
      </c>
      <c r="AR37" s="314">
        <v>-94</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6" t="s">
        <v>544</v>
      </c>
      <c r="AL38" s="1137"/>
      <c r="AM38" s="1137"/>
      <c r="AN38" s="1138"/>
      <c r="AO38" s="315" t="s">
        <v>539</v>
      </c>
      <c r="AP38" s="315" t="s">
        <v>539</v>
      </c>
      <c r="AQ38" s="316">
        <v>1</v>
      </c>
      <c r="AR38" s="304" t="s">
        <v>539</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6" t="s">
        <v>545</v>
      </c>
      <c r="AL39" s="1137"/>
      <c r="AM39" s="1137"/>
      <c r="AN39" s="1138"/>
      <c r="AO39" s="312">
        <v>-248305</v>
      </c>
      <c r="AP39" s="312">
        <v>-3027</v>
      </c>
      <c r="AQ39" s="313">
        <v>-5206</v>
      </c>
      <c r="AR39" s="314">
        <v>-41.9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3" t="s">
        <v>546</v>
      </c>
      <c r="AL40" s="1134"/>
      <c r="AM40" s="1134"/>
      <c r="AN40" s="1135"/>
      <c r="AO40" s="312">
        <v>-2928273</v>
      </c>
      <c r="AP40" s="312">
        <v>-35700</v>
      </c>
      <c r="AQ40" s="313">
        <v>-36761</v>
      </c>
      <c r="AR40" s="314">
        <v>-2.9</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9" t="s">
        <v>302</v>
      </c>
      <c r="AL41" s="1140"/>
      <c r="AM41" s="1140"/>
      <c r="AN41" s="1141"/>
      <c r="AO41" s="312">
        <v>39134</v>
      </c>
      <c r="AP41" s="312">
        <v>477</v>
      </c>
      <c r="AQ41" s="313">
        <v>15273</v>
      </c>
      <c r="AR41" s="314">
        <v>-96.9</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8" t="s">
        <v>516</v>
      </c>
      <c r="AN49" s="1130" t="s">
        <v>550</v>
      </c>
      <c r="AO49" s="1131"/>
      <c r="AP49" s="1131"/>
      <c r="AQ49" s="1131"/>
      <c r="AR49" s="1132"/>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9"/>
      <c r="AN50" s="328" t="s">
        <v>551</v>
      </c>
      <c r="AO50" s="329" t="s">
        <v>552</v>
      </c>
      <c r="AP50" s="330" t="s">
        <v>553</v>
      </c>
      <c r="AQ50" s="331" t="s">
        <v>554</v>
      </c>
      <c r="AR50" s="332" t="s">
        <v>555</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5143217</v>
      </c>
      <c r="AN51" s="334">
        <v>62576</v>
      </c>
      <c r="AO51" s="335">
        <v>7.8</v>
      </c>
      <c r="AP51" s="336">
        <v>54684</v>
      </c>
      <c r="AQ51" s="337">
        <v>1.1000000000000001</v>
      </c>
      <c r="AR51" s="338">
        <v>6.7</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2032178</v>
      </c>
      <c r="AN52" s="342">
        <v>24725</v>
      </c>
      <c r="AO52" s="343">
        <v>-11.3</v>
      </c>
      <c r="AP52" s="344">
        <v>32829</v>
      </c>
      <c r="AQ52" s="345">
        <v>7.2</v>
      </c>
      <c r="AR52" s="346">
        <v>-18.5</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2498226</v>
      </c>
      <c r="AN53" s="334">
        <v>30432</v>
      </c>
      <c r="AO53" s="335">
        <v>-51.4</v>
      </c>
      <c r="AP53" s="336">
        <v>62383</v>
      </c>
      <c r="AQ53" s="337">
        <v>14.1</v>
      </c>
      <c r="AR53" s="338">
        <v>-65.5</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536717</v>
      </c>
      <c r="AN54" s="342">
        <v>6538</v>
      </c>
      <c r="AO54" s="343">
        <v>-73.599999999999994</v>
      </c>
      <c r="AP54" s="344">
        <v>35325</v>
      </c>
      <c r="AQ54" s="345">
        <v>7.6</v>
      </c>
      <c r="AR54" s="346">
        <v>-81.2</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3071021</v>
      </c>
      <c r="AN55" s="334">
        <v>37295</v>
      </c>
      <c r="AO55" s="335">
        <v>22.6</v>
      </c>
      <c r="AP55" s="336">
        <v>63812</v>
      </c>
      <c r="AQ55" s="337">
        <v>2.2999999999999998</v>
      </c>
      <c r="AR55" s="338">
        <v>20.3</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961397</v>
      </c>
      <c r="AN56" s="342">
        <v>11676</v>
      </c>
      <c r="AO56" s="343">
        <v>78.599999999999994</v>
      </c>
      <c r="AP56" s="344">
        <v>33848</v>
      </c>
      <c r="AQ56" s="345">
        <v>-4.2</v>
      </c>
      <c r="AR56" s="346">
        <v>82.8</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2529027</v>
      </c>
      <c r="AN57" s="334">
        <v>30804</v>
      </c>
      <c r="AO57" s="335">
        <v>-17.399999999999999</v>
      </c>
      <c r="AP57" s="336">
        <v>54225</v>
      </c>
      <c r="AQ57" s="337">
        <v>-15</v>
      </c>
      <c r="AR57" s="338">
        <v>-2.4</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864909</v>
      </c>
      <c r="AN58" s="342">
        <v>10535</v>
      </c>
      <c r="AO58" s="343">
        <v>-9.8000000000000007</v>
      </c>
      <c r="AP58" s="344">
        <v>27337</v>
      </c>
      <c r="AQ58" s="345">
        <v>-19.2</v>
      </c>
      <c r="AR58" s="346">
        <v>9.4</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2474563</v>
      </c>
      <c r="AN59" s="334">
        <v>30168</v>
      </c>
      <c r="AO59" s="335">
        <v>-2.1</v>
      </c>
      <c r="AP59" s="336">
        <v>54016</v>
      </c>
      <c r="AQ59" s="337">
        <v>-0.4</v>
      </c>
      <c r="AR59" s="338">
        <v>-1.7</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959195</v>
      </c>
      <c r="AN60" s="342">
        <v>11694</v>
      </c>
      <c r="AO60" s="343">
        <v>11</v>
      </c>
      <c r="AP60" s="344">
        <v>28078</v>
      </c>
      <c r="AQ60" s="345">
        <v>2.7</v>
      </c>
      <c r="AR60" s="346">
        <v>8.3000000000000007</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3143211</v>
      </c>
      <c r="AN61" s="349">
        <v>38255</v>
      </c>
      <c r="AO61" s="350">
        <v>-8.1</v>
      </c>
      <c r="AP61" s="351">
        <v>57824</v>
      </c>
      <c r="AQ61" s="352">
        <v>0.4</v>
      </c>
      <c r="AR61" s="338">
        <v>-8.5</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1070879</v>
      </c>
      <c r="AN62" s="342">
        <v>13034</v>
      </c>
      <c r="AO62" s="343">
        <v>-1</v>
      </c>
      <c r="AP62" s="344">
        <v>31483</v>
      </c>
      <c r="AQ62" s="345">
        <v>-1.2</v>
      </c>
      <c r="AR62" s="346">
        <v>0.2</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ChX9GVxNiGIYNOuh0u0oCvAvwwRssM5y0hwiCGXCoANtz3a0gwxBnvEKtIGd8mCqg7UwOIA4FrmJbYNumobfgA==" saltValue="T3/sItUNxiumEmh5R+6YE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564</v>
      </c>
    </row>
    <row r="121" spans="125:125" ht="13.5" hidden="1" customHeight="1" x14ac:dyDescent="0.2">
      <c r="DU121" s="259"/>
    </row>
  </sheetData>
  <sheetProtection algorithmName="SHA-512" hashValue="+5gVeKgzU14vFziwJ36mv8voYeKMDWckeAbwBt7WQ4Zg4VoRZn4hJQMeXLBPkzU4i++S/cpT4YmUtaxWRNOV/w==" saltValue="ParIgtKiNFtvSiqiLGg3r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565</v>
      </c>
    </row>
  </sheetData>
  <sheetProtection algorithmName="SHA-512" hashValue="EKieNfeBcH1dKVuYA6WWrLRGqQncDPqf4Cmhg+pEpWauL4fACgnLnXUwtwVfOmo4Qhd/TDfnDDBzDVAeihHAYQ==" saltValue="3PQL4KoHWTE4aZLisw2LT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566</v>
      </c>
      <c r="G46" s="8" t="s">
        <v>567</v>
      </c>
      <c r="H46" s="8" t="s">
        <v>568</v>
      </c>
      <c r="I46" s="8" t="s">
        <v>569</v>
      </c>
      <c r="J46" s="9" t="s">
        <v>570</v>
      </c>
    </row>
    <row r="47" spans="2:10" ht="57.75" customHeight="1" x14ac:dyDescent="0.2">
      <c r="B47" s="10"/>
      <c r="C47" s="1142" t="s">
        <v>3</v>
      </c>
      <c r="D47" s="1142"/>
      <c r="E47" s="1143"/>
      <c r="F47" s="11">
        <v>21.12</v>
      </c>
      <c r="G47" s="12">
        <v>22.76</v>
      </c>
      <c r="H47" s="12">
        <v>21.45</v>
      </c>
      <c r="I47" s="12">
        <v>25.66</v>
      </c>
      <c r="J47" s="13">
        <v>27.42</v>
      </c>
    </row>
    <row r="48" spans="2:10" ht="57.75" customHeight="1" x14ac:dyDescent="0.2">
      <c r="B48" s="14"/>
      <c r="C48" s="1144" t="s">
        <v>4</v>
      </c>
      <c r="D48" s="1144"/>
      <c r="E48" s="1145"/>
      <c r="F48" s="15">
        <v>3.01</v>
      </c>
      <c r="G48" s="16">
        <v>3.17</v>
      </c>
      <c r="H48" s="16">
        <v>4.3499999999999996</v>
      </c>
      <c r="I48" s="16">
        <v>5.63</v>
      </c>
      <c r="J48" s="17">
        <v>4.17</v>
      </c>
    </row>
    <row r="49" spans="2:10" ht="57.75" customHeight="1" thickBot="1" x14ac:dyDescent="0.25">
      <c r="B49" s="18"/>
      <c r="C49" s="1146" t="s">
        <v>5</v>
      </c>
      <c r="D49" s="1146"/>
      <c r="E49" s="1147"/>
      <c r="F49" s="19">
        <v>0.38</v>
      </c>
      <c r="G49" s="20">
        <v>2.9</v>
      </c>
      <c r="H49" s="20">
        <v>0.68</v>
      </c>
      <c r="I49" s="20">
        <v>7.83</v>
      </c>
      <c r="J49" s="21">
        <v>1.72</v>
      </c>
    </row>
    <row r="50" spans="2:10" ht="13" x14ac:dyDescent="0.2"/>
  </sheetData>
  <sheetProtection algorithmName="SHA-512" hashValue="y9S5cysg744IUw/WcH4dLGFo0j8vNpzZjYoZnHM/BVK9McSQJkcM+Mt6eh0Ev5ldEXfKir108CXwkwwn0uZiLw==" saltValue="+x0h9Y7Ch8dVbyhy1H2V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沢田　昌希</cp:lastModifiedBy>
  <cp:lastPrinted>2024-03-19T06:07:18Z</cp:lastPrinted>
  <dcterms:created xsi:type="dcterms:W3CDTF">2024-03-14T03:05:35Z</dcterms:created>
  <dcterms:modified xsi:type="dcterms:W3CDTF">2024-03-26T11:53:18Z</dcterms:modified>
  <cp:category/>
</cp:coreProperties>
</file>