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1\BH00$\04_財政係（旧財政係）\★★決算関係共有★★\R5\05 情報開示推進（財政状況資料等）\01　9月公表分\03　市町回答\02 第２手順\11_高島市○\"/>
    </mc:Choice>
  </mc:AlternateContent>
  <xr:revisionPtr revIDLastSave="0" documentId="13_ncr:1_{8AEFD144-506F-4307-A64E-3A045D6B2351}" xr6:coauthVersionLast="47" xr6:coauthVersionMax="47" xr10:uidLastSave="{00000000-0000-0000-0000-000000000000}"/>
  <bookViews>
    <workbookView xWindow="5160" yWindow="-16320" windowWidth="29040" windowHeight="15840" firstSheet="13" activeTab="13"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C37" i="10"/>
  <c r="BE36" i="10"/>
  <c r="C36" i="10"/>
  <c r="BE35" i="10"/>
  <c r="C35" i="10"/>
  <c r="BE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BW34" i="10"/>
  <c r="BW35" i="10" s="1"/>
  <c r="BW36" i="10" s="1"/>
  <c r="BW37" i="10" s="1"/>
  <c r="BW38" i="10" s="1"/>
  <c r="CO34" i="10" l="1"/>
  <c r="CO35" i="10" s="1"/>
  <c r="CO36" i="10" s="1"/>
  <c r="CO37" i="10" s="1"/>
</calcChain>
</file>

<file path=xl/sharedStrings.xml><?xml version="1.0" encoding="utf-8"?>
<sst xmlns="http://schemas.openxmlformats.org/spreadsheetml/2006/main" count="1142" uniqueCount="649">
  <si>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</si>
  <si>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</si>
  <si>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</si>
  <si>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</si>
  <si>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</si>
  <si>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</si>
  <si>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</si>
  <si>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</si>
  <si>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</si>
  <si>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</si>
  <si>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</si>
  <si>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</si>
  <si>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</si>
  <si>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</si>
  <si>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</si>
  <si>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</si>
  <si>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</si>
  <si>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</si>
  <si>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</si>
  <si>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</si>
  <si>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</si>
  <si>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</si>
  <si>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</si>
  <si>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</si>
  <si>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</si>
  <si>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</si>
  <si>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</si>
  <si>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</si>
  <si>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</si>
  <si>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</si>
  <si>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</si>
  <si>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</si>
  <si>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</si>
  <si>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</si>
  <si>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</si>
  <si>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</si>
  <si>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</si>
  <si>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</si>
  <si>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</si>
  <si>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</si>
  <si>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</si>
  <si>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</si>
  <si>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</si>
  <si>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</si>
  <si>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</si>
  <si>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</si>
  <si>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</si>
  <si>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</si>
  <si>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</si>
  <si>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</si>
  <si>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</si>
  <si>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</si>
  <si>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</si>
  <si>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</si>
  <si>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</si>
  <si>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</si>
  <si>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</si>
  <si>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</si>
  <si>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</si>
  <si>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</si>
  <si>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</si>
  <si>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</si>
  <si>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</si>
  <si>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</si>
  <si>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</si>
  <si>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</si>
  <si>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</si>
  <si>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</si>
  <si>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</si>
  <si>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</si>
  <si>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</si>
  <si>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</si>
  <si>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</si>
  <si>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</si>
  <si>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</si>
  <si>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</si>
  <si>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</si>
  <si>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</si>
  <si>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</si>
  <si>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</si>
  <si>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</si>
  <si>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</si>
  <si>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</si>
  <si>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</si>
  <si>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</si>
  <si>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</si>
  <si>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</si>
  <si>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</si>
  <si>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</si>
  <si>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</si>
  <si>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</si>
  <si>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</si>
  <si>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</si>
  <si>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</si>
  <si>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</si>
  <si>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</si>
  <si>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</si>
  <si>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</si>
  <si>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高島市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</si>
  <si>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</si>
  <si>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</si>
  <si>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</si>
  <si>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</si>
  <si>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</si>
  <si>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</si>
  <si>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</si>
  <si>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</si>
  <si>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</si>
  <si>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</si>
  <si>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</si>
  <si>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</si>
  <si>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</si>
  <si>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</si>
  <si>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</si>
  <si>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</si>
  <si>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</si>
  <si>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</si>
  <si>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</si>
  <si>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</si>
  <si>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</si>
  <si>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</si>
  <si>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</si>
  <si>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</si>
  <si>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</si>
  <si>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</si>
  <si>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</si>
  <si>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</si>
  <si>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</si>
  <si>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</si>
  <si>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</si>
  <si>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</si>
  <si>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</si>
  <si>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</si>
  <si>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</si>
  <si>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</si>
  <si>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</si>
  <si>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</si>
  <si>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</si>
  <si>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</si>
  <si>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</si>
  <si>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</si>
  <si>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</si>
  <si>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</si>
  <si>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</si>
  <si>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</si>
  <si>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</si>
  <si>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</si>
  <si>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</si>
  <si>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</si>
  <si>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</si>
  <si>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</si>
  <si>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</si>
  <si>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</si>
  <si>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</si>
  <si>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</si>
  <si>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</si>
  <si>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</si>
  <si>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</si>
  <si>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</si>
  <si>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</si>
  <si>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</si>
  <si>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</si>
  <si>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</si>
  <si>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</si>
  <si>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</si>
  <si>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</si>
  <si>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</si>
  <si>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</si>
  <si>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</si>
  <si>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</si>
  <si>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</si>
  <si>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</si>
  <si>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</si>
  <si>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</si>
  <si>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</si>
  <si>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</si>
  <si>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</si>
  <si>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</si>
  <si>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</si>
  <si>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</si>
  <si>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</si>
  <si>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</si>
  <si>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</si>
  <si>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</si>
  <si>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</si>
  <si>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</si>
  <si>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</si>
  <si>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</si>
  <si>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</si>
  <si>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</si>
  <si>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</si>
  <si>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</si>
  <si>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</si>
  <si>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</si>
  <si>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</si>
  <si>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</si>
  <si>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</si>
  <si>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</si>
  <si>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</si>
  <si>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</si>
  <si>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</si>
  <si>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</si>
  <si>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</si>
  <si>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</si>
  <si>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</si>
  <si>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</si>
  <si>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</si>
  <si>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</si>
  <si>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</si>
  <si>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</si>
  <si>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</si>
  <si>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</si>
  <si>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</si>
  <si>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</si>
  <si>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</si>
  <si>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</si>
  <si>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</si>
  <si>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</si>
  <si>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</si>
  <si>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</si>
  <si>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</si>
  <si>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</si>
  <si>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</si>
  <si>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</si>
  <si>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</si>
  <si>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</si>
  <si>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</si>
  <si>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</si>
  <si>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</si>
  <si>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</si>
  <si>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</si>
  <si>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</si>
  <si>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</si>
  <si>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</si>
  <si>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</si>
  <si>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</si>
  <si>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</si>
  <si>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</si>
  <si>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</si>
  <si>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</si>
  <si>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</si>
  <si>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</si>
  <si>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</si>
  <si>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</si>
  <si>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</si>
  <si>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</si>
  <si>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</si>
  <si>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</si>
  <si>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</si>
  <si>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</si>
  <si>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</si>
  <si>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</si>
  <si>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</si>
  <si>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</si>
  <si>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</si>
  <si>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</si>
  <si>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</si>
  <si>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</si>
  <si>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</si>
  <si>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</si>
  <si>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</si>
  <si>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</si>
  <si>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</si>
  <si>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</si>
  <si>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</si>
  <si>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</si>
  <si>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</si>
  <si>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</si>
  <si>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</si>
  <si>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</si>
  <si>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</si>
  <si>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</si>
  <si>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</si>
  <si>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</si>
  <si>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</si>
  <si>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</si>
  <si>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</si>
  <si>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</si>
  <si>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</si>
  <si>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</si>
  <si>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</si>
  <si>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</si>
  <si>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</si>
  <si>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</si>
  <si>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</si>
  <si>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</si>
  <si>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</si>
  <si>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</si>
  <si>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</si>
  <si>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</si>
  <si>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</si>
  <si>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</si>
  <si>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</si>
  <si>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</si>
  <si>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</si>
  <si>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</si>
  <si>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</si>
  <si>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</si>
  <si>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滋賀県高島市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</si>
  <si>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</si>
  <si>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</si>
  <si>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</si>
  <si>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</si>
  <si>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</si>
  <si>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</si>
  <si>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</si>
  <si>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</si>
  <si>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</si>
  <si>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</si>
  <si>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</si>
  <si>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</si>
  <si>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</si>
  <si>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</si>
  <si>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</si>
  <si>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</si>
  <si>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</si>
  <si>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</si>
  <si>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</si>
  <si>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</si>
  <si>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</si>
  <si>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</si>
  <si>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</si>
  <si>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</si>
  <si>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</si>
  <si>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</si>
  <si>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</si>
  <si>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</si>
  <si>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</si>
  <si>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</si>
  <si>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</si>
  <si>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</si>
  <si>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</si>
  <si>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</si>
  <si>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</si>
  <si>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</si>
  <si>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後期高齢者医療事業特別会計</t>
    <phoneticPr fontId="5"/>
  </si>
  <si>
    <t>訪問看護ステーション事業特別会計</t>
    <phoneticPr fontId="5"/>
  </si>
  <si>
    <t>水道事業会計</t>
    <phoneticPr fontId="5"/>
  </si>
  <si>
    <t>法適用企業</t>
    <phoneticPr fontId="5"/>
  </si>
  <si>
    <t>下水道事業会計</t>
    <phoneticPr fontId="5"/>
  </si>
  <si>
    <t>法適用企業</t>
    <phoneticPr fontId="5"/>
  </si>
  <si>
    <t>病院事業会計</t>
    <phoneticPr fontId="5"/>
  </si>
  <si>
    <t>介護老人保健施設事業会計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</si>
  <si>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</si>
  <si>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</si>
  <si>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</si>
  <si>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</si>
  <si>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</si>
  <si>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</si>
  <si>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</si>
  <si>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</si>
  <si>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</si>
  <si>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</si>
  <si>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</si>
  <si>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</si>
  <si>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</si>
  <si>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</si>
  <si>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</si>
  <si>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</si>
  <si>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</si>
  <si>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</si>
  <si>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</si>
  <si>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</si>
  <si>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</si>
  <si>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</si>
  <si>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</si>
  <si>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</si>
  <si>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</si>
  <si>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</si>
  <si>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</si>
  <si>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</si>
  <si>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</si>
  <si>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</si>
  <si>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</si>
  <si>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</si>
  <si>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</si>
  <si>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</si>
  <si>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</si>
  <si>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</si>
  <si>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</si>
  <si>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</si>
  <si>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</si>
  <si>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</si>
  <si>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</si>
  <si>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</si>
  <si>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</si>
  <si>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</si>
  <si>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</si>
  <si>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</si>
  <si>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</si>
  <si>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</si>
  <si>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</si>
  <si>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</si>
  <si>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</si>
  <si>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</si>
  <si>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</si>
  <si>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</si>
  <si>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</si>
  <si>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</si>
  <si>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</si>
  <si>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</si>
  <si>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</si>
  <si>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</si>
  <si>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</si>
  <si>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</si>
  <si>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</si>
  <si>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</si>
  <si>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</si>
  <si>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</si>
  <si>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</si>
  <si>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</si>
  <si>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</si>
  <si>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</si>
  <si>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</si>
  <si>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</si>
  <si>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</si>
  <si>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</si>
  <si>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</si>
  <si>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</si>
  <si>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</si>
  <si>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</si>
  <si>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</si>
  <si>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</si>
  <si>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</si>
  <si>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</si>
  <si>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</si>
  <si>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</si>
  <si>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</si>
  <si>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</si>
  <si>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</si>
  <si>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</si>
  <si>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</si>
  <si>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</si>
  <si>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</si>
  <si>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</si>
  <si>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</si>
  <si>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</si>
  <si>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</si>
  <si>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</si>
  <si>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</si>
  <si>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</si>
  <si>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</si>
  <si>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</si>
  <si>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</si>
  <si>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</si>
  <si>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</si>
  <si>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</si>
  <si>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</si>
  <si>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</si>
  <si>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</si>
  <si>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</si>
  <si>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</si>
  <si>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</si>
  <si>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</si>
  <si>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</si>
  <si>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</si>
  <si>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</si>
  <si>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</si>
  <si>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</si>
  <si>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</si>
  <si>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</si>
  <si>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</si>
  <si>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</si>
  <si>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</si>
  <si>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</si>
  <si>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</si>
  <si>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</si>
  <si>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</si>
  <si>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</si>
  <si>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</si>
  <si>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</si>
  <si>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</si>
  <si>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</si>
  <si>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</si>
  <si>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</si>
  <si>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</si>
  <si>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</si>
  <si>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</si>
  <si>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</si>
  <si>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</si>
  <si>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</si>
  <si>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</si>
  <si>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</si>
  <si>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</si>
  <si>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</si>
  <si>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</si>
  <si>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</si>
  <si>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</si>
  <si>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</si>
  <si>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</si>
  <si>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</si>
  <si>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</si>
  <si>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</si>
  <si>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</si>
  <si>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</si>
  <si>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</si>
  <si>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</si>
  <si>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</si>
  <si>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1.15</t>
  </si>
  <si>
    <t>▲ 0.59</t>
  </si>
  <si>
    <t>▲ 1.08</t>
  </si>
  <si>
    <t>▲ 4.47</t>
  </si>
  <si>
    <t>▲ 0.51</t>
  </si>
  <si>
    <t>病院事業会計</t>
  </si>
  <si>
    <t>水道事業会計</t>
  </si>
  <si>
    <t>一般会計</t>
  </si>
  <si>
    <t>下水道事業会計</t>
  </si>
  <si>
    <t>国民健康保険特別会計</t>
  </si>
  <si>
    <t>介護老人保健施設事業会計</t>
  </si>
  <si>
    <t>介護保険事業特別会計</t>
  </si>
  <si>
    <t>後期高齢者医療事業特別会計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</si>
  <si>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</si>
  <si>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</si>
  <si>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</si>
  <si>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</si>
  <si>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</si>
  <si>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</si>
  <si>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</si>
  <si>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</si>
  <si>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公共施設整備基金</t>
    <rPh sb="0" eb="4">
      <t>コウキョウシセツ</t>
    </rPh>
    <rPh sb="4" eb="8">
      <t>セイビキキン</t>
    </rPh>
    <phoneticPr fontId="5"/>
  </si>
  <si>
    <t>地域活性化基金</t>
    <rPh sb="0" eb="2">
      <t>チイキ</t>
    </rPh>
    <rPh sb="2" eb="7">
      <t>カッセイカキキン</t>
    </rPh>
    <phoneticPr fontId="5"/>
  </si>
  <si>
    <t>水と緑のふるさとのづくり基金</t>
    <rPh sb="0" eb="1">
      <t>ミズ</t>
    </rPh>
    <rPh sb="2" eb="3">
      <t>ミドリ</t>
    </rPh>
    <rPh sb="12" eb="14">
      <t>キキン</t>
    </rPh>
    <phoneticPr fontId="5"/>
  </si>
  <si>
    <t>教育施設整備基金</t>
    <rPh sb="0" eb="4">
      <t>キョウイクシセツ</t>
    </rPh>
    <rPh sb="4" eb="8">
      <t>セイビキキン</t>
    </rPh>
    <phoneticPr fontId="5"/>
  </si>
  <si>
    <t>教育振興基金</t>
    <rPh sb="0" eb="2">
      <t>キョウイク</t>
    </rPh>
    <rPh sb="2" eb="4">
      <t>シンコウ</t>
    </rPh>
    <rPh sb="4" eb="6">
      <t>キキン</t>
    </rPh>
    <phoneticPr fontId="5"/>
  </si>
  <si>
    <t>公益財団法人　ひばり</t>
    <rPh sb="0" eb="2">
      <t>コウエキ</t>
    </rPh>
    <rPh sb="2" eb="6">
      <t>ザイダンホウジン</t>
    </rPh>
    <phoneticPr fontId="2"/>
  </si>
  <si>
    <t>公益財団法人　びわ湖高島観光協会</t>
    <rPh sb="0" eb="2">
      <t>コウエキ</t>
    </rPh>
    <rPh sb="2" eb="6">
      <t>ザイダンホウジン</t>
    </rPh>
    <rPh sb="9" eb="10">
      <t>コ</t>
    </rPh>
    <rPh sb="10" eb="12">
      <t>タカシマ</t>
    </rPh>
    <rPh sb="12" eb="16">
      <t>カンコウキョウカイ</t>
    </rPh>
    <phoneticPr fontId="2"/>
  </si>
  <si>
    <t>一般財団法人　高島まちおこし公社</t>
    <rPh sb="0" eb="6">
      <t>イッパンザイダンホウジン</t>
    </rPh>
    <rPh sb="7" eb="9">
      <t>タカシマ</t>
    </rPh>
    <rPh sb="14" eb="16">
      <t>コウシャ</t>
    </rPh>
    <phoneticPr fontId="2"/>
  </si>
  <si>
    <t>-</t>
    <phoneticPr fontId="2"/>
  </si>
  <si>
    <t>-</t>
    <phoneticPr fontId="2"/>
  </si>
  <si>
    <t>滋賀県市町村職員退職手当組合</t>
    <rPh sb="0" eb="3">
      <t>シガケン</t>
    </rPh>
    <rPh sb="3" eb="6">
      <t>シチョウソン</t>
    </rPh>
    <rPh sb="6" eb="8">
      <t>ショクイン</t>
    </rPh>
    <rPh sb="8" eb="10">
      <t>タイショク</t>
    </rPh>
    <rPh sb="10" eb="12">
      <t>テアテ</t>
    </rPh>
    <rPh sb="12" eb="14">
      <t>クミアイ</t>
    </rPh>
    <phoneticPr fontId="13"/>
  </si>
  <si>
    <t>滋賀県市町村議会議員公務災害補償等組合</t>
    <rPh sb="0" eb="3">
      <t>シガケン</t>
    </rPh>
    <rPh sb="3" eb="6">
      <t>シチョウソン</t>
    </rPh>
    <rPh sb="6" eb="8">
      <t>ギカイ</t>
    </rPh>
    <rPh sb="8" eb="10">
      <t>ギイン</t>
    </rPh>
    <rPh sb="10" eb="12">
      <t>コウム</t>
    </rPh>
    <rPh sb="12" eb="14">
      <t>サイガイ</t>
    </rPh>
    <rPh sb="14" eb="16">
      <t>ホショウ</t>
    </rPh>
    <rPh sb="16" eb="17">
      <t>トウ</t>
    </rPh>
    <rPh sb="17" eb="19">
      <t>クミアイ</t>
    </rPh>
    <phoneticPr fontId="13"/>
  </si>
  <si>
    <t>滋賀県市町村職員研修センター</t>
    <rPh sb="0" eb="3">
      <t>シガケン</t>
    </rPh>
    <rPh sb="3" eb="6">
      <t>シチョウソン</t>
    </rPh>
    <rPh sb="6" eb="8">
      <t>ショクイン</t>
    </rPh>
    <rPh sb="8" eb="10">
      <t>ケンシュウ</t>
    </rPh>
    <phoneticPr fontId="13"/>
  </si>
  <si>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13"/>
  </si>
  <si>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3"/>
  </si>
  <si>
    <t>-</t>
    <phoneticPr fontId="2"/>
  </si>
  <si>
    <t>-</t>
    <phoneticPr fontId="2"/>
  </si>
  <si>
    <t>-</t>
    <phoneticPr fontId="2"/>
  </si>
  <si>
    <t>-</t>
    <phoneticPr fontId="2"/>
  </si>
  <si>
    <t xml:space="preserve">※8：職員の状況については、令和3年地方公務員給与実態調査に基づいている。 </t>
  </si>
  <si>
    <t>令和3年度</t>
    <phoneticPr fontId="25"/>
  </si>
  <si>
    <t>滋賀県高島市</t>
    <phoneticPr fontId="25"/>
  </si>
  <si>
    <t>目的別歳出の状況（単位 千円・％）</t>
    <phoneticPr fontId="5"/>
  </si>
  <si>
    <t>地方譲与税</t>
    <phoneticPr fontId="5"/>
  </si>
  <si>
    <t>　法定普通税</t>
    <phoneticPr fontId="5"/>
  </si>
  <si>
    <t>-</t>
    <phoneticPr fontId="5"/>
  </si>
  <si>
    <t>　　市町村民税</t>
    <phoneticPr fontId="5"/>
  </si>
  <si>
    <t>　　　個人均等割</t>
    <phoneticPr fontId="5"/>
  </si>
  <si>
    <t>-</t>
    <phoneticPr fontId="5"/>
  </si>
  <si>
    <t>　　　所得割</t>
    <phoneticPr fontId="5"/>
  </si>
  <si>
    <t>-</t>
    <phoneticPr fontId="5"/>
  </si>
  <si>
    <t>分離課税所得割交付金</t>
    <phoneticPr fontId="25"/>
  </si>
  <si>
    <t>-</t>
    <phoneticPr fontId="5"/>
  </si>
  <si>
    <t>-</t>
    <phoneticPr fontId="5"/>
  </si>
  <si>
    <t>　　　法人均等割</t>
    <phoneticPr fontId="5"/>
  </si>
  <si>
    <t>-</t>
    <phoneticPr fontId="5"/>
  </si>
  <si>
    <t>　　　法人税割</t>
    <phoneticPr fontId="5"/>
  </si>
  <si>
    <t>　　固定資産税</t>
    <phoneticPr fontId="5"/>
  </si>
  <si>
    <t>-</t>
    <phoneticPr fontId="5"/>
  </si>
  <si>
    <t>-</t>
    <phoneticPr fontId="5"/>
  </si>
  <si>
    <t>-</t>
    <phoneticPr fontId="5"/>
  </si>
  <si>
    <t>　　　うち純固定資産税</t>
    <phoneticPr fontId="5"/>
  </si>
  <si>
    <t>-</t>
    <phoneticPr fontId="5"/>
  </si>
  <si>
    <t>-</t>
    <phoneticPr fontId="5"/>
  </si>
  <si>
    <t>　　軽自動車税</t>
    <phoneticPr fontId="5"/>
  </si>
  <si>
    <t>　　市町村たばこ税</t>
    <phoneticPr fontId="5"/>
  </si>
  <si>
    <t>自動車税環境性能割交付金</t>
    <phoneticPr fontId="5"/>
  </si>
  <si>
    <t>　　鉱産税</t>
    <phoneticPr fontId="5"/>
  </si>
  <si>
    <t>法人事業税交付金</t>
    <phoneticPr fontId="16"/>
  </si>
  <si>
    <t>　　特別土地保有税</t>
    <phoneticPr fontId="5"/>
  </si>
  <si>
    <t>　法定外普通税</t>
    <phoneticPr fontId="5"/>
  </si>
  <si>
    <t>　個人住民税減収補塡特例交付金</t>
    <phoneticPr fontId="5"/>
  </si>
  <si>
    <t>前年度繰上充用金</t>
    <phoneticPr fontId="5"/>
  </si>
  <si>
    <t>　法定目的税</t>
    <phoneticPr fontId="5"/>
  </si>
  <si>
    <t>　　入湯税</t>
    <phoneticPr fontId="5"/>
  </si>
  <si>
    <t>　新型コロナウイルス感染症対策地方税減収補塡特別交付金</t>
    <phoneticPr fontId="5"/>
  </si>
  <si>
    <t>　　事業所税</t>
    <phoneticPr fontId="5"/>
  </si>
  <si>
    <t>　　都市計画税</t>
    <phoneticPr fontId="5"/>
  </si>
  <si>
    <t>-</t>
    <phoneticPr fontId="5"/>
  </si>
  <si>
    <t>-</t>
    <phoneticPr fontId="5"/>
  </si>
  <si>
    <t>構成比</t>
    <phoneticPr fontId="5"/>
  </si>
  <si>
    <t>充当一般財源等</t>
    <phoneticPr fontId="5"/>
  </si>
  <si>
    <t>　普通交付税</t>
    <phoneticPr fontId="5"/>
  </si>
  <si>
    <t>　　水利地益税等</t>
    <phoneticPr fontId="5"/>
  </si>
  <si>
    <t>-</t>
    <phoneticPr fontId="5"/>
  </si>
  <si>
    <t>　特別交付税</t>
    <phoneticPr fontId="5"/>
  </si>
  <si>
    <t>　法定外目的税</t>
    <phoneticPr fontId="5"/>
  </si>
  <si>
    <t>　人件費</t>
    <phoneticPr fontId="5"/>
  </si>
  <si>
    <t>　震災復興特別交付税</t>
    <phoneticPr fontId="25"/>
  </si>
  <si>
    <t>(一般財源計)</t>
    <phoneticPr fontId="5"/>
  </si>
  <si>
    <t>　扶助費</t>
    <phoneticPr fontId="5"/>
  </si>
  <si>
    <t>交通安全対策特別交付金</t>
    <phoneticPr fontId="5"/>
  </si>
  <si>
    <t>　公債費</t>
    <phoneticPr fontId="5"/>
  </si>
  <si>
    <t>元利償還金</t>
    <phoneticPr fontId="5"/>
  </si>
  <si>
    <t>　うち元金</t>
    <phoneticPr fontId="25"/>
  </si>
  <si>
    <t>　うち利子</t>
    <phoneticPr fontId="25"/>
  </si>
  <si>
    <t>・計</t>
    <phoneticPr fontId="5"/>
  </si>
  <si>
    <t>一時借入金利子</t>
    <phoneticPr fontId="5"/>
  </si>
  <si>
    <t>-</t>
    <phoneticPr fontId="5"/>
  </si>
  <si>
    <t>　物件費</t>
    <phoneticPr fontId="5"/>
  </si>
  <si>
    <t>　維持補修費</t>
    <phoneticPr fontId="5"/>
  </si>
  <si>
    <t>合計</t>
    <phoneticPr fontId="5"/>
  </si>
  <si>
    <t>-</t>
    <phoneticPr fontId="5"/>
  </si>
  <si>
    <t>下水道</t>
    <phoneticPr fontId="5"/>
  </si>
  <si>
    <t>　　うち一部事務組合負担金</t>
    <phoneticPr fontId="5"/>
  </si>
  <si>
    <t>病院</t>
    <phoneticPr fontId="5"/>
  </si>
  <si>
    <t>　繰出金</t>
    <phoneticPr fontId="5"/>
  </si>
  <si>
    <t>上水道</t>
    <phoneticPr fontId="5"/>
  </si>
  <si>
    <t>　積立金</t>
    <phoneticPr fontId="5"/>
  </si>
  <si>
    <t>介護サービス</t>
    <phoneticPr fontId="5"/>
  </si>
  <si>
    <t>被保険者
1人当り</t>
    <phoneticPr fontId="5"/>
  </si>
  <si>
    <t>保険税(料)収入額</t>
    <phoneticPr fontId="5"/>
  </si>
  <si>
    <t>　投資・出資金・貸付金</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</si>
  <si>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</si>
  <si>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</si>
  <si>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</si>
  <si>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</si>
  <si>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</si>
  <si>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</si>
  <si>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</si>
  <si>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</si>
  <si>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</si>
  <si>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</si>
  <si>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</si>
  <si>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</si>
  <si>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</si>
  <si>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</si>
  <si>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</si>
  <si>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</si>
  <si>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t>
    <phoneticPr fontId="2"/>
  </si>
  <si>
    <t>-</t>
    <phoneticPr fontId="2"/>
  </si>
  <si>
    <t>-</t>
    <phoneticPr fontId="2"/>
  </si>
  <si>
    <t>-</t>
    <phoneticPr fontId="2"/>
  </si>
  <si>
    <t>-</t>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</si>
  <si>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</si>
  <si>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</si>
  <si>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</si>
  <si>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</si>
  <si>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</si>
  <si>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</si>
  <si>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</si>
  <si>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</si>
  <si>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</si>
  <si>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</si>
  <si>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</si>
  <si>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</si>
  <si>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</si>
  <si>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 xml:space="preserve"> </t>
    <phoneticPr fontId="5"/>
  </si>
  <si>
    <t>　将来負担比率は、類似団体内平均値と比べると低い数値となり改善傾向がみられる。しかし、有形固定資産減価償却率については、平均値より高い数値を維持していることから、引き続き行財政改革による歳出削減の取組や市債の発行抑制、公共施設整備基金等への積立等に務める必要がある。</t>
    <phoneticPr fontId="5"/>
  </si>
  <si>
    <t>　将来負担比率は、類似団体内平均値と比べると低い数値となり改善傾向がみられる。しかし、実質公債費比率については、平均値より高い数値となっていることから、行財政改革による歳出削減の取組や市債の発行抑制などに務め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</si>
</sst>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76347</c:v>
                </c:pt>
                <c:pt idx="4">
                  <c:v>69604</c:v>
                </c:pt>
              </c:numCache>
            </c:numRef>
          </c:val>
          <c:smooth val="0"/>
          <c:extLst>
            <c:ext xmlns:c16="http://schemas.microsoft.com/office/drawing/2014/chart" uri="{C3380CC4-5D6E-409C-BE32-E72D297353CC}">
              <c16:uniqueId val="{00000000-BC3C-4391-816D-E275DFF0D6E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92427</c:v>
                </c:pt>
                <c:pt idx="1">
                  <c:v>127636</c:v>
                </c:pt>
                <c:pt idx="2">
                  <c:v>73626</c:v>
                </c:pt>
                <c:pt idx="3">
                  <c:v>73463</c:v>
                </c:pt>
                <c:pt idx="4">
                  <c:v>74384</c:v>
                </c:pt>
              </c:numCache>
            </c:numRef>
          </c:val>
          <c:smooth val="0"/>
          <c:extLst>
            <c:ext xmlns:c16="http://schemas.microsoft.com/office/drawing/2014/chart" uri="{C3380CC4-5D6E-409C-BE32-E72D297353CC}">
              <c16:uniqueId val="{00000001-BC3C-4391-816D-E275DFF0D6ED}"/>
            </c:ext>
          </c:extLst>
        </c:ser>
        <c:dLbls>
          <c:showLegendKey val="0"/>
          <c:showVal val="0"/>
          <c:showCatName val="0"/>
          <c:showSerName val="0"/>
          <c:showPercent val="0"/>
          <c:showBubbleSize val="0"/>
        </c:dLbls>
        <c:marker val="1"/>
        <c:smooth val="0"/>
        <c:axId val="459083984"/>
        <c:axId val="1003301600"/>
      </c:lineChart>
      <c:catAx>
        <c:axId val="459083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3301600"/>
        <c:crosses val="autoZero"/>
        <c:auto val="1"/>
        <c:lblAlgn val="ctr"/>
        <c:lblOffset val="100"/>
        <c:tickLblSkip val="1"/>
        <c:tickMarkSkip val="1"/>
        <c:noMultiLvlLbl val="0"/>
      </c:catAx>
      <c:valAx>
        <c:axId val="100330160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9083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5.42</c:v>
                </c:pt>
                <c:pt idx="1">
                  <c:v>4.8499999999999996</c:v>
                </c:pt>
                <c:pt idx="2">
                  <c:v>3.76</c:v>
                </c:pt>
                <c:pt idx="3">
                  <c:v>4.97</c:v>
                </c:pt>
                <c:pt idx="4">
                  <c:v>4.2699999999999996</c:v>
                </c:pt>
              </c:numCache>
            </c:numRef>
          </c:val>
          <c:extLst>
            <c:ext xmlns:c16="http://schemas.microsoft.com/office/drawing/2014/chart" uri="{C3380CC4-5D6E-409C-BE32-E72D297353CC}">
              <c16:uniqueId val="{00000000-95A6-4D56-A553-C4D80D7E4B0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38.89</c:v>
                </c:pt>
                <c:pt idx="1">
                  <c:v>39.26</c:v>
                </c:pt>
                <c:pt idx="2">
                  <c:v>39.409999999999997</c:v>
                </c:pt>
                <c:pt idx="3">
                  <c:v>32.4</c:v>
                </c:pt>
                <c:pt idx="4">
                  <c:v>31.24</c:v>
                </c:pt>
              </c:numCache>
            </c:numRef>
          </c:val>
          <c:extLst>
            <c:ext xmlns:c16="http://schemas.microsoft.com/office/drawing/2014/chart" uri="{C3380CC4-5D6E-409C-BE32-E72D297353CC}">
              <c16:uniqueId val="{00000001-95A6-4D56-A553-C4D80D7E4B05}"/>
            </c:ext>
          </c:extLst>
        </c:ser>
        <c:dLbls>
          <c:showLegendKey val="0"/>
          <c:showVal val="0"/>
          <c:showCatName val="0"/>
          <c:showSerName val="0"/>
          <c:showPercent val="0"/>
          <c:showBubbleSize val="0"/>
        </c:dLbls>
        <c:gapWidth val="250"/>
        <c:overlap val="100"/>
        <c:axId val="1003329344"/>
        <c:axId val="1003328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-1.1499999999999999</c:v>
                </c:pt>
                <c:pt idx="1">
                  <c:v>-0.59</c:v>
                </c:pt>
                <c:pt idx="2">
                  <c:v>-1.08</c:v>
                </c:pt>
                <c:pt idx="3">
                  <c:v>-4.47</c:v>
                </c:pt>
                <c:pt idx="4">
                  <c:v>-0.51</c:v>
                </c:pt>
              </c:numCache>
            </c:numRef>
          </c:val>
          <c:smooth val="0"/>
          <c:extLst>
            <c:ext xmlns:c16="http://schemas.microsoft.com/office/drawing/2014/chart" uri="{C3380CC4-5D6E-409C-BE32-E72D297353CC}">
              <c16:uniqueId val="{00000002-95A6-4D56-A553-C4D80D7E4B05}"/>
            </c:ext>
          </c:extLst>
        </c:ser>
        <c:dLbls>
          <c:showLegendKey val="0"/>
          <c:showVal val="0"/>
          <c:showCatName val="0"/>
          <c:showSerName val="0"/>
          <c:showPercent val="0"/>
          <c:showBubbleSize val="0"/>
        </c:dLbls>
        <c:marker val="1"/>
        <c:smooth val="0"/>
        <c:axId val="1003329344"/>
        <c:axId val="1003328800"/>
      </c:lineChart>
      <c:catAx>
        <c:axId val="1003329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03328800"/>
        <c:crosses val="autoZero"/>
        <c:auto val="1"/>
        <c:lblAlgn val="ctr"/>
        <c:lblOffset val="100"/>
        <c:tickLblSkip val="1"/>
        <c:tickMarkSkip val="1"/>
        <c:noMultiLvlLbl val="0"/>
      </c:catAx>
      <c:valAx>
        <c:axId val="1003328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3329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0.04</c:v>
                </c:pt>
                <c:pt idx="2">
                  <c:v>#N/A</c:v>
                </c:pt>
                <c:pt idx="3">
                  <c:v>7.0000000000000007E-2</c:v>
                </c:pt>
                <c:pt idx="4">
                  <c:v>#N/A</c:v>
                </c:pt>
                <c:pt idx="5">
                  <c:v>0.05</c:v>
                </c:pt>
                <c:pt idx="6">
                  <c:v>#N/A</c:v>
                </c:pt>
                <c:pt idx="7">
                  <c:v>0.04</c:v>
                </c:pt>
                <c:pt idx="8">
                  <c:v>#N/A</c:v>
                </c:pt>
                <c:pt idx="9">
                  <c:v>0.03</c:v>
                </c:pt>
              </c:numCache>
            </c:numRef>
          </c:val>
          <c:extLst>
            <c:ext xmlns:c16="http://schemas.microsoft.com/office/drawing/2014/chart" uri="{C3380CC4-5D6E-409C-BE32-E72D297353CC}">
              <c16:uniqueId val="{00000000-F6AA-4C94-8F7D-45DC21F67C8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6AA-4C94-8F7D-45DC21F67C8E}"/>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0.06</c:v>
                </c:pt>
                <c:pt idx="2">
                  <c:v>#N/A</c:v>
                </c:pt>
                <c:pt idx="3">
                  <c:v>0.05</c:v>
                </c:pt>
                <c:pt idx="4">
                  <c:v>#N/A</c:v>
                </c:pt>
                <c:pt idx="5">
                  <c:v>0.06</c:v>
                </c:pt>
                <c:pt idx="6">
                  <c:v>#N/A</c:v>
                </c:pt>
                <c:pt idx="7">
                  <c:v>0.06</c:v>
                </c:pt>
                <c:pt idx="8">
                  <c:v>#N/A</c:v>
                </c:pt>
                <c:pt idx="9">
                  <c:v>7.0000000000000007E-2</c:v>
                </c:pt>
              </c:numCache>
            </c:numRef>
          </c:val>
          <c:extLst>
            <c:ext xmlns:c16="http://schemas.microsoft.com/office/drawing/2014/chart" uri="{C3380CC4-5D6E-409C-BE32-E72D297353CC}">
              <c16:uniqueId val="{00000002-F6AA-4C94-8F7D-45DC21F67C8E}"/>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1.24</c:v>
                </c:pt>
                <c:pt idx="2">
                  <c:v>#N/A</c:v>
                </c:pt>
                <c:pt idx="3">
                  <c:v>0.62</c:v>
                </c:pt>
                <c:pt idx="4">
                  <c:v>#N/A</c:v>
                </c:pt>
                <c:pt idx="5">
                  <c:v>0.44</c:v>
                </c:pt>
                <c:pt idx="6">
                  <c:v>#N/A</c:v>
                </c:pt>
                <c:pt idx="7">
                  <c:v>0.45</c:v>
                </c:pt>
                <c:pt idx="8">
                  <c:v>#N/A</c:v>
                </c:pt>
                <c:pt idx="9">
                  <c:v>0.31</c:v>
                </c:pt>
              </c:numCache>
            </c:numRef>
          </c:val>
          <c:extLst>
            <c:ext xmlns:c16="http://schemas.microsoft.com/office/drawing/2014/chart" uri="{C3380CC4-5D6E-409C-BE32-E72D297353CC}">
              <c16:uniqueId val="{00000003-F6AA-4C94-8F7D-45DC21F67C8E}"/>
            </c:ext>
          </c:extLst>
        </c:ser>
        <c:ser>
          <c:idx val="4"/>
          <c:order val="4"/>
          <c:tx>
            <c:strRef>
              <c:f>データシート!$A$31</c:f>
              <c:strCache>
                <c:ptCount val="1"/>
                <c:pt idx="0">
                  <c:v>介護老人保健施設事業会計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0.47</c:v>
                </c:pt>
                <c:pt idx="2">
                  <c:v>#N/A</c:v>
                </c:pt>
                <c:pt idx="3">
                  <c:v>0.72</c:v>
                </c:pt>
                <c:pt idx="4">
                  <c:v>#N/A</c:v>
                </c:pt>
                <c:pt idx="5">
                  <c:v>0.79</c:v>
                </c:pt>
                <c:pt idx="6">
                  <c:v>#N/A</c:v>
                </c:pt>
                <c:pt idx="7">
                  <c:v>0.66</c:v>
                </c:pt>
                <c:pt idx="8">
                  <c:v>#N/A</c:v>
                </c:pt>
                <c:pt idx="9">
                  <c:v>0.46</c:v>
                </c:pt>
              </c:numCache>
            </c:numRef>
          </c:val>
          <c:extLst>
            <c:ext xmlns:c16="http://schemas.microsoft.com/office/drawing/2014/chart" uri="{C3380CC4-5D6E-409C-BE32-E72D297353CC}">
              <c16:uniqueId val="{00000004-F6AA-4C94-8F7D-45DC21F67C8E}"/>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0.66</c:v>
                </c:pt>
                <c:pt idx="2">
                  <c:v>#N/A</c:v>
                </c:pt>
                <c:pt idx="3">
                  <c:v>1.06</c:v>
                </c:pt>
                <c:pt idx="4">
                  <c:v>#N/A</c:v>
                </c:pt>
                <c:pt idx="5">
                  <c:v>0.62</c:v>
                </c:pt>
                <c:pt idx="6">
                  <c:v>#N/A</c:v>
                </c:pt>
                <c:pt idx="7">
                  <c:v>0.42</c:v>
                </c:pt>
                <c:pt idx="8">
                  <c:v>#N/A</c:v>
                </c:pt>
                <c:pt idx="9">
                  <c:v>0.49</c:v>
                </c:pt>
              </c:numCache>
            </c:numRef>
          </c:val>
          <c:extLst>
            <c:ext xmlns:c16="http://schemas.microsoft.com/office/drawing/2014/chart" uri="{C3380CC4-5D6E-409C-BE32-E72D297353CC}">
              <c16:uniqueId val="{00000005-F6AA-4C94-8F7D-45DC21F67C8E}"/>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0.46</c:v>
                </c:pt>
                <c:pt idx="2">
                  <c:v>#N/A</c:v>
                </c:pt>
                <c:pt idx="3">
                  <c:v>0.83</c:v>
                </c:pt>
                <c:pt idx="4">
                  <c:v>#N/A</c:v>
                </c:pt>
                <c:pt idx="5">
                  <c:v>1.07</c:v>
                </c:pt>
                <c:pt idx="6">
                  <c:v>#N/A</c:v>
                </c:pt>
                <c:pt idx="7">
                  <c:v>1.33</c:v>
                </c:pt>
                <c:pt idx="8">
                  <c:v>#N/A</c:v>
                </c:pt>
                <c:pt idx="9">
                  <c:v>1.33</c:v>
                </c:pt>
              </c:numCache>
            </c:numRef>
          </c:val>
          <c:extLst>
            <c:ext xmlns:c16="http://schemas.microsoft.com/office/drawing/2014/chart" uri="{C3380CC4-5D6E-409C-BE32-E72D297353CC}">
              <c16:uniqueId val="{00000006-F6AA-4C94-8F7D-45DC21F67C8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5.42</c:v>
                </c:pt>
                <c:pt idx="2">
                  <c:v>#N/A</c:v>
                </c:pt>
                <c:pt idx="3">
                  <c:v>4.84</c:v>
                </c:pt>
                <c:pt idx="4">
                  <c:v>#N/A</c:v>
                </c:pt>
                <c:pt idx="5">
                  <c:v>3.75</c:v>
                </c:pt>
                <c:pt idx="6">
                  <c:v>#N/A</c:v>
                </c:pt>
                <c:pt idx="7">
                  <c:v>4.97</c:v>
                </c:pt>
                <c:pt idx="8">
                  <c:v>#N/A</c:v>
                </c:pt>
                <c:pt idx="9">
                  <c:v>4.26</c:v>
                </c:pt>
              </c:numCache>
            </c:numRef>
          </c:val>
          <c:extLst>
            <c:ext xmlns:c16="http://schemas.microsoft.com/office/drawing/2014/chart" uri="{C3380CC4-5D6E-409C-BE32-E72D297353CC}">
              <c16:uniqueId val="{00000007-F6AA-4C94-8F7D-45DC21F67C8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6.05</c:v>
                </c:pt>
                <c:pt idx="2">
                  <c:v>#N/A</c:v>
                </c:pt>
                <c:pt idx="3">
                  <c:v>6.39</c:v>
                </c:pt>
                <c:pt idx="4">
                  <c:v>#N/A</c:v>
                </c:pt>
                <c:pt idx="5">
                  <c:v>6.44</c:v>
                </c:pt>
                <c:pt idx="6">
                  <c:v>#N/A</c:v>
                </c:pt>
                <c:pt idx="7">
                  <c:v>5.58</c:v>
                </c:pt>
                <c:pt idx="8">
                  <c:v>#N/A</c:v>
                </c:pt>
                <c:pt idx="9">
                  <c:v>5.13</c:v>
                </c:pt>
              </c:numCache>
            </c:numRef>
          </c:val>
          <c:extLst>
            <c:ext xmlns:c16="http://schemas.microsoft.com/office/drawing/2014/chart" uri="{C3380CC4-5D6E-409C-BE32-E72D297353CC}">
              <c16:uniqueId val="{00000008-F6AA-4C94-8F7D-45DC21F67C8E}"/>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5.6</c:v>
                </c:pt>
                <c:pt idx="2">
                  <c:v>#N/A</c:v>
                </c:pt>
                <c:pt idx="3">
                  <c:v>6.25</c:v>
                </c:pt>
                <c:pt idx="4">
                  <c:v>#N/A</c:v>
                </c:pt>
                <c:pt idx="5">
                  <c:v>7.09</c:v>
                </c:pt>
                <c:pt idx="6">
                  <c:v>#N/A</c:v>
                </c:pt>
                <c:pt idx="7">
                  <c:v>10.88</c:v>
                </c:pt>
                <c:pt idx="8">
                  <c:v>#N/A</c:v>
                </c:pt>
                <c:pt idx="9">
                  <c:v>13.67</c:v>
                </c:pt>
              </c:numCache>
            </c:numRef>
          </c:val>
          <c:extLst>
            <c:ext xmlns:c16="http://schemas.microsoft.com/office/drawing/2014/chart" uri="{C3380CC4-5D6E-409C-BE32-E72D297353CC}">
              <c16:uniqueId val="{00000009-F6AA-4C94-8F7D-45DC21F67C8E}"/>
            </c:ext>
          </c:extLst>
        </c:ser>
        <c:dLbls>
          <c:showLegendKey val="0"/>
          <c:showVal val="0"/>
          <c:showCatName val="0"/>
          <c:showSerName val="0"/>
          <c:showPercent val="0"/>
          <c:showBubbleSize val="0"/>
        </c:dLbls>
        <c:gapWidth val="150"/>
        <c:overlap val="100"/>
        <c:axId val="1003316832"/>
        <c:axId val="1003300512"/>
      </c:barChart>
      <c:catAx>
        <c:axId val="1003316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3300512"/>
        <c:crosses val="autoZero"/>
        <c:auto val="1"/>
        <c:lblAlgn val="ctr"/>
        <c:lblOffset val="100"/>
        <c:tickLblSkip val="1"/>
        <c:tickMarkSkip val="1"/>
        <c:noMultiLvlLbl val="0"/>
      </c:catAx>
      <c:valAx>
        <c:axId val="1003300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3316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3161</c:v>
                </c:pt>
                <c:pt idx="5">
                  <c:v>3270</c:v>
                </c:pt>
                <c:pt idx="8">
                  <c:v>3327</c:v>
                </c:pt>
                <c:pt idx="11">
                  <c:v>3525</c:v>
                </c:pt>
                <c:pt idx="14">
                  <c:v>3602</c:v>
                </c:pt>
              </c:numCache>
            </c:numRef>
          </c:val>
          <c:extLst>
            <c:ext xmlns:c16="http://schemas.microsoft.com/office/drawing/2014/chart" uri="{C3380CC4-5D6E-409C-BE32-E72D297353CC}">
              <c16:uniqueId val="{00000000-7090-441F-8858-25A7DB5B835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090-441F-8858-25A7DB5B835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c:v>
                </c:pt>
                <c:pt idx="3">
                  <c:v>4</c:v>
                </c:pt>
                <c:pt idx="6">
                  <c:v>4</c:v>
                </c:pt>
                <c:pt idx="9">
                  <c:v>0</c:v>
                </c:pt>
                <c:pt idx="12">
                  <c:v>0</c:v>
                </c:pt>
              </c:numCache>
            </c:numRef>
          </c:val>
          <c:extLst>
            <c:ext xmlns:c16="http://schemas.microsoft.com/office/drawing/2014/chart" uri="{C3380CC4-5D6E-409C-BE32-E72D297353CC}">
              <c16:uniqueId val="{00000002-7090-441F-8858-25A7DB5B835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090-441F-8858-25A7DB5B835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1564</c:v>
                </c:pt>
                <c:pt idx="3">
                  <c:v>1532</c:v>
                </c:pt>
                <c:pt idx="6">
                  <c:v>1570</c:v>
                </c:pt>
                <c:pt idx="9">
                  <c:v>1627</c:v>
                </c:pt>
                <c:pt idx="12">
                  <c:v>1639</c:v>
                </c:pt>
              </c:numCache>
            </c:numRef>
          </c:val>
          <c:extLst>
            <c:ext xmlns:c16="http://schemas.microsoft.com/office/drawing/2014/chart" uri="{C3380CC4-5D6E-409C-BE32-E72D297353CC}">
              <c16:uniqueId val="{00000004-7090-441F-8858-25A7DB5B835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090-441F-8858-25A7DB5B835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090-441F-8858-25A7DB5B835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2935</c:v>
                </c:pt>
                <c:pt idx="3">
                  <c:v>3024</c:v>
                </c:pt>
                <c:pt idx="6">
                  <c:v>2953</c:v>
                </c:pt>
                <c:pt idx="9">
                  <c:v>3301</c:v>
                </c:pt>
                <c:pt idx="12">
                  <c:v>3379</c:v>
                </c:pt>
              </c:numCache>
            </c:numRef>
          </c:val>
          <c:extLst>
            <c:ext xmlns:c16="http://schemas.microsoft.com/office/drawing/2014/chart" uri="{C3380CC4-5D6E-409C-BE32-E72D297353CC}">
              <c16:uniqueId val="{00000007-7090-441F-8858-25A7DB5B835D}"/>
            </c:ext>
          </c:extLst>
        </c:ser>
        <c:dLbls>
          <c:showLegendKey val="0"/>
          <c:showVal val="0"/>
          <c:showCatName val="0"/>
          <c:showSerName val="0"/>
          <c:showPercent val="0"/>
          <c:showBubbleSize val="0"/>
        </c:dLbls>
        <c:gapWidth val="100"/>
        <c:overlap val="100"/>
        <c:axId val="1003301056"/>
        <c:axId val="10033043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1342</c:v>
                </c:pt>
                <c:pt idx="2">
                  <c:v>#N/A</c:v>
                </c:pt>
                <c:pt idx="3">
                  <c:v>#N/A</c:v>
                </c:pt>
                <c:pt idx="4">
                  <c:v>1290</c:v>
                </c:pt>
                <c:pt idx="5">
                  <c:v>#N/A</c:v>
                </c:pt>
                <c:pt idx="6">
                  <c:v>#N/A</c:v>
                </c:pt>
                <c:pt idx="7">
                  <c:v>1200</c:v>
                </c:pt>
                <c:pt idx="8">
                  <c:v>#N/A</c:v>
                </c:pt>
                <c:pt idx="9">
                  <c:v>#N/A</c:v>
                </c:pt>
                <c:pt idx="10">
                  <c:v>1403</c:v>
                </c:pt>
                <c:pt idx="11">
                  <c:v>#N/A</c:v>
                </c:pt>
                <c:pt idx="12">
                  <c:v>#N/A</c:v>
                </c:pt>
                <c:pt idx="13">
                  <c:v>1416</c:v>
                </c:pt>
                <c:pt idx="14">
                  <c:v>#N/A</c:v>
                </c:pt>
              </c:numCache>
            </c:numRef>
          </c:val>
          <c:smooth val="0"/>
          <c:extLst>
            <c:ext xmlns:c16="http://schemas.microsoft.com/office/drawing/2014/chart" uri="{C3380CC4-5D6E-409C-BE32-E72D297353CC}">
              <c16:uniqueId val="{00000008-7090-441F-8858-25A7DB5B835D}"/>
            </c:ext>
          </c:extLst>
        </c:ser>
        <c:dLbls>
          <c:showLegendKey val="0"/>
          <c:showVal val="0"/>
          <c:showCatName val="0"/>
          <c:showSerName val="0"/>
          <c:showPercent val="0"/>
          <c:showBubbleSize val="0"/>
        </c:dLbls>
        <c:marker val="1"/>
        <c:smooth val="0"/>
        <c:axId val="1003301056"/>
        <c:axId val="1003304320"/>
      </c:lineChart>
      <c:catAx>
        <c:axId val="1003301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3304320"/>
        <c:crosses val="autoZero"/>
        <c:auto val="1"/>
        <c:lblAlgn val="ctr"/>
        <c:lblOffset val="100"/>
        <c:tickLblSkip val="1"/>
        <c:tickMarkSkip val="1"/>
        <c:noMultiLvlLbl val="0"/>
      </c:catAx>
      <c:valAx>
        <c:axId val="1003304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3301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30527</c:v>
                </c:pt>
                <c:pt idx="5">
                  <c:v>31472</c:v>
                </c:pt>
                <c:pt idx="8">
                  <c:v>30923</c:v>
                </c:pt>
                <c:pt idx="11">
                  <c:v>29807</c:v>
                </c:pt>
                <c:pt idx="14">
                  <c:v>28315</c:v>
                </c:pt>
              </c:numCache>
            </c:numRef>
          </c:val>
          <c:extLst>
            <c:ext xmlns:c16="http://schemas.microsoft.com/office/drawing/2014/chart" uri="{C3380CC4-5D6E-409C-BE32-E72D297353CC}">
              <c16:uniqueId val="{00000000-71F8-4D83-8812-74306973217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756</c:v>
                </c:pt>
                <c:pt idx="5">
                  <c:v>589</c:v>
                </c:pt>
                <c:pt idx="8">
                  <c:v>465</c:v>
                </c:pt>
                <c:pt idx="11">
                  <c:v>419</c:v>
                </c:pt>
                <c:pt idx="14">
                  <c:v>384</c:v>
                </c:pt>
              </c:numCache>
            </c:numRef>
          </c:val>
          <c:extLst>
            <c:ext xmlns:c16="http://schemas.microsoft.com/office/drawing/2014/chart" uri="{C3380CC4-5D6E-409C-BE32-E72D297353CC}">
              <c16:uniqueId val="{00000001-71F8-4D83-8812-74306973217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12204</c:v>
                </c:pt>
                <c:pt idx="5">
                  <c:v>13016</c:v>
                </c:pt>
                <c:pt idx="8">
                  <c:v>13330</c:v>
                </c:pt>
                <c:pt idx="11">
                  <c:v>13504</c:v>
                </c:pt>
                <c:pt idx="14">
                  <c:v>14504</c:v>
                </c:pt>
              </c:numCache>
            </c:numRef>
          </c:val>
          <c:extLst>
            <c:ext xmlns:c16="http://schemas.microsoft.com/office/drawing/2014/chart" uri="{C3380CC4-5D6E-409C-BE32-E72D297353CC}">
              <c16:uniqueId val="{00000002-71F8-4D83-8812-74306973217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1F8-4D83-8812-74306973217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1F8-4D83-8812-74306973217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c:v>
                </c:pt>
                <c:pt idx="3">
                  <c:v>1</c:v>
                </c:pt>
                <c:pt idx="6">
                  <c:v>0</c:v>
                </c:pt>
                <c:pt idx="9">
                  <c:v>0</c:v>
                </c:pt>
                <c:pt idx="12">
                  <c:v>0</c:v>
                </c:pt>
              </c:numCache>
            </c:numRef>
          </c:val>
          <c:extLst>
            <c:ext xmlns:c16="http://schemas.microsoft.com/office/drawing/2014/chart" uri="{C3380CC4-5D6E-409C-BE32-E72D297353CC}">
              <c16:uniqueId val="{00000005-71F8-4D83-8812-74306973217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5989</c:v>
                </c:pt>
                <c:pt idx="3">
                  <c:v>5864</c:v>
                </c:pt>
                <c:pt idx="6">
                  <c:v>6216</c:v>
                </c:pt>
                <c:pt idx="9">
                  <c:v>5865</c:v>
                </c:pt>
                <c:pt idx="12">
                  <c:v>5748</c:v>
                </c:pt>
              </c:numCache>
            </c:numRef>
          </c:val>
          <c:extLst>
            <c:ext xmlns:c16="http://schemas.microsoft.com/office/drawing/2014/chart" uri="{C3380CC4-5D6E-409C-BE32-E72D297353CC}">
              <c16:uniqueId val="{00000006-71F8-4D83-8812-74306973217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1F8-4D83-8812-74306973217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18650</c:v>
                </c:pt>
                <c:pt idx="3">
                  <c:v>16541</c:v>
                </c:pt>
                <c:pt idx="6">
                  <c:v>15138</c:v>
                </c:pt>
                <c:pt idx="9">
                  <c:v>14092</c:v>
                </c:pt>
                <c:pt idx="12">
                  <c:v>13154</c:v>
                </c:pt>
              </c:numCache>
            </c:numRef>
          </c:val>
          <c:extLst>
            <c:ext xmlns:c16="http://schemas.microsoft.com/office/drawing/2014/chart" uri="{C3380CC4-5D6E-409C-BE32-E72D297353CC}">
              <c16:uniqueId val="{00000008-71F8-4D83-8812-74306973217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12</c:v>
                </c:pt>
                <c:pt idx="3">
                  <c:v>8</c:v>
                </c:pt>
                <c:pt idx="6">
                  <c:v>4</c:v>
                </c:pt>
                <c:pt idx="9">
                  <c:v>0</c:v>
                </c:pt>
                <c:pt idx="12">
                  <c:v>0</c:v>
                </c:pt>
              </c:numCache>
            </c:numRef>
          </c:val>
          <c:extLst>
            <c:ext xmlns:c16="http://schemas.microsoft.com/office/drawing/2014/chart" uri="{C3380CC4-5D6E-409C-BE32-E72D297353CC}">
              <c16:uniqueId val="{00000009-71F8-4D83-8812-74306973217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24846</c:v>
                </c:pt>
                <c:pt idx="3">
                  <c:v>26874</c:v>
                </c:pt>
                <c:pt idx="6">
                  <c:v>26398</c:v>
                </c:pt>
                <c:pt idx="9">
                  <c:v>25850</c:v>
                </c:pt>
                <c:pt idx="12">
                  <c:v>24494</c:v>
                </c:pt>
              </c:numCache>
            </c:numRef>
          </c:val>
          <c:extLst>
            <c:ext xmlns:c16="http://schemas.microsoft.com/office/drawing/2014/chart" uri="{C3380CC4-5D6E-409C-BE32-E72D297353CC}">
              <c16:uniqueId val="{0000000A-71F8-4D83-8812-74306973217D}"/>
            </c:ext>
          </c:extLst>
        </c:ser>
        <c:dLbls>
          <c:showLegendKey val="0"/>
          <c:showVal val="0"/>
          <c:showCatName val="0"/>
          <c:showSerName val="0"/>
          <c:showPercent val="0"/>
          <c:showBubbleSize val="0"/>
        </c:dLbls>
        <c:gapWidth val="100"/>
        <c:overlap val="100"/>
        <c:axId val="1003310848"/>
        <c:axId val="1003310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6013</c:v>
                </c:pt>
                <c:pt idx="2">
                  <c:v>#N/A</c:v>
                </c:pt>
                <c:pt idx="3">
                  <c:v>#N/A</c:v>
                </c:pt>
                <c:pt idx="4">
                  <c:v>4211</c:v>
                </c:pt>
                <c:pt idx="5">
                  <c:v>#N/A</c:v>
                </c:pt>
                <c:pt idx="6">
                  <c:v>#N/A</c:v>
                </c:pt>
                <c:pt idx="7">
                  <c:v>3038</c:v>
                </c:pt>
                <c:pt idx="8">
                  <c:v>#N/A</c:v>
                </c:pt>
                <c:pt idx="9">
                  <c:v>#N/A</c:v>
                </c:pt>
                <c:pt idx="10">
                  <c:v>2078</c:v>
                </c:pt>
                <c:pt idx="11">
                  <c:v>#N/A</c:v>
                </c:pt>
                <c:pt idx="12">
                  <c:v>#N/A</c:v>
                </c:pt>
                <c:pt idx="13">
                  <c:v>193</c:v>
                </c:pt>
                <c:pt idx="14">
                  <c:v>#N/A</c:v>
                </c:pt>
              </c:numCache>
            </c:numRef>
          </c:val>
          <c:smooth val="0"/>
          <c:extLst>
            <c:ext xmlns:c16="http://schemas.microsoft.com/office/drawing/2014/chart" uri="{C3380CC4-5D6E-409C-BE32-E72D297353CC}">
              <c16:uniqueId val="{0000000B-71F8-4D83-8812-74306973217D}"/>
            </c:ext>
          </c:extLst>
        </c:ser>
        <c:dLbls>
          <c:showLegendKey val="0"/>
          <c:showVal val="0"/>
          <c:showCatName val="0"/>
          <c:showSerName val="0"/>
          <c:showPercent val="0"/>
          <c:showBubbleSize val="0"/>
        </c:dLbls>
        <c:marker val="1"/>
        <c:smooth val="0"/>
        <c:axId val="1003310848"/>
        <c:axId val="1003310304"/>
      </c:lineChart>
      <c:catAx>
        <c:axId val="1003310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3310304"/>
        <c:crosses val="autoZero"/>
        <c:auto val="1"/>
        <c:lblAlgn val="ctr"/>
        <c:lblOffset val="100"/>
        <c:tickLblSkip val="1"/>
        <c:tickMarkSkip val="1"/>
        <c:noMultiLvlLbl val="0"/>
      </c:catAx>
      <c:valAx>
        <c:axId val="1003310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3310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6568</c:v>
                </c:pt>
                <c:pt idx="1">
                  <c:v>5571</c:v>
                </c:pt>
                <c:pt idx="2">
                  <c:v>5573</c:v>
                </c:pt>
              </c:numCache>
            </c:numRef>
          </c:val>
          <c:extLst>
            <c:ext xmlns:c16="http://schemas.microsoft.com/office/drawing/2014/chart" uri="{C3380CC4-5D6E-409C-BE32-E72D297353CC}">
              <c16:uniqueId val="{00000000-E406-4883-BAA0-362388DDC0F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1044</c:v>
                </c:pt>
                <c:pt idx="1">
                  <c:v>1045</c:v>
                </c:pt>
                <c:pt idx="2">
                  <c:v>1045</c:v>
                </c:pt>
              </c:numCache>
            </c:numRef>
          </c:val>
          <c:extLst>
            <c:ext xmlns:c16="http://schemas.microsoft.com/office/drawing/2014/chart" uri="{C3380CC4-5D6E-409C-BE32-E72D297353CC}">
              <c16:uniqueId val="{00000001-E406-4883-BAA0-362388DDC0F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5861</c:v>
                </c:pt>
                <c:pt idx="1">
                  <c:v>7215</c:v>
                </c:pt>
                <c:pt idx="2">
                  <c:v>8012</c:v>
                </c:pt>
              </c:numCache>
            </c:numRef>
          </c:val>
          <c:extLst>
            <c:ext xmlns:c16="http://schemas.microsoft.com/office/drawing/2014/chart" uri="{C3380CC4-5D6E-409C-BE32-E72D297353CC}">
              <c16:uniqueId val="{00000002-E406-4883-BAA0-362388DDC0F0}"/>
            </c:ext>
          </c:extLst>
        </c:ser>
        <c:dLbls>
          <c:showLegendKey val="0"/>
          <c:showVal val="0"/>
          <c:showCatName val="0"/>
          <c:showSerName val="0"/>
          <c:showPercent val="0"/>
          <c:showBubbleSize val="0"/>
        </c:dLbls>
        <c:gapWidth val="120"/>
        <c:overlap val="100"/>
        <c:axId val="1003319008"/>
        <c:axId val="1003308128"/>
      </c:barChart>
      <c:catAx>
        <c:axId val="1003319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03308128"/>
        <c:crosses val="autoZero"/>
        <c:auto val="1"/>
        <c:lblAlgn val="ctr"/>
        <c:lblOffset val="100"/>
        <c:tickLblSkip val="1"/>
        <c:tickMarkSkip val="1"/>
        <c:noMultiLvlLbl val="0"/>
      </c:catAx>
      <c:valAx>
        <c:axId val="10033081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03319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{D7173A53-B75C-4344-9195-80A4F5BC7446}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342-47C0-B0AE-8857B6EE2C7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{48B909EF-3D05-47F5-BE4E-423C40C64463}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342-47C0-B0AE-8857B6EE2C7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{3E68638D-87EE-4ED2-A084-49604BCFA543}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342-47C0-B0AE-8857B6EE2C7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{DCC5ED8C-92DD-493F-91C3-939D9DC379A6}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342-47C0-B0AE-8857B6EE2C7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{0DF978D4-8460-4149-8C4D-DF407057DC9D}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342-47C0-B0AE-8857B6EE2C7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{C4C2D3D6-5898-4603-B68B-42D81E6AF42B}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342-47C0-B0AE-8857B6EE2C7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{E5E4392E-2DC0-4394-94CB-F17581FE1A2D}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342-47C0-B0AE-8857B6EE2C7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{F6C1D66B-1BEE-494C-839C-E235EA81B9D5}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342-47C0-B0AE-8857B6EE2C7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{C52E81D4-FD0E-42C8-A575-654FFE3051C1}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342-47C0-B0AE-8857B6EE2C7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59.2</c:v>
                </c:pt>
                <c:pt idx="8">
                  <c:v>60.2</c:v>
                </c:pt>
                <c:pt idx="16">
                  <c:v>61.4</c:v>
                </c:pt>
                <c:pt idx="24">
                  <c:v>62.8</c:v>
                </c:pt>
                <c:pt idx="32">
                  <c:v>65.8</c:v>
                </c:pt>
              </c:numCache>
            </c:numRef>
          </c:xVal>
          <c:yVal>
            <c:numRef>
              <c:f>公会計指標分析・財政指標組合せ分析表!$BP$51:$DC$51</c:f>
              <c:numCache>
                <c:formatCode>#,##0.0;"▲ "#,##0.0</c:formatCode>
                <c:ptCount val="40"/>
                <c:pt idx="0">
                  <c:v>43.6</c:v>
                </c:pt>
                <c:pt idx="8">
                  <c:v>31.1</c:v>
                </c:pt>
                <c:pt idx="16">
                  <c:v>22.6</c:v>
                </c:pt>
                <c:pt idx="24">
                  <c:v>15</c:v>
                </c:pt>
                <c:pt idx="32">
                  <c:v>1.3</c:v>
                </c:pt>
              </c:numCache>
            </c:numRef>
          </c:yVal>
          <c:smooth val="0"/>
          <c:extLst>
            <c:ext xmlns:c16="http://schemas.microsoft.com/office/drawing/2014/chart" uri="{C3380CC4-5D6E-409C-BE32-E72D297353CC}">
              <c16:uniqueId val="{00000009-A342-47C0-B0AE-8857B6EE2C7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{B2470CAF-C6D5-468A-81A4-094E3B7BF3E9}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342-47C0-B0AE-8857B6EE2C7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{1F020FEB-52F2-43A6-9497-9BA154EF5C5E}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342-47C0-B0AE-8857B6EE2C7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{11D1EED0-D9F7-4930-8372-79EEFB30CA9C}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342-47C0-B0AE-8857B6EE2C7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{D0761B6A-CE53-4150-9352-3206963568CE}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342-47C0-B0AE-8857B6EE2C7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{D559E2F9-307F-4B3E-AC59-0B25747F5844}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342-47C0-B0AE-8857B6EE2C7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{B128337F-A7EE-4E5D-B55C-F6D27D4BBE18}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342-47C0-B0AE-8857B6EE2C7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{064BF061-82D5-43AC-A264-DED37D3E8172}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342-47C0-B0AE-8857B6EE2C7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{7908FF8F-45C0-4466-8797-3C04A4BC422A}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342-47C0-B0AE-8857B6EE2C7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{963FA6D7-083F-413F-9EB8-763F4C29A5CA}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342-47C0-B0AE-8857B6EE2C7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61.9</c:v>
                </c:pt>
                <c:pt idx="32">
                  <c:v>63.1</c:v>
                </c:pt>
              </c:numCache>
            </c:numRef>
          </c:xVal>
          <c:yVal>
            <c:numRef>
              <c:f>公会計指標分析・財政指標組合せ分析表!$BP$55:$DC$55</c:f>
              <c:numCache>
                <c:formatCode>#,##0.0;"▲ "#,##0.0</c:formatCode>
                <c:ptCount val="40"/>
                <c:pt idx="0">
                  <c:v>31.3</c:v>
                </c:pt>
                <c:pt idx="8">
                  <c:v>25.3</c:v>
                </c:pt>
                <c:pt idx="16">
                  <c:v>25.5</c:v>
                </c:pt>
                <c:pt idx="24">
                  <c:v>37.299999999999997</c:v>
                </c:pt>
                <c:pt idx="32">
                  <c:v>25.1</c:v>
                </c:pt>
              </c:numCache>
            </c:numRef>
          </c:yVal>
          <c:smooth val="0"/>
          <c:extLst>
            <c:ext xmlns:c16="http://schemas.microsoft.com/office/drawing/2014/chart" uri="{C3380CC4-5D6E-409C-BE32-E72D297353CC}">
              <c16:uniqueId val="{00000013-A342-47C0-B0AE-8857B6EE2C74}"/>
            </c:ext>
          </c:extLst>
        </c:ser>
        <c:dLbls>
          <c:showLegendKey val="0"/>
          <c:showVal val="1"/>
          <c:showCatName val="0"/>
          <c:showSerName val="0"/>
          <c:showPercent val="0"/>
          <c:showBubbleSize val="0"/>
        </c:dLbls>
        <c:axId val="46179840"/>
        <c:axId val="46181760"/>
      </c:scatterChart>
      <c:valAx>
        <c:axId val="46179840"/>
        <c:scaling>
          <c:orientation val="maxMin"/>
          <c:max val="67"/>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{0E411058-3A04-4547-B27A-7C04A6118116}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3FF-42DB-8326-468C5E28453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{A4EF3DB9-8AE2-48F5-A96A-BA9C6E55092F}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3FF-42DB-8326-468C5E28453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{61B6AD9B-9DC6-4063-BAEE-0B9B6343C96F}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3FF-42DB-8326-468C5E28453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{6CF994A4-E362-48E1-AD4B-6426457632C7}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3FF-42DB-8326-468C5E28453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{10547305-2578-4740-ACD1-DEF7C4167AE9}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3FF-42DB-8326-468C5E284533}"/>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{88151985-F490-40A3-88CE-E7675AEE6C4B}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3FF-42DB-8326-468C5E284533}"/>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{C0A8F03C-21C5-4C40-8077-93F16777687D}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3FF-42DB-8326-468C5E284533}"/>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{2DDE7DF6-C61F-4869-8918-4FB08AA7ECB1}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3FF-42DB-8326-468C5E284533}"/>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{8192EE34-3618-4976-AC45-B63DCB2872A6}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3FF-42DB-8326-468C5E28453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10.5</c:v>
                </c:pt>
                <c:pt idx="8">
                  <c:v>10</c:v>
                </c:pt>
                <c:pt idx="16">
                  <c:v>9.3000000000000007</c:v>
                </c:pt>
                <c:pt idx="24">
                  <c:v>9.5</c:v>
                </c:pt>
                <c:pt idx="32">
                  <c:v>9.6</c:v>
                </c:pt>
              </c:numCache>
            </c:numRef>
          </c:xVal>
          <c:yVal>
            <c:numRef>
              <c:f>公会計指標分析・財政指標組合せ分析表!$BP$73:$DC$73</c:f>
              <c:numCache>
                <c:formatCode>#,##0.0;"▲ "#,##0.0</c:formatCode>
                <c:ptCount val="40"/>
                <c:pt idx="0">
                  <c:v>43.6</c:v>
                </c:pt>
                <c:pt idx="8">
                  <c:v>31.1</c:v>
                </c:pt>
                <c:pt idx="16">
                  <c:v>22.6</c:v>
                </c:pt>
                <c:pt idx="24">
                  <c:v>15</c:v>
                </c:pt>
                <c:pt idx="32">
                  <c:v>1.3</c:v>
                </c:pt>
              </c:numCache>
            </c:numRef>
          </c:yVal>
          <c:smooth val="0"/>
          <c:extLst>
            <c:ext xmlns:c16="http://schemas.microsoft.com/office/drawing/2014/chart" uri="{C3380CC4-5D6E-409C-BE32-E72D297353CC}">
              <c16:uniqueId val="{00000009-33FF-42DB-8326-468C5E28453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{D896DD60-E400-4832-A7D0-37E43878CFB0}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3FF-42DB-8326-468C5E28453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{3A00BC87-4119-4F1C-B171-2BB02912033A}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3FF-42DB-8326-468C5E28453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{250DE903-EE72-46EF-BDAF-3BC4A1F34BAB}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3FF-42DB-8326-468C5E28453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{7657FA6A-06C5-4B04-93F5-4415ED82559D}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3FF-42DB-8326-468C5E28453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{758489FF-E62A-47C3-A211-96D127B7764F}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3FF-42DB-8326-468C5E284533}"/>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{B9277941-9C96-4869-A7F0-6AA4C129E5F2}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3FF-42DB-8326-468C5E284533}"/>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{5FB418E3-901F-4702-805B-E4EA6A211026}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3FF-42DB-8326-468C5E284533}"/>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{4228C48C-81C6-4652-BAF4-32C6657ED791}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3FF-42DB-8326-468C5E28453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{1544D3B4-DA0B-424E-8E51-833B4EFBA02E}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3FF-42DB-8326-468C5E28453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8.6</c:v>
                </c:pt>
                <c:pt idx="32">
                  <c:v>8.3000000000000007</c:v>
                </c:pt>
              </c:numCache>
            </c:numRef>
          </c:xVal>
          <c:yVal>
            <c:numRef>
              <c:f>公会計指標分析・財政指標組合せ分析表!$BP$77:$DC$77</c:f>
              <c:numCache>
                <c:formatCode>#,##0.0;"▲ "#,##0.0</c:formatCode>
                <c:ptCount val="40"/>
                <c:pt idx="0">
                  <c:v>31.3</c:v>
                </c:pt>
                <c:pt idx="8">
                  <c:v>25.3</c:v>
                </c:pt>
                <c:pt idx="16">
                  <c:v>25.5</c:v>
                </c:pt>
                <c:pt idx="24">
                  <c:v>37.299999999999997</c:v>
                </c:pt>
                <c:pt idx="32">
                  <c:v>25.1</c:v>
                </c:pt>
              </c:numCache>
            </c:numRef>
          </c:yVal>
          <c:smooth val="0"/>
          <c:extLst>
            <c:ext xmlns:c16="http://schemas.microsoft.com/office/drawing/2014/chart" uri="{C3380CC4-5D6E-409C-BE32-E72D297353CC}">
              <c16:uniqueId val="{00000013-33FF-42DB-8326-468C5E284533}"/>
            </c:ext>
          </c:extLst>
        </c:ser>
        <c:dLbls>
          <c:showLegendKey val="0"/>
          <c:showVal val="1"/>
          <c:showCatName val="0"/>
          <c:showSerName val="0"/>
          <c:showPercent val="0"/>
          <c:showBubbleSize val="0"/>
        </c:dLbls>
        <c:axId val="84219776"/>
        <c:axId val="84234240"/>
      </c:scatterChart>
      <c:valAx>
        <c:axId val="84219776"/>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滋賀県高島市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一般会計については、合併特例事業債の発行期限を踏まえ、市債の発行額が一時的に増加していることにより元利償還金が増加している。</a:t>
          </a:r>
        </a:p>
        <a:p>
          <a:r>
            <a:rPr kumimoji="1" lang="ja-JP" altLang="en-US" sz="1400">
              <a:latin typeface="ＭＳ Ｐゴシック" panose="020B0600070205080204" pitchFamily="50" charset="-128"/>
              <a:ea typeface="ＭＳ Ｐゴシック" panose="020B0600070205080204" pitchFamily="50" charset="-128"/>
            </a:rPr>
            <a:t>　市債発行については、今後も引き続き事業内容を十分に精査するとともに、交付税算入率の高いものを選択して借入れることとし、合併特例事業債発行期限経過後は公債費の縮減に努める。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満期一括償還の条件で借入を行っていない。現在のところ借入予定もない。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滋賀県高島市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公営企業において、地方債の償還終了を順次迎えており、新規の発行を抑制していることから、一般会計からの繰出金は減少している。</a:t>
          </a:r>
        </a:p>
        <a:p>
          <a:r>
            <a:rPr kumimoji="1" lang="ja-JP" altLang="en-US" sz="1400">
              <a:latin typeface="ＭＳ Ｐゴシック" panose="020B0600070205080204" pitchFamily="50" charset="-128"/>
              <a:ea typeface="ＭＳ Ｐゴシック" panose="020B0600070205080204" pitchFamily="50" charset="-128"/>
            </a:rPr>
            <a:t>　また、職員の削減を進めていることで退職手当負担金も減少し、将来負担額の減少につながっている。</a:t>
          </a:r>
        </a:p>
        <a:p>
          <a:r>
            <a:rPr kumimoji="1" lang="ja-JP" altLang="en-US" sz="1400">
              <a:latin typeface="ＭＳ Ｐゴシック" panose="020B0600070205080204" pitchFamily="50" charset="-128"/>
              <a:ea typeface="ＭＳ Ｐゴシック" panose="020B0600070205080204" pitchFamily="50" charset="-128"/>
            </a:rPr>
            <a:t>　公共施設整備基金等を積み増ししたことにより、将来負担比率は改善している。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滋賀県高島市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特定目的基金では「地域活性化基金」や「水と緑のふるさとづくり基金」等からまちづくり活動やふるさと納税寄附金を活用した各事業へ充当するために基金を取り崩した。また、資金運用の利子分を積み立てたほか、公共施設の老朽化対策など、将来への備えとして、「公共施設整備基金」などに積み立てたことなどにより増加となった。</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財源の不足分については、「財政調整基金」を取り崩して対応する予定であるが、合併特例事業債の発行期限後の公共施設やインフラ整備については、「公共施設整備基金」、「教育施設整備基金」を取り崩して対応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公共施設整備基金：公共施設の建設や改修に備えるための資金を形成する。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地域活性化基金：公共交通の維持やまちづくり活動の支援のための資金を形成する。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教育振興基金：学校、その他教育振興のための資金を形成する。</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公共施設整備基金：新ごみ処理施設の整備などに備え、積み立てを行ったことにより増加した。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地域活性化基金：公共交通手段の確保と新たな住民自治協議会運営のため、積み立てと取り崩しを行い取り崩し額のほうが多かったことにより減少した。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教育振興基金：整備した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教育機器の更新に備え、積立を行ったことにより増加した。</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公共施設整備基金：合併特例事業債の発行期限終了を見据えて積み立てを行う。</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地域活性化基金：まちづくり交付金等の財源を確保するため、毎年約３億円を取り崩す予定。</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教育振興基金：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教育機器の更新時に取り崩す予定。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資金運用の利子分を積み立てたことにより増加した。</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基金は歳入不足分を取り崩し、中長期的に減少する。基金残高は標準財政規模の２０％程度になるよう努め、単年度歳入不足を約１０億円と見込み、３年分を確保する。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資金運用の利子分を積み立てたことにより増加した。</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取り崩しは繰上償還を基本とし、将来の起債償還に備える。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繰上償還の予定がないことから、基金残高は利息積立分のみの微増となる見込み。</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滋賀県高島市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46,926
46,415
693.05
32,150,400
31,256,894
761,741
17,842,223
24,407,677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当市の有形固定資産減価償却率は</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％を超えており、全国平均や滋賀県平均と比べると施設の老朽化が進んでいる状況であるが、類似団体との比較では近い数値となっている。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市が保有する有形固定資産の多くは年数が経過していることから更新の必要性が高く、今後、多額の更新費用が見込まれるため、公共施設整備基金等への積立等、財源の確保に向けた取組に努める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D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flipV="1">
          <a:off x="4760595" y="5190490"/>
          <a:ext cx="1270" cy="150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D00-000044000000}"/>
            </a:ext>
          </a:extLst>
        </xdr:cNvPr>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D00-000046000000}"/>
            </a:ext>
          </a:extLst>
        </xdr:cNvPr>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D00-000048000000}"/>
            </a:ext>
          </a:extLst>
        </xdr:cNvPr>
        <xdr:cNvSpPr txBox="1"/>
      </xdr:nvSpPr>
      <xdr:spPr>
        <a:xfrm>
          <a:off x="4813300" y="5774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40005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111669</xdr:rowOff>
    </xdr:from>
    <xdr:to>
      <xdr:col>15</xdr:col>
      <xdr:colOff>187325</xdr:colOff>
      <xdr:row>30</xdr:row>
      <xdr:rowOff>41819</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3238500" y="58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74658</xdr:rowOff>
    </xdr:from>
    <xdr:to>
      <xdr:col>11</xdr:col>
      <xdr:colOff>187325</xdr:colOff>
      <xdr:row>30</xdr:row>
      <xdr:rowOff>4808</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2476500" y="581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34562</xdr:rowOff>
    </xdr:from>
    <xdr:to>
      <xdr:col>7</xdr:col>
      <xdr:colOff>187325</xdr:colOff>
      <xdr:row>29</xdr:row>
      <xdr:rowOff>136162</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17145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91349</xdr:rowOff>
    </xdr:from>
    <xdr:to>
      <xdr:col>23</xdr:col>
      <xdr:colOff>136525</xdr:colOff>
      <xdr:row>31</xdr:row>
      <xdr:rowOff>21499</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711700" y="60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69776</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D00-000054000000}"/>
            </a:ext>
          </a:extLst>
        </xdr:cNvPr>
        <xdr:cNvSpPr txBox="1"/>
      </xdr:nvSpPr>
      <xdr:spPr>
        <a:xfrm>
          <a:off x="4813300" y="598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170271</xdr:rowOff>
    </xdr:from>
    <xdr:to>
      <xdr:col>19</xdr:col>
      <xdr:colOff>187325</xdr:colOff>
      <xdr:row>30</xdr:row>
      <xdr:rowOff>100421</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000500" y="59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49621</xdr:rowOff>
    </xdr:from>
    <xdr:to>
      <xdr:col>23</xdr:col>
      <xdr:colOff>85725</xdr:colOff>
      <xdr:row>30</xdr:row>
      <xdr:rowOff>142149</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4051300" y="5964646"/>
          <a:ext cx="711200" cy="9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127091</xdr:rowOff>
    </xdr:from>
    <xdr:to>
      <xdr:col>15</xdr:col>
      <xdr:colOff>187325</xdr:colOff>
      <xdr:row>30</xdr:row>
      <xdr:rowOff>57241</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3238500" y="587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6441</xdr:rowOff>
    </xdr:from>
    <xdr:to>
      <xdr:col>19</xdr:col>
      <xdr:colOff>136525</xdr:colOff>
      <xdr:row>30</xdr:row>
      <xdr:rowOff>49621</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3289300" y="5921466"/>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90079</xdr:rowOff>
    </xdr:from>
    <xdr:to>
      <xdr:col>11</xdr:col>
      <xdr:colOff>187325</xdr:colOff>
      <xdr:row>30</xdr:row>
      <xdr:rowOff>20229</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2476500" y="58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140879</xdr:rowOff>
    </xdr:from>
    <xdr:to>
      <xdr:col>15</xdr:col>
      <xdr:colOff>136525</xdr:colOff>
      <xdr:row>30</xdr:row>
      <xdr:rowOff>6441</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2527300" y="5884454"/>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59236</xdr:rowOff>
    </xdr:from>
    <xdr:to>
      <xdr:col>7</xdr:col>
      <xdr:colOff>187325</xdr:colOff>
      <xdr:row>29</xdr:row>
      <xdr:rowOff>160836</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1714500" y="58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110036</xdr:rowOff>
    </xdr:from>
    <xdr:to>
      <xdr:col>11</xdr:col>
      <xdr:colOff>136525</xdr:colOff>
      <xdr:row>29</xdr:row>
      <xdr:rowOff>140879</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1765300" y="5853611"/>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89189</xdr:rowOff>
    </xdr:from>
    <xdr:ext cx="405111" cy="259045"/>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836044" y="5661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58346</xdr:rowOff>
    </xdr:from>
    <xdr:ext cx="405111" cy="259045"/>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3086744" y="5630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21335</xdr:rowOff>
    </xdr:from>
    <xdr:ext cx="405111" cy="259045"/>
    <xdr:sp macro="" textlink="">
      <xdr:nvSpPr>
        <xdr:cNvPr id="95" name="n_3aveValue有形固定資産減価償却率">
          <a:extLst>
            <a:ext uri="{FF2B5EF4-FFF2-40B4-BE49-F238E27FC236}">
              <a16:creationId xmlns:a16="http://schemas.microsoft.com/office/drawing/2014/main" id="{00000000-0008-0000-0D00-00005F000000}"/>
            </a:ext>
          </a:extLst>
        </xdr:cNvPr>
        <xdr:cNvSpPr txBox="1"/>
      </xdr:nvSpPr>
      <xdr:spPr>
        <a:xfrm>
          <a:off x="2324744" y="559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152689</xdr:rowOff>
    </xdr:from>
    <xdr:ext cx="405111" cy="259045"/>
    <xdr:sp macro="" textlink="">
      <xdr:nvSpPr>
        <xdr:cNvPr id="96" name="n_4aveValue有形固定資産減価償却率">
          <a:extLst>
            <a:ext uri="{FF2B5EF4-FFF2-40B4-BE49-F238E27FC236}">
              <a16:creationId xmlns:a16="http://schemas.microsoft.com/office/drawing/2014/main" id="{00000000-0008-0000-0D00-000060000000}"/>
            </a:ext>
          </a:extLst>
        </xdr:cNvPr>
        <xdr:cNvSpPr txBox="1"/>
      </xdr:nvSpPr>
      <xdr:spPr>
        <a:xfrm>
          <a:off x="1562744" y="555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91548</xdr:rowOff>
    </xdr:from>
    <xdr:ext cx="405111" cy="259045"/>
    <xdr:sp macro="" textlink="">
      <xdr:nvSpPr>
        <xdr:cNvPr id="97" name="n_1mainValue有形固定資産減価償却率">
          <a:extLst>
            <a:ext uri="{FF2B5EF4-FFF2-40B4-BE49-F238E27FC236}">
              <a16:creationId xmlns:a16="http://schemas.microsoft.com/office/drawing/2014/main" id="{00000000-0008-0000-0D00-000061000000}"/>
            </a:ext>
          </a:extLst>
        </xdr:cNvPr>
        <xdr:cNvSpPr txBox="1"/>
      </xdr:nvSpPr>
      <xdr:spPr>
        <a:xfrm>
          <a:off x="3836044"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48368</xdr:rowOff>
    </xdr:from>
    <xdr:ext cx="405111" cy="259045"/>
    <xdr:sp macro="" textlink="">
      <xdr:nvSpPr>
        <xdr:cNvPr id="98" name="n_2mainValue有形固定資産減価償却率">
          <a:extLst>
            <a:ext uri="{FF2B5EF4-FFF2-40B4-BE49-F238E27FC236}">
              <a16:creationId xmlns:a16="http://schemas.microsoft.com/office/drawing/2014/main" id="{00000000-0008-0000-0D00-000062000000}"/>
            </a:ext>
          </a:extLst>
        </xdr:cNvPr>
        <xdr:cNvSpPr txBox="1"/>
      </xdr:nvSpPr>
      <xdr:spPr>
        <a:xfrm>
          <a:off x="3086744" y="5963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11356</xdr:rowOff>
    </xdr:from>
    <xdr:ext cx="405111" cy="259045"/>
    <xdr:sp macro="" textlink="">
      <xdr:nvSpPr>
        <xdr:cNvPr id="99" name="n_3mainValue有形固定資産減価償却率">
          <a:extLst>
            <a:ext uri="{FF2B5EF4-FFF2-40B4-BE49-F238E27FC236}">
              <a16:creationId xmlns:a16="http://schemas.microsoft.com/office/drawing/2014/main" id="{00000000-0008-0000-0D00-000063000000}"/>
            </a:ext>
          </a:extLst>
        </xdr:cNvPr>
        <xdr:cNvSpPr txBox="1"/>
      </xdr:nvSpPr>
      <xdr:spPr>
        <a:xfrm>
          <a:off x="2324744" y="5926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151963</xdr:rowOff>
    </xdr:from>
    <xdr:ext cx="405111" cy="259045"/>
    <xdr:sp macro="" textlink="">
      <xdr:nvSpPr>
        <xdr:cNvPr id="100" name="n_4mainValue有形固定資産減価償却率">
          <a:extLst>
            <a:ext uri="{FF2B5EF4-FFF2-40B4-BE49-F238E27FC236}">
              <a16:creationId xmlns:a16="http://schemas.microsoft.com/office/drawing/2014/main" id="{00000000-0008-0000-0D00-000064000000}"/>
            </a:ext>
          </a:extLst>
        </xdr:cNvPr>
        <xdr:cNvSpPr txBox="1"/>
      </xdr:nvSpPr>
      <xdr:spPr>
        <a:xfrm>
          <a:off x="1562744" y="5895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の債務償還比率は、全国平均や滋賀県平均と比べ低くなっているが、今後の市債発行についても、事業内容を十分に精査するとともに交付税算入率の高いものを選択して借入するなど、公債費の縮減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00000000-0008-0000-0D00-000081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flipV="1">
          <a:off x="14793595" y="5296281"/>
          <a:ext cx="1269" cy="1325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31" name="債務償還比率最小値テキスト">
          <a:extLst>
            <a:ext uri="{FF2B5EF4-FFF2-40B4-BE49-F238E27FC236}">
              <a16:creationId xmlns:a16="http://schemas.microsoft.com/office/drawing/2014/main" id="{00000000-0008-0000-0D00-000083000000}"/>
            </a:ext>
          </a:extLst>
        </xdr:cNvPr>
        <xdr:cNvSpPr txBox="1"/>
      </xdr:nvSpPr>
      <xdr:spPr>
        <a:xfrm>
          <a:off x="14846300" y="662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a:off x="14706600" y="662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33" name="債務償還比率最大値テキスト">
          <a:extLst>
            <a:ext uri="{FF2B5EF4-FFF2-40B4-BE49-F238E27FC236}">
              <a16:creationId xmlns:a16="http://schemas.microsoft.com/office/drawing/2014/main" id="{00000000-0008-0000-0D00-000085000000}"/>
            </a:ext>
          </a:extLst>
        </xdr:cNvPr>
        <xdr:cNvSpPr txBox="1"/>
      </xdr:nvSpPr>
      <xdr:spPr>
        <a:xfrm>
          <a:off x="14846300" y="507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34" name="直線コネクタ 133">
          <a:extLst>
            <a:ext uri="{FF2B5EF4-FFF2-40B4-BE49-F238E27FC236}">
              <a16:creationId xmlns:a16="http://schemas.microsoft.com/office/drawing/2014/main" id="{00000000-0008-0000-0D00-000086000000}"/>
            </a:ext>
          </a:extLst>
        </xdr:cNvPr>
        <xdr:cNvCxnSpPr/>
      </xdr:nvCxnSpPr>
      <xdr:spPr>
        <a:xfrm>
          <a:off x="14706600" y="529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61104</xdr:rowOff>
    </xdr:from>
    <xdr:ext cx="469744" cy="259045"/>
    <xdr:sp macro="" textlink="">
      <xdr:nvSpPr>
        <xdr:cNvPr id="135" name="債務償還比率平均値テキスト">
          <a:extLst>
            <a:ext uri="{FF2B5EF4-FFF2-40B4-BE49-F238E27FC236}">
              <a16:creationId xmlns:a16="http://schemas.microsoft.com/office/drawing/2014/main" id="{00000000-0008-0000-0D00-000087000000}"/>
            </a:ext>
          </a:extLst>
        </xdr:cNvPr>
        <xdr:cNvSpPr txBox="1"/>
      </xdr:nvSpPr>
      <xdr:spPr>
        <a:xfrm>
          <a:off x="14846300" y="5804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7447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155554</xdr:rowOff>
    </xdr:from>
    <xdr:to>
      <xdr:col>72</xdr:col>
      <xdr:colOff>123825</xdr:colOff>
      <xdr:row>31</xdr:row>
      <xdr:rowOff>85704</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4033500" y="607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132704</xdr:rowOff>
    </xdr:from>
    <xdr:to>
      <xdr:col>68</xdr:col>
      <xdr:colOff>123825</xdr:colOff>
      <xdr:row>31</xdr:row>
      <xdr:rowOff>62854</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3271500" y="604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104278</xdr:rowOff>
    </xdr:from>
    <xdr:to>
      <xdr:col>64</xdr:col>
      <xdr:colOff>123825</xdr:colOff>
      <xdr:row>31</xdr:row>
      <xdr:rowOff>34428</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2509500" y="601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140441</xdr:rowOff>
    </xdr:from>
    <xdr:to>
      <xdr:col>60</xdr:col>
      <xdr:colOff>123825</xdr:colOff>
      <xdr:row>31</xdr:row>
      <xdr:rowOff>70591</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1747500" y="605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106416</xdr:rowOff>
    </xdr:from>
    <xdr:to>
      <xdr:col>76</xdr:col>
      <xdr:colOff>73025</xdr:colOff>
      <xdr:row>29</xdr:row>
      <xdr:rowOff>36566</xdr:rowOff>
    </xdr:to>
    <xdr:sp macro="" textlink="">
      <xdr:nvSpPr>
        <xdr:cNvPr id="146" name="楕円 145">
          <a:extLst>
            <a:ext uri="{FF2B5EF4-FFF2-40B4-BE49-F238E27FC236}">
              <a16:creationId xmlns:a16="http://schemas.microsoft.com/office/drawing/2014/main" id="{00000000-0008-0000-0D00-000092000000}"/>
            </a:ext>
          </a:extLst>
        </xdr:cNvPr>
        <xdr:cNvSpPr/>
      </xdr:nvSpPr>
      <xdr:spPr>
        <a:xfrm>
          <a:off x="14744700" y="567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129293</xdr:rowOff>
    </xdr:from>
    <xdr:ext cx="469744" cy="259045"/>
    <xdr:sp macro="" textlink="">
      <xdr:nvSpPr>
        <xdr:cNvPr id="147" name="債務償還比率該当値テキスト">
          <a:extLst>
            <a:ext uri="{FF2B5EF4-FFF2-40B4-BE49-F238E27FC236}">
              <a16:creationId xmlns:a16="http://schemas.microsoft.com/office/drawing/2014/main" id="{00000000-0008-0000-0D00-000093000000}"/>
            </a:ext>
          </a:extLst>
        </xdr:cNvPr>
        <xdr:cNvSpPr txBox="1"/>
      </xdr:nvSpPr>
      <xdr:spPr>
        <a:xfrm>
          <a:off x="14846300" y="552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161301</xdr:rowOff>
    </xdr:from>
    <xdr:to>
      <xdr:col>72</xdr:col>
      <xdr:colOff>123825</xdr:colOff>
      <xdr:row>30</xdr:row>
      <xdr:rowOff>91451</xdr:rowOff>
    </xdr:to>
    <xdr:sp macro="" textlink="">
      <xdr:nvSpPr>
        <xdr:cNvPr id="148" name="楕円 147">
          <a:extLst>
            <a:ext uri="{FF2B5EF4-FFF2-40B4-BE49-F238E27FC236}">
              <a16:creationId xmlns:a16="http://schemas.microsoft.com/office/drawing/2014/main" id="{00000000-0008-0000-0D00-000094000000}"/>
            </a:ext>
          </a:extLst>
        </xdr:cNvPr>
        <xdr:cNvSpPr/>
      </xdr:nvSpPr>
      <xdr:spPr>
        <a:xfrm>
          <a:off x="14033500" y="590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157216</xdr:rowOff>
    </xdr:from>
    <xdr:to>
      <xdr:col>76</xdr:col>
      <xdr:colOff>22225</xdr:colOff>
      <xdr:row>30</xdr:row>
      <xdr:rowOff>40651</xdr:rowOff>
    </xdr:to>
    <xdr:cxnSp macro="">
      <xdr:nvCxnSpPr>
        <xdr:cNvPr id="149" name="直線コネクタ 148">
          <a:extLst>
            <a:ext uri="{FF2B5EF4-FFF2-40B4-BE49-F238E27FC236}">
              <a16:creationId xmlns:a16="http://schemas.microsoft.com/office/drawing/2014/main" id="{00000000-0008-0000-0D00-000095000000}"/>
            </a:ext>
          </a:extLst>
        </xdr:cNvPr>
        <xdr:cNvCxnSpPr/>
      </xdr:nvCxnSpPr>
      <xdr:spPr>
        <a:xfrm flipV="1">
          <a:off x="14084300" y="5729341"/>
          <a:ext cx="711200" cy="2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163830</xdr:rowOff>
    </xdr:from>
    <xdr:to>
      <xdr:col>68</xdr:col>
      <xdr:colOff>123825</xdr:colOff>
      <xdr:row>31</xdr:row>
      <xdr:rowOff>93980</xdr:rowOff>
    </xdr:to>
    <xdr:sp macro="" textlink="">
      <xdr:nvSpPr>
        <xdr:cNvPr id="150" name="楕円 149">
          <a:extLst>
            <a:ext uri="{FF2B5EF4-FFF2-40B4-BE49-F238E27FC236}">
              <a16:creationId xmlns:a16="http://schemas.microsoft.com/office/drawing/2014/main" id="{00000000-0008-0000-0D00-000096000000}"/>
            </a:ext>
          </a:extLst>
        </xdr:cNvPr>
        <xdr:cNvSpPr/>
      </xdr:nvSpPr>
      <xdr:spPr>
        <a:xfrm>
          <a:off x="132715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40651</xdr:rowOff>
    </xdr:from>
    <xdr:to>
      <xdr:col>72</xdr:col>
      <xdr:colOff>73025</xdr:colOff>
      <xdr:row>31</xdr:row>
      <xdr:rowOff>43180</xdr:rowOff>
    </xdr:to>
    <xdr:cxnSp macro="">
      <xdr:nvCxnSpPr>
        <xdr:cNvPr id="151" name="直線コネクタ 150">
          <a:extLst>
            <a:ext uri="{FF2B5EF4-FFF2-40B4-BE49-F238E27FC236}">
              <a16:creationId xmlns:a16="http://schemas.microsoft.com/office/drawing/2014/main" id="{00000000-0008-0000-0D00-000097000000}"/>
            </a:ext>
          </a:extLst>
        </xdr:cNvPr>
        <xdr:cNvCxnSpPr/>
      </xdr:nvCxnSpPr>
      <xdr:spPr>
        <a:xfrm flipV="1">
          <a:off x="13322300" y="5955676"/>
          <a:ext cx="762000" cy="17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84677</xdr:rowOff>
    </xdr:from>
    <xdr:to>
      <xdr:col>64</xdr:col>
      <xdr:colOff>123825</xdr:colOff>
      <xdr:row>32</xdr:row>
      <xdr:rowOff>14827</xdr:rowOff>
    </xdr:to>
    <xdr:sp macro="" textlink="">
      <xdr:nvSpPr>
        <xdr:cNvPr id="152" name="楕円 151">
          <a:extLst>
            <a:ext uri="{FF2B5EF4-FFF2-40B4-BE49-F238E27FC236}">
              <a16:creationId xmlns:a16="http://schemas.microsoft.com/office/drawing/2014/main" id="{00000000-0008-0000-0D00-000098000000}"/>
            </a:ext>
          </a:extLst>
        </xdr:cNvPr>
        <xdr:cNvSpPr/>
      </xdr:nvSpPr>
      <xdr:spPr>
        <a:xfrm>
          <a:off x="12509500" y="617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43180</xdr:rowOff>
    </xdr:from>
    <xdr:to>
      <xdr:col>68</xdr:col>
      <xdr:colOff>73025</xdr:colOff>
      <xdr:row>31</xdr:row>
      <xdr:rowOff>135477</xdr:rowOff>
    </xdr:to>
    <xdr:cxnSp macro="">
      <xdr:nvCxnSpPr>
        <xdr:cNvPr id="153" name="直線コネクタ 152">
          <a:extLst>
            <a:ext uri="{FF2B5EF4-FFF2-40B4-BE49-F238E27FC236}">
              <a16:creationId xmlns:a16="http://schemas.microsoft.com/office/drawing/2014/main" id="{00000000-0008-0000-0D00-000099000000}"/>
            </a:ext>
          </a:extLst>
        </xdr:cNvPr>
        <xdr:cNvCxnSpPr/>
      </xdr:nvCxnSpPr>
      <xdr:spPr>
        <a:xfrm flipV="1">
          <a:off x="12560300" y="6129655"/>
          <a:ext cx="762000" cy="9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79100</xdr:rowOff>
    </xdr:from>
    <xdr:to>
      <xdr:col>60</xdr:col>
      <xdr:colOff>123825</xdr:colOff>
      <xdr:row>32</xdr:row>
      <xdr:rowOff>9250</xdr:rowOff>
    </xdr:to>
    <xdr:sp macro="" textlink="">
      <xdr:nvSpPr>
        <xdr:cNvPr id="154" name="楕円 153">
          <a:extLst>
            <a:ext uri="{FF2B5EF4-FFF2-40B4-BE49-F238E27FC236}">
              <a16:creationId xmlns:a16="http://schemas.microsoft.com/office/drawing/2014/main" id="{00000000-0008-0000-0D00-00009A000000}"/>
            </a:ext>
          </a:extLst>
        </xdr:cNvPr>
        <xdr:cNvSpPr/>
      </xdr:nvSpPr>
      <xdr:spPr>
        <a:xfrm>
          <a:off x="11747500" y="616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129900</xdr:rowOff>
    </xdr:from>
    <xdr:to>
      <xdr:col>64</xdr:col>
      <xdr:colOff>73025</xdr:colOff>
      <xdr:row>31</xdr:row>
      <xdr:rowOff>135477</xdr:rowOff>
    </xdr:to>
    <xdr:cxnSp macro="">
      <xdr:nvCxnSpPr>
        <xdr:cNvPr id="155" name="直線コネクタ 154">
          <a:extLst>
            <a:ext uri="{FF2B5EF4-FFF2-40B4-BE49-F238E27FC236}">
              <a16:creationId xmlns:a16="http://schemas.microsoft.com/office/drawing/2014/main" id="{00000000-0008-0000-0D00-00009B000000}"/>
            </a:ext>
          </a:extLst>
        </xdr:cNvPr>
        <xdr:cNvCxnSpPr/>
      </xdr:nvCxnSpPr>
      <xdr:spPr>
        <a:xfrm>
          <a:off x="11798300" y="6216375"/>
          <a:ext cx="762000" cy="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76831</xdr:rowOff>
    </xdr:from>
    <xdr:ext cx="469744" cy="259045"/>
    <xdr:sp macro="" textlink="">
      <xdr:nvSpPr>
        <xdr:cNvPr id="156" name="n_1aveValue債務償還比率">
          <a:extLst>
            <a:ext uri="{FF2B5EF4-FFF2-40B4-BE49-F238E27FC236}">
              <a16:creationId xmlns:a16="http://schemas.microsoft.com/office/drawing/2014/main" id="{00000000-0008-0000-0D00-00009C000000}"/>
            </a:ext>
          </a:extLst>
        </xdr:cNvPr>
        <xdr:cNvSpPr txBox="1"/>
      </xdr:nvSpPr>
      <xdr:spPr>
        <a:xfrm>
          <a:off x="13836727" y="616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79381</xdr:rowOff>
    </xdr:from>
    <xdr:ext cx="469744" cy="259045"/>
    <xdr:sp macro="" textlink="">
      <xdr:nvSpPr>
        <xdr:cNvPr id="157" name="n_2aveValue債務償還比率">
          <a:extLst>
            <a:ext uri="{FF2B5EF4-FFF2-40B4-BE49-F238E27FC236}">
              <a16:creationId xmlns:a16="http://schemas.microsoft.com/office/drawing/2014/main" id="{00000000-0008-0000-0D00-00009D000000}"/>
            </a:ext>
          </a:extLst>
        </xdr:cNvPr>
        <xdr:cNvSpPr txBox="1"/>
      </xdr:nvSpPr>
      <xdr:spPr>
        <a:xfrm>
          <a:off x="13087427" y="582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50955</xdr:rowOff>
    </xdr:from>
    <xdr:ext cx="469744" cy="259045"/>
    <xdr:sp macro="" textlink="">
      <xdr:nvSpPr>
        <xdr:cNvPr id="158" name="n_3aveValue債務償還比率">
          <a:extLst>
            <a:ext uri="{FF2B5EF4-FFF2-40B4-BE49-F238E27FC236}">
              <a16:creationId xmlns:a16="http://schemas.microsoft.com/office/drawing/2014/main" id="{00000000-0008-0000-0D00-00009E000000}"/>
            </a:ext>
          </a:extLst>
        </xdr:cNvPr>
        <xdr:cNvSpPr txBox="1"/>
      </xdr:nvSpPr>
      <xdr:spPr>
        <a:xfrm>
          <a:off x="12325427" y="579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87118</xdr:rowOff>
    </xdr:from>
    <xdr:ext cx="469744" cy="259045"/>
    <xdr:sp macro="" textlink="">
      <xdr:nvSpPr>
        <xdr:cNvPr id="159" name="n_4aveValue債務償還比率">
          <a:extLst>
            <a:ext uri="{FF2B5EF4-FFF2-40B4-BE49-F238E27FC236}">
              <a16:creationId xmlns:a16="http://schemas.microsoft.com/office/drawing/2014/main" id="{00000000-0008-0000-0D00-00009F000000}"/>
            </a:ext>
          </a:extLst>
        </xdr:cNvPr>
        <xdr:cNvSpPr txBox="1"/>
      </xdr:nvSpPr>
      <xdr:spPr>
        <a:xfrm>
          <a:off x="11563427" y="5830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107978</xdr:rowOff>
    </xdr:from>
    <xdr:ext cx="469744" cy="259045"/>
    <xdr:sp macro="" textlink="">
      <xdr:nvSpPr>
        <xdr:cNvPr id="160" name="n_1mainValue債務償還比率">
          <a:extLst>
            <a:ext uri="{FF2B5EF4-FFF2-40B4-BE49-F238E27FC236}">
              <a16:creationId xmlns:a16="http://schemas.microsoft.com/office/drawing/2014/main" id="{00000000-0008-0000-0D00-0000A0000000}"/>
            </a:ext>
          </a:extLst>
        </xdr:cNvPr>
        <xdr:cNvSpPr txBox="1"/>
      </xdr:nvSpPr>
      <xdr:spPr>
        <a:xfrm>
          <a:off x="13836727" y="568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85107</xdr:rowOff>
    </xdr:from>
    <xdr:ext cx="469744" cy="259045"/>
    <xdr:sp macro="" textlink="">
      <xdr:nvSpPr>
        <xdr:cNvPr id="161" name="n_2mainValue債務償還比率">
          <a:extLst>
            <a:ext uri="{FF2B5EF4-FFF2-40B4-BE49-F238E27FC236}">
              <a16:creationId xmlns:a16="http://schemas.microsoft.com/office/drawing/2014/main" id="{00000000-0008-0000-0D00-0000A1000000}"/>
            </a:ext>
          </a:extLst>
        </xdr:cNvPr>
        <xdr:cNvSpPr txBox="1"/>
      </xdr:nvSpPr>
      <xdr:spPr>
        <a:xfrm>
          <a:off x="13087427" y="617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5954</xdr:rowOff>
    </xdr:from>
    <xdr:ext cx="469744" cy="259045"/>
    <xdr:sp macro="" textlink="">
      <xdr:nvSpPr>
        <xdr:cNvPr id="162" name="n_3mainValue債務償還比率">
          <a:extLst>
            <a:ext uri="{FF2B5EF4-FFF2-40B4-BE49-F238E27FC236}">
              <a16:creationId xmlns:a16="http://schemas.microsoft.com/office/drawing/2014/main" id="{00000000-0008-0000-0D00-0000A2000000}"/>
            </a:ext>
          </a:extLst>
        </xdr:cNvPr>
        <xdr:cNvSpPr txBox="1"/>
      </xdr:nvSpPr>
      <xdr:spPr>
        <a:xfrm>
          <a:off x="12325427" y="626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377</xdr:rowOff>
    </xdr:from>
    <xdr:ext cx="469744" cy="259045"/>
    <xdr:sp macro="" textlink="">
      <xdr:nvSpPr>
        <xdr:cNvPr id="163" name="n_4mainValue債務償還比率">
          <a:extLst>
            <a:ext uri="{FF2B5EF4-FFF2-40B4-BE49-F238E27FC236}">
              <a16:creationId xmlns:a16="http://schemas.microsoft.com/office/drawing/2014/main" id="{00000000-0008-0000-0D00-0000A3000000}"/>
            </a:ext>
          </a:extLst>
        </xdr:cNvPr>
        <xdr:cNvSpPr txBox="1"/>
      </xdr:nvSpPr>
      <xdr:spPr>
        <a:xfrm>
          <a:off x="11563427" y="6258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a:extLst>
            <a:ext uri="{FF2B5EF4-FFF2-40B4-BE49-F238E27FC236}">
              <a16:creationId xmlns:a16="http://schemas.microsoft.com/office/drawing/2014/main" id="{00000000-0008-0000-0D00-0000A5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滋賀県高島市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46,926
46,415
693.05
32,150,400
31,256,894
761,741
17,842,223
24,407,677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70166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6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46355</xdr:rowOff>
    </xdr:from>
    <xdr:to>
      <xdr:col>10</xdr:col>
      <xdr:colOff>165100</xdr:colOff>
      <xdr:row>37</xdr:row>
      <xdr:rowOff>147955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158750</xdr:rowOff>
    </xdr:from>
    <xdr:to>
      <xdr:col>6</xdr:col>
      <xdr:colOff>38100</xdr:colOff>
      <xdr:row>37</xdr:row>
      <xdr:rowOff>88900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86360</xdr:rowOff>
    </xdr:from>
    <xdr:to>
      <xdr:col>24</xdr:col>
      <xdr:colOff>114300</xdr:colOff>
      <xdr:row>38</xdr:row>
      <xdr:rowOff>16510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109237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59690</xdr:rowOff>
    </xdr:from>
    <xdr:to>
      <xdr:col>20</xdr:col>
      <xdr:colOff>38100</xdr:colOff>
      <xdr:row>37</xdr:row>
      <xdr:rowOff>161290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110490</xdr:rowOff>
    </xdr:from>
    <xdr:to>
      <xdr:col>24</xdr:col>
      <xdr:colOff>63500</xdr:colOff>
      <xdr:row>37</xdr:row>
      <xdr:rowOff>137160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45414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34925</xdr:rowOff>
    </xdr:from>
    <xdr:to>
      <xdr:col>15</xdr:col>
      <xdr:colOff>101600</xdr:colOff>
      <xdr:row>37</xdr:row>
      <xdr:rowOff>136525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85725</xdr:rowOff>
    </xdr:from>
    <xdr:to>
      <xdr:col>19</xdr:col>
      <xdr:colOff>177800</xdr:colOff>
      <xdr:row>37</xdr:row>
      <xdr:rowOff>110490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42937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13970</xdr:rowOff>
    </xdr:from>
    <xdr:to>
      <xdr:col>10</xdr:col>
      <xdr:colOff>165100</xdr:colOff>
      <xdr:row>37</xdr:row>
      <xdr:rowOff>115570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64770</xdr:rowOff>
    </xdr:from>
    <xdr:to>
      <xdr:col>15</xdr:col>
      <xdr:colOff>50800</xdr:colOff>
      <xdr:row>37</xdr:row>
      <xdr:rowOff>85725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4084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164465</xdr:rowOff>
    </xdr:from>
    <xdr:to>
      <xdr:col>6</xdr:col>
      <xdr:colOff>38100</xdr:colOff>
      <xdr:row>37</xdr:row>
      <xdr:rowOff>94615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43815</xdr:rowOff>
    </xdr:from>
    <xdr:to>
      <xdr:col>10</xdr:col>
      <xdr:colOff>114300</xdr:colOff>
      <xdr:row>37</xdr:row>
      <xdr:rowOff>64770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38746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41927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9542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139082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105427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6367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153052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132097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85742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42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E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flipV="1">
          <a:off x="10476865" y="5793551"/>
          <a:ext cx="0" cy="1363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7" name="【道路】&#10;一人当たり延長最小値テキスト">
          <a:extLst>
            <a:ext uri="{FF2B5EF4-FFF2-40B4-BE49-F238E27FC236}">
              <a16:creationId xmlns:a16="http://schemas.microsoft.com/office/drawing/2014/main" id="{00000000-0008-0000-0E00-000075000000}"/>
            </a:ext>
          </a:extLst>
        </xdr:cNvPr>
        <xdr:cNvSpPr txBox="1"/>
      </xdr:nvSpPr>
      <xdr:spPr>
        <a:xfrm>
          <a:off x="10515600" y="716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715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9" name="【道路】&#10;一人当たり延長最大値テキスト">
          <a:extLst>
            <a:ext uri="{FF2B5EF4-FFF2-40B4-BE49-F238E27FC236}">
              <a16:creationId xmlns:a16="http://schemas.microsoft.com/office/drawing/2014/main" id="{00000000-0008-0000-0E00-000077000000}"/>
            </a:ext>
          </a:extLst>
        </xdr:cNvPr>
        <xdr:cNvSpPr txBox="1"/>
      </xdr:nvSpPr>
      <xdr:spPr>
        <a:xfrm>
          <a:off x="10515600" y="55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a:off x="10388600" y="579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105194</xdr:rowOff>
    </xdr:from>
    <xdr:ext cx="534377" cy="259045"/>
    <xdr:sp macro="" textlink="">
      <xdr:nvSpPr>
        <xdr:cNvPr id="121" name="【道路】&#10;一人当たり延長平均値テキスト">
          <a:extLst>
            <a:ext uri="{FF2B5EF4-FFF2-40B4-BE49-F238E27FC236}">
              <a16:creationId xmlns:a16="http://schemas.microsoft.com/office/drawing/2014/main" id="{00000000-0008-0000-0E00-000079000000}"/>
            </a:ext>
          </a:extLst>
        </xdr:cNvPr>
        <xdr:cNvSpPr txBox="1"/>
      </xdr:nvSpPr>
      <xdr:spPr>
        <a:xfrm>
          <a:off x="10515600" y="662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10426700" y="66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156453</xdr:rowOff>
    </xdr:from>
    <xdr:to>
      <xdr:col>50</xdr:col>
      <xdr:colOff>165100</xdr:colOff>
      <xdr:row>39</xdr:row>
      <xdr:rowOff>86603</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9588500" y="667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112007</xdr:rowOff>
    </xdr:from>
    <xdr:to>
      <xdr:col>46</xdr:col>
      <xdr:colOff>38100</xdr:colOff>
      <xdr:row>40</xdr:row>
      <xdr:rowOff>42157</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8699500" y="67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117264</xdr:rowOff>
    </xdr:from>
    <xdr:to>
      <xdr:col>41</xdr:col>
      <xdr:colOff>101600</xdr:colOff>
      <xdr:row>40</xdr:row>
      <xdr:rowOff>47414</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7810500" y="680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43852</xdr:rowOff>
    </xdr:from>
    <xdr:to>
      <xdr:col>36</xdr:col>
      <xdr:colOff>165100</xdr:colOff>
      <xdr:row>39</xdr:row>
      <xdr:rowOff>145452</xdr:rowOff>
    </xdr:to>
    <xdr:sp macro="" textlink="">
      <xdr:nvSpPr>
        <xdr:cNvPr id="126" name="フローチャート: 判断 125">
          <a:extLst>
            <a:ext uri="{FF2B5EF4-FFF2-40B4-BE49-F238E27FC236}">
              <a16:creationId xmlns:a16="http://schemas.microsoft.com/office/drawing/2014/main" id="{00000000-0008-0000-0E00-00007E000000}"/>
            </a:ext>
          </a:extLst>
        </xdr:cNvPr>
        <xdr:cNvSpPr/>
      </xdr:nvSpPr>
      <xdr:spPr>
        <a:xfrm>
          <a:off x="6921500" y="673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106226</xdr:rowOff>
    </xdr:from>
    <xdr:to>
      <xdr:col>55</xdr:col>
      <xdr:colOff>50800</xdr:colOff>
      <xdr:row>38</xdr:row>
      <xdr:rowOff>36376</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10426700" y="644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129103</xdr:rowOff>
    </xdr:from>
    <xdr:ext cx="534377" cy="259045"/>
    <xdr:sp macro="" textlink="">
      <xdr:nvSpPr>
        <xdr:cNvPr id="133" name="【道路】&#10;一人当たり延長該当値テキスト">
          <a:extLst>
            <a:ext uri="{FF2B5EF4-FFF2-40B4-BE49-F238E27FC236}">
              <a16:creationId xmlns:a16="http://schemas.microsoft.com/office/drawing/2014/main" id="{00000000-0008-0000-0E00-000085000000}"/>
            </a:ext>
          </a:extLst>
        </xdr:cNvPr>
        <xdr:cNvSpPr txBox="1"/>
      </xdr:nvSpPr>
      <xdr:spPr>
        <a:xfrm>
          <a:off x="10515600" y="630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117297</xdr:rowOff>
    </xdr:from>
    <xdr:to>
      <xdr:col>50</xdr:col>
      <xdr:colOff>165100</xdr:colOff>
      <xdr:row>38</xdr:row>
      <xdr:rowOff>47447</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9588500" y="646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157026</xdr:rowOff>
    </xdr:from>
    <xdr:to>
      <xdr:col>55</xdr:col>
      <xdr:colOff>0</xdr:colOff>
      <xdr:row>37</xdr:row>
      <xdr:rowOff>168097</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9639300" y="6500676"/>
          <a:ext cx="838200" cy="1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123143</xdr:rowOff>
    </xdr:from>
    <xdr:to>
      <xdr:col>46</xdr:col>
      <xdr:colOff>38100</xdr:colOff>
      <xdr:row>38</xdr:row>
      <xdr:rowOff>53293</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8699500" y="646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168097</xdr:rowOff>
    </xdr:from>
    <xdr:to>
      <xdr:col>50</xdr:col>
      <xdr:colOff>114300</xdr:colOff>
      <xdr:row>38</xdr:row>
      <xdr:rowOff>2493</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8750300" y="6511747"/>
          <a:ext cx="889000" cy="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135781</xdr:rowOff>
    </xdr:from>
    <xdr:to>
      <xdr:col>41</xdr:col>
      <xdr:colOff>101600</xdr:colOff>
      <xdr:row>38</xdr:row>
      <xdr:rowOff>65931</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7810500" y="647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2493</xdr:rowOff>
    </xdr:from>
    <xdr:to>
      <xdr:col>45</xdr:col>
      <xdr:colOff>177800</xdr:colOff>
      <xdr:row>38</xdr:row>
      <xdr:rowOff>15131</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7861300" y="6517593"/>
          <a:ext cx="889000" cy="1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145676</xdr:rowOff>
    </xdr:from>
    <xdr:to>
      <xdr:col>36</xdr:col>
      <xdr:colOff>165100</xdr:colOff>
      <xdr:row>38</xdr:row>
      <xdr:rowOff>75826</xdr:rowOff>
    </xdr:to>
    <xdr:sp macro="" textlink="">
      <xdr:nvSpPr>
        <xdr:cNvPr id="140" name="楕円 139">
          <a:extLst>
            <a:ext uri="{FF2B5EF4-FFF2-40B4-BE49-F238E27FC236}">
              <a16:creationId xmlns:a16="http://schemas.microsoft.com/office/drawing/2014/main" id="{00000000-0008-0000-0E00-00008C000000}"/>
            </a:ext>
          </a:extLst>
        </xdr:cNvPr>
        <xdr:cNvSpPr/>
      </xdr:nvSpPr>
      <xdr:spPr>
        <a:xfrm>
          <a:off x="6921500" y="648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15131</xdr:rowOff>
    </xdr:from>
    <xdr:to>
      <xdr:col>41</xdr:col>
      <xdr:colOff>50800</xdr:colOff>
      <xdr:row>38</xdr:row>
      <xdr:rowOff>25026</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flipV="1">
          <a:off x="6972300" y="6530231"/>
          <a:ext cx="889000" cy="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77730</xdr:rowOff>
    </xdr:from>
    <xdr:ext cx="534377" cy="259045"/>
    <xdr:sp macro="" textlink="">
      <xdr:nvSpPr>
        <xdr:cNvPr id="142" name="n_1aveValue【道路】&#10;一人当たり延長">
          <a:extLst>
            <a:ext uri="{FF2B5EF4-FFF2-40B4-BE49-F238E27FC236}">
              <a16:creationId xmlns:a16="http://schemas.microsoft.com/office/drawing/2014/main" id="{00000000-0008-0000-0E00-00008E000000}"/>
            </a:ext>
          </a:extLst>
        </xdr:cNvPr>
        <xdr:cNvSpPr txBox="1"/>
      </xdr:nvSpPr>
      <xdr:spPr>
        <a:xfrm>
          <a:off x="9359411" y="676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33284</xdr:rowOff>
    </xdr:from>
    <xdr:ext cx="534377" cy="259045"/>
    <xdr:sp macro="" textlink="">
      <xdr:nvSpPr>
        <xdr:cNvPr id="143" name="n_2aveValue【道路】&#10;一人当たり延長">
          <a:extLst>
            <a:ext uri="{FF2B5EF4-FFF2-40B4-BE49-F238E27FC236}">
              <a16:creationId xmlns:a16="http://schemas.microsoft.com/office/drawing/2014/main" id="{00000000-0008-0000-0E00-00008F000000}"/>
            </a:ext>
          </a:extLst>
        </xdr:cNvPr>
        <xdr:cNvSpPr txBox="1"/>
      </xdr:nvSpPr>
      <xdr:spPr>
        <a:xfrm>
          <a:off x="8483111" y="689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38541</xdr:rowOff>
    </xdr:from>
    <xdr:ext cx="534377" cy="259045"/>
    <xdr:sp macro="" textlink="">
      <xdr:nvSpPr>
        <xdr:cNvPr id="144" name="n_3aveValue【道路】&#10;一人当たり延長">
          <a:extLst>
            <a:ext uri="{FF2B5EF4-FFF2-40B4-BE49-F238E27FC236}">
              <a16:creationId xmlns:a16="http://schemas.microsoft.com/office/drawing/2014/main" id="{00000000-0008-0000-0E00-000090000000}"/>
            </a:ext>
          </a:extLst>
        </xdr:cNvPr>
        <xdr:cNvSpPr txBox="1"/>
      </xdr:nvSpPr>
      <xdr:spPr>
        <a:xfrm>
          <a:off x="7594111" y="689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136579</xdr:rowOff>
    </xdr:from>
    <xdr:ext cx="534377" cy="259045"/>
    <xdr:sp macro="" textlink="">
      <xdr:nvSpPr>
        <xdr:cNvPr id="145" name="n_4aveValue【道路】&#10;一人当たり延長">
          <a:extLst>
            <a:ext uri="{FF2B5EF4-FFF2-40B4-BE49-F238E27FC236}">
              <a16:creationId xmlns:a16="http://schemas.microsoft.com/office/drawing/2014/main" id="{00000000-0008-0000-0E00-000091000000}"/>
            </a:ext>
          </a:extLst>
        </xdr:cNvPr>
        <xdr:cNvSpPr txBox="1"/>
      </xdr:nvSpPr>
      <xdr:spPr>
        <a:xfrm>
          <a:off x="6705111" y="682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63974</xdr:rowOff>
    </xdr:from>
    <xdr:ext cx="534377" cy="259045"/>
    <xdr:sp macro="" textlink="">
      <xdr:nvSpPr>
        <xdr:cNvPr id="146" name="n_1mainValue【道路】&#10;一人当たり延長">
          <a:extLst>
            <a:ext uri="{FF2B5EF4-FFF2-40B4-BE49-F238E27FC236}">
              <a16:creationId xmlns:a16="http://schemas.microsoft.com/office/drawing/2014/main" id="{00000000-0008-0000-0E00-000092000000}"/>
            </a:ext>
          </a:extLst>
        </xdr:cNvPr>
        <xdr:cNvSpPr txBox="1"/>
      </xdr:nvSpPr>
      <xdr:spPr>
        <a:xfrm>
          <a:off x="9359411" y="623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69820</xdr:rowOff>
    </xdr:from>
    <xdr:ext cx="534377" cy="259045"/>
    <xdr:sp macro="" textlink="">
      <xdr:nvSpPr>
        <xdr:cNvPr id="147" name="n_2mainValue【道路】&#10;一人当たり延長">
          <a:extLst>
            <a:ext uri="{FF2B5EF4-FFF2-40B4-BE49-F238E27FC236}">
              <a16:creationId xmlns:a16="http://schemas.microsoft.com/office/drawing/2014/main" id="{00000000-0008-0000-0E00-000093000000}"/>
            </a:ext>
          </a:extLst>
        </xdr:cNvPr>
        <xdr:cNvSpPr txBox="1"/>
      </xdr:nvSpPr>
      <xdr:spPr>
        <a:xfrm>
          <a:off x="8483111" y="624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82458</xdr:rowOff>
    </xdr:from>
    <xdr:ext cx="534377" cy="259045"/>
    <xdr:sp macro="" textlink="">
      <xdr:nvSpPr>
        <xdr:cNvPr id="148" name="n_3mainValue【道路】&#10;一人当たり延長">
          <a:extLst>
            <a:ext uri="{FF2B5EF4-FFF2-40B4-BE49-F238E27FC236}">
              <a16:creationId xmlns:a16="http://schemas.microsoft.com/office/drawing/2014/main" id="{00000000-0008-0000-0E00-000094000000}"/>
            </a:ext>
          </a:extLst>
        </xdr:cNvPr>
        <xdr:cNvSpPr txBox="1"/>
      </xdr:nvSpPr>
      <xdr:spPr>
        <a:xfrm>
          <a:off x="7594111" y="625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92353</xdr:rowOff>
    </xdr:from>
    <xdr:ext cx="534377" cy="259045"/>
    <xdr:sp macro="" textlink="">
      <xdr:nvSpPr>
        <xdr:cNvPr id="149" name="n_4mainValue【道路】&#10;一人当たり延長">
          <a:extLst>
            <a:ext uri="{FF2B5EF4-FFF2-40B4-BE49-F238E27FC236}">
              <a16:creationId xmlns:a16="http://schemas.microsoft.com/office/drawing/2014/main" id="{00000000-0008-0000-0E00-000095000000}"/>
            </a:ext>
          </a:extLst>
        </xdr:cNvPr>
        <xdr:cNvSpPr txBox="1"/>
      </xdr:nvSpPr>
      <xdr:spPr>
        <a:xfrm>
          <a:off x="6705111" y="626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00000000-0008-0000-0E00-0000A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flipV="1">
          <a:off x="4634865" y="9650185"/>
          <a:ext cx="0" cy="1376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00000000-0008-0000-0E00-0000B0000000}"/>
            </a:ext>
          </a:extLst>
        </xdr:cNvPr>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00000000-0008-0000-0E00-0000B2000000}"/>
            </a:ext>
          </a:extLst>
        </xdr:cNvPr>
        <xdr:cNvSpPr txBox="1"/>
      </xdr:nvSpPr>
      <xdr:spPr>
        <a:xfrm>
          <a:off x="4673600" y="942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a:off x="4546600" y="965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6004</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00000000-0008-0000-0E00-0000B4000000}"/>
            </a:ext>
          </a:extLst>
        </xdr:cNvPr>
        <xdr:cNvSpPr txBox="1"/>
      </xdr:nvSpPr>
      <xdr:spPr>
        <a:xfrm>
          <a:off x="4673600" y="104644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4584700" y="1048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968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5" name="フローチャート: 判断 184">
          <a:extLst>
            <a:ext uri="{FF2B5EF4-FFF2-40B4-BE49-F238E27FC236}">
              <a16:creationId xmlns:a16="http://schemas.microsoft.com/office/drawing/2014/main" id="{00000000-0008-0000-0E00-0000B9000000}"/>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E00-0000B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68399</xdr:rowOff>
    </xdr:from>
    <xdr:to>
      <xdr:col>24</xdr:col>
      <xdr:colOff>114300</xdr:colOff>
      <xdr:row>60</xdr:row>
      <xdr:rowOff>169999</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4584700" y="103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91276</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00000000-0008-0000-0E00-0000C0000000}"/>
            </a:ext>
          </a:extLst>
        </xdr:cNvPr>
        <xdr:cNvSpPr txBox="1"/>
      </xdr:nvSpPr>
      <xdr:spPr>
        <a:xfrm>
          <a:off x="4673600" y="1020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42273</xdr:rowOff>
    </xdr:from>
    <xdr:to>
      <xdr:col>20</xdr:col>
      <xdr:colOff>38100</xdr:colOff>
      <xdr:row>60</xdr:row>
      <xdr:rowOff>143873</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3746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93073</xdr:rowOff>
    </xdr:from>
    <xdr:to>
      <xdr:col>24</xdr:col>
      <xdr:colOff>63500</xdr:colOff>
      <xdr:row>60</xdr:row>
      <xdr:rowOff>119199</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3797300" y="1038007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17780</xdr:rowOff>
    </xdr:from>
    <xdr:to>
      <xdr:col>15</xdr:col>
      <xdr:colOff>101600</xdr:colOff>
      <xdr:row>60</xdr:row>
      <xdr:rowOff>119380</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2857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68580</xdr:rowOff>
    </xdr:from>
    <xdr:to>
      <xdr:col>19</xdr:col>
      <xdr:colOff>177800</xdr:colOff>
      <xdr:row>60</xdr:row>
      <xdr:rowOff>93073</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908300" y="1035558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161472</xdr:rowOff>
    </xdr:from>
    <xdr:to>
      <xdr:col>10</xdr:col>
      <xdr:colOff>165100</xdr:colOff>
      <xdr:row>60</xdr:row>
      <xdr:rowOff>91622</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968500" y="102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40822</xdr:rowOff>
    </xdr:from>
    <xdr:to>
      <xdr:col>15</xdr:col>
      <xdr:colOff>50800</xdr:colOff>
      <xdr:row>60</xdr:row>
      <xdr:rowOff>68580</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2019300" y="1032782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159838</xdr:rowOff>
    </xdr:from>
    <xdr:to>
      <xdr:col>6</xdr:col>
      <xdr:colOff>38100</xdr:colOff>
      <xdr:row>60</xdr:row>
      <xdr:rowOff>89988</xdr:rowOff>
    </xdr:to>
    <xdr:sp macro="" textlink="">
      <xdr:nvSpPr>
        <xdr:cNvPr id="199" name="楕円 198">
          <a:extLst>
            <a:ext uri="{FF2B5EF4-FFF2-40B4-BE49-F238E27FC236}">
              <a16:creationId xmlns:a16="http://schemas.microsoft.com/office/drawing/2014/main" id="{00000000-0008-0000-0E00-0000C7000000}"/>
            </a:ext>
          </a:extLst>
        </xdr:cNvPr>
        <xdr:cNvSpPr/>
      </xdr:nvSpPr>
      <xdr:spPr>
        <a:xfrm>
          <a:off x="1079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39188</xdr:rowOff>
    </xdr:from>
    <xdr:to>
      <xdr:col>10</xdr:col>
      <xdr:colOff>114300</xdr:colOff>
      <xdr:row>60</xdr:row>
      <xdr:rowOff>40822</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1130300" y="1032618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115405</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5820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15801</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816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927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160400</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35820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2705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108149</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1816744" y="1005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106515</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00000000-0008-0000-0E00-0000D0000000}"/>
            </a:ext>
          </a:extLst>
        </xdr:cNvPr>
        <xdr:cNvSpPr txBox="1"/>
      </xdr:nvSpPr>
      <xdr:spPr>
        <a:xfrm>
          <a:off x="927744" y="1005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E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a:extLst>
            <a:ext uri="{FF2B5EF4-FFF2-40B4-BE49-F238E27FC236}">
              <a16:creationId xmlns:a16="http://schemas.microsoft.com/office/drawing/2014/main" id="{00000000-0008-0000-0E00-0000E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flipV="1">
          <a:off x="10476865" y="9566559"/>
          <a:ext cx="0" cy="152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35" name="【橋りょう・トンネル】&#10;一人当たり有形固定資産（償却資産）額最小値テキスト">
          <a:extLst>
            <a:ext uri="{FF2B5EF4-FFF2-40B4-BE49-F238E27FC236}">
              <a16:creationId xmlns:a16="http://schemas.microsoft.com/office/drawing/2014/main" id="{00000000-0008-0000-0E00-0000EB000000}"/>
            </a:ext>
          </a:extLst>
        </xdr:cNvPr>
        <xdr:cNvSpPr txBox="1"/>
      </xdr:nvSpPr>
      <xdr:spPr>
        <a:xfrm>
          <a:off x="10515600" y="110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10388600" y="1108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37" name="【橋りょう・トンネル】&#10;一人当たり有形固定資産（償却資産）額最大値テキスト">
          <a:extLst>
            <a:ext uri="{FF2B5EF4-FFF2-40B4-BE49-F238E27FC236}">
              <a16:creationId xmlns:a16="http://schemas.microsoft.com/office/drawing/2014/main" id="{00000000-0008-0000-0E00-0000ED000000}"/>
            </a:ext>
          </a:extLst>
        </xdr:cNvPr>
        <xdr:cNvSpPr txBox="1"/>
      </xdr:nvSpPr>
      <xdr:spPr>
        <a:xfrm>
          <a:off x="10515600" y="934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8" name="直線コネクタ 237">
          <a:extLst>
            <a:ext uri="{FF2B5EF4-FFF2-40B4-BE49-F238E27FC236}">
              <a16:creationId xmlns:a16="http://schemas.microsoft.com/office/drawing/2014/main" id="{00000000-0008-0000-0E00-0000EE000000}"/>
            </a:ext>
          </a:extLst>
        </xdr:cNvPr>
        <xdr:cNvCxnSpPr/>
      </xdr:nvCxnSpPr>
      <xdr:spPr>
        <a:xfrm>
          <a:off x="10388600" y="956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81073</xdr:rowOff>
    </xdr:from>
    <xdr:ext cx="599010" cy="259045"/>
    <xdr:sp macro="" textlink="">
      <xdr:nvSpPr>
        <xdr:cNvPr id="239" name="【橋りょう・トンネル】&#10;一人当たり有形固定資産（償却資産）額平均値テキスト">
          <a:extLst>
            <a:ext uri="{FF2B5EF4-FFF2-40B4-BE49-F238E27FC236}">
              <a16:creationId xmlns:a16="http://schemas.microsoft.com/office/drawing/2014/main" id="{00000000-0008-0000-0E00-0000EF000000}"/>
            </a:ext>
          </a:extLst>
        </xdr:cNvPr>
        <xdr:cNvSpPr txBox="1"/>
      </xdr:nvSpPr>
      <xdr:spPr>
        <a:xfrm>
          <a:off x="10515600" y="10539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10426700" y="1056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9588500" y="1061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94501</xdr:rowOff>
    </xdr:from>
    <xdr:to>
      <xdr:col>46</xdr:col>
      <xdr:colOff>38100</xdr:colOff>
      <xdr:row>63</xdr:row>
      <xdr:rowOff>24651</xdr:rowOff>
    </xdr:to>
    <xdr:sp macro="" textlink="">
      <xdr:nvSpPr>
        <xdr:cNvPr id="242" name="フローチャート: 判断 241">
          <a:extLst>
            <a:ext uri="{FF2B5EF4-FFF2-40B4-BE49-F238E27FC236}">
              <a16:creationId xmlns:a16="http://schemas.microsoft.com/office/drawing/2014/main" id="{00000000-0008-0000-0E00-0000F2000000}"/>
            </a:ext>
          </a:extLst>
        </xdr:cNvPr>
        <xdr:cNvSpPr/>
      </xdr:nvSpPr>
      <xdr:spPr>
        <a:xfrm>
          <a:off x="8699500" y="107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96634</xdr:rowOff>
    </xdr:from>
    <xdr:to>
      <xdr:col>41</xdr:col>
      <xdr:colOff>101600</xdr:colOff>
      <xdr:row>63</xdr:row>
      <xdr:rowOff>26784</xdr:rowOff>
    </xdr:to>
    <xdr:sp macro="" textlink="">
      <xdr:nvSpPr>
        <xdr:cNvPr id="243" name="フローチャート: 判断 242">
          <a:extLst>
            <a:ext uri="{FF2B5EF4-FFF2-40B4-BE49-F238E27FC236}">
              <a16:creationId xmlns:a16="http://schemas.microsoft.com/office/drawing/2014/main" id="{00000000-0008-0000-0E00-0000F3000000}"/>
            </a:ext>
          </a:extLst>
        </xdr:cNvPr>
        <xdr:cNvSpPr/>
      </xdr:nvSpPr>
      <xdr:spPr>
        <a:xfrm>
          <a:off x="7810500" y="1072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103911</xdr:rowOff>
    </xdr:from>
    <xdr:to>
      <xdr:col>36</xdr:col>
      <xdr:colOff>165100</xdr:colOff>
      <xdr:row>63</xdr:row>
      <xdr:rowOff>34061</xdr:rowOff>
    </xdr:to>
    <xdr:sp macro="" textlink="">
      <xdr:nvSpPr>
        <xdr:cNvPr id="244" name="フローチャート: 判断 243">
          <a:extLst>
            <a:ext uri="{FF2B5EF4-FFF2-40B4-BE49-F238E27FC236}">
              <a16:creationId xmlns:a16="http://schemas.microsoft.com/office/drawing/2014/main" id="{00000000-0008-0000-0E00-0000F4000000}"/>
            </a:ext>
          </a:extLst>
        </xdr:cNvPr>
        <xdr:cNvSpPr/>
      </xdr:nvSpPr>
      <xdr:spPr>
        <a:xfrm>
          <a:off x="6921500" y="1073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0000000-0008-0000-0E00-0000F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130870</xdr:rowOff>
    </xdr:from>
    <xdr:to>
      <xdr:col>55</xdr:col>
      <xdr:colOff>50800</xdr:colOff>
      <xdr:row>61</xdr:row>
      <xdr:rowOff>61020</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10426700" y="104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153747</xdr:rowOff>
    </xdr:from>
    <xdr:ext cx="599010" cy="259045"/>
    <xdr:sp macro="" textlink="">
      <xdr:nvSpPr>
        <xdr:cNvPr id="251" name="【橋りょう・トンネル】&#10;一人当たり有形固定資産（償却資産）額該当値テキスト">
          <a:extLst>
            <a:ext uri="{FF2B5EF4-FFF2-40B4-BE49-F238E27FC236}">
              <a16:creationId xmlns:a16="http://schemas.microsoft.com/office/drawing/2014/main" id="{00000000-0008-0000-0E00-0000FB000000}"/>
            </a:ext>
          </a:extLst>
        </xdr:cNvPr>
        <xdr:cNvSpPr txBox="1"/>
      </xdr:nvSpPr>
      <xdr:spPr>
        <a:xfrm>
          <a:off x="10515600" y="10269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142739</xdr:rowOff>
    </xdr:from>
    <xdr:to>
      <xdr:col>50</xdr:col>
      <xdr:colOff>165100</xdr:colOff>
      <xdr:row>61</xdr:row>
      <xdr:rowOff>72889</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9588500" y="1042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10220</xdr:rowOff>
    </xdr:from>
    <xdr:to>
      <xdr:col>55</xdr:col>
      <xdr:colOff>0</xdr:colOff>
      <xdr:row>61</xdr:row>
      <xdr:rowOff>22089</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9639300" y="10468670"/>
          <a:ext cx="838200" cy="1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156161</xdr:rowOff>
    </xdr:from>
    <xdr:to>
      <xdr:col>46</xdr:col>
      <xdr:colOff>38100</xdr:colOff>
      <xdr:row>61</xdr:row>
      <xdr:rowOff>86311</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8699500" y="1044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22089</xdr:rowOff>
    </xdr:from>
    <xdr:to>
      <xdr:col>50</xdr:col>
      <xdr:colOff>114300</xdr:colOff>
      <xdr:row>61</xdr:row>
      <xdr:rowOff>35511</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8750300" y="10480539"/>
          <a:ext cx="889000" cy="1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168731</xdr:rowOff>
    </xdr:from>
    <xdr:to>
      <xdr:col>41</xdr:col>
      <xdr:colOff>101600</xdr:colOff>
      <xdr:row>61</xdr:row>
      <xdr:rowOff>98881</xdr:rowOff>
    </xdr:to>
    <xdr:sp macro="" textlink="">
      <xdr:nvSpPr>
        <xdr:cNvPr id="256" name="楕円 255">
          <a:extLst>
            <a:ext uri="{FF2B5EF4-FFF2-40B4-BE49-F238E27FC236}">
              <a16:creationId xmlns:a16="http://schemas.microsoft.com/office/drawing/2014/main" id="{00000000-0008-0000-0E00-000000010000}"/>
            </a:ext>
          </a:extLst>
        </xdr:cNvPr>
        <xdr:cNvSpPr/>
      </xdr:nvSpPr>
      <xdr:spPr>
        <a:xfrm>
          <a:off x="7810500" y="1045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35511</xdr:rowOff>
    </xdr:from>
    <xdr:to>
      <xdr:col>45</xdr:col>
      <xdr:colOff>177800</xdr:colOff>
      <xdr:row>61</xdr:row>
      <xdr:rowOff>48081</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flipV="1">
          <a:off x="7861300" y="10493961"/>
          <a:ext cx="889000" cy="1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25912</xdr:rowOff>
    </xdr:from>
    <xdr:to>
      <xdr:col>36</xdr:col>
      <xdr:colOff>165100</xdr:colOff>
      <xdr:row>61</xdr:row>
      <xdr:rowOff>127512</xdr:rowOff>
    </xdr:to>
    <xdr:sp macro="" textlink="">
      <xdr:nvSpPr>
        <xdr:cNvPr id="258" name="楕円 257">
          <a:extLst>
            <a:ext uri="{FF2B5EF4-FFF2-40B4-BE49-F238E27FC236}">
              <a16:creationId xmlns:a16="http://schemas.microsoft.com/office/drawing/2014/main" id="{00000000-0008-0000-0E00-000002010000}"/>
            </a:ext>
          </a:extLst>
        </xdr:cNvPr>
        <xdr:cNvSpPr/>
      </xdr:nvSpPr>
      <xdr:spPr>
        <a:xfrm>
          <a:off x="6921500" y="1048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48081</xdr:rowOff>
    </xdr:from>
    <xdr:to>
      <xdr:col>41</xdr:col>
      <xdr:colOff>50800</xdr:colOff>
      <xdr:row>61</xdr:row>
      <xdr:rowOff>76712</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flipV="1">
          <a:off x="6972300" y="10506531"/>
          <a:ext cx="889000" cy="2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74996</xdr:rowOff>
    </xdr:from>
    <xdr:ext cx="599010" cy="259045"/>
    <xdr:sp macro="" textlink="">
      <xdr:nvSpPr>
        <xdr:cNvPr id="260" name="n_1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9327095" y="1070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15778</xdr:rowOff>
    </xdr:from>
    <xdr:ext cx="599010" cy="259045"/>
    <xdr:sp macro="" textlink="">
      <xdr:nvSpPr>
        <xdr:cNvPr id="261" name="n_2ave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8450795" y="10817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17911</xdr:rowOff>
    </xdr:from>
    <xdr:ext cx="599010" cy="259045"/>
    <xdr:sp macro="" textlink="">
      <xdr:nvSpPr>
        <xdr:cNvPr id="262" name="n_3ave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7561795" y="10819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25188</xdr:rowOff>
    </xdr:from>
    <xdr:ext cx="599010" cy="259045"/>
    <xdr:sp macro="" textlink="">
      <xdr:nvSpPr>
        <xdr:cNvPr id="263" name="n_4ave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6672795" y="1082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89416</xdr:rowOff>
    </xdr:from>
    <xdr:ext cx="599010" cy="259045"/>
    <xdr:sp macro="" textlink="">
      <xdr:nvSpPr>
        <xdr:cNvPr id="264" name="n_1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9327095" y="10204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102838</xdr:rowOff>
    </xdr:from>
    <xdr:ext cx="599010" cy="259045"/>
    <xdr:sp macro="" textlink="">
      <xdr:nvSpPr>
        <xdr:cNvPr id="265" name="n_2mainValue【橋りょう・トンネル】&#10;一人当たり有形固定資産（償却資産）額">
          <a:extLst>
            <a:ext uri="{FF2B5EF4-FFF2-40B4-BE49-F238E27FC236}">
              <a16:creationId xmlns:a16="http://schemas.microsoft.com/office/drawing/2014/main" id="{00000000-0008-0000-0E00-000009010000}"/>
            </a:ext>
          </a:extLst>
        </xdr:cNvPr>
        <xdr:cNvSpPr txBox="1"/>
      </xdr:nvSpPr>
      <xdr:spPr>
        <a:xfrm>
          <a:off x="8450795" y="1021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115408</xdr:rowOff>
    </xdr:from>
    <xdr:ext cx="599010" cy="259045"/>
    <xdr:sp macro="" textlink="">
      <xdr:nvSpPr>
        <xdr:cNvPr id="266" name="n_3mainValue【橋りょう・トンネル】&#10;一人当たり有形固定資産（償却資産）額">
          <a:extLst>
            <a:ext uri="{FF2B5EF4-FFF2-40B4-BE49-F238E27FC236}">
              <a16:creationId xmlns:a16="http://schemas.microsoft.com/office/drawing/2014/main" id="{00000000-0008-0000-0E00-00000A010000}"/>
            </a:ext>
          </a:extLst>
        </xdr:cNvPr>
        <xdr:cNvSpPr txBox="1"/>
      </xdr:nvSpPr>
      <xdr:spPr>
        <a:xfrm>
          <a:off x="7561795" y="10230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144039</xdr:rowOff>
    </xdr:from>
    <xdr:ext cx="599010" cy="259045"/>
    <xdr:sp macro="" textlink="">
      <xdr:nvSpPr>
        <xdr:cNvPr id="267" name="n_4mainValue【橋りょう・トンネル】&#10;一人当たり有形固定資産（償却資産）額">
          <a:extLst>
            <a:ext uri="{FF2B5EF4-FFF2-40B4-BE49-F238E27FC236}">
              <a16:creationId xmlns:a16="http://schemas.microsoft.com/office/drawing/2014/main" id="{00000000-0008-0000-0E00-00000B010000}"/>
            </a:ext>
          </a:extLst>
        </xdr:cNvPr>
        <xdr:cNvSpPr txBox="1"/>
      </xdr:nvSpPr>
      <xdr:spPr>
        <a:xfrm>
          <a:off x="6672795" y="1025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a:extLst>
            <a:ext uri="{FF2B5EF4-FFF2-40B4-BE49-F238E27FC236}">
              <a16:creationId xmlns:a16="http://schemas.microsoft.com/office/drawing/2014/main" id="{00000000-0008-0000-0E00-000023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flipV="1">
          <a:off x="4634865" y="1331785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93" name="【公営住宅】&#10;有形固定資産減価償却率最小値テキスト">
          <a:extLst>
            <a:ext uri="{FF2B5EF4-FFF2-40B4-BE49-F238E27FC236}">
              <a16:creationId xmlns:a16="http://schemas.microsoft.com/office/drawing/2014/main" id="{00000000-0008-0000-0E00-000025010000}"/>
            </a:ext>
          </a:extLst>
        </xdr:cNvPr>
        <xdr:cNvSpPr txBox="1"/>
      </xdr:nvSpPr>
      <xdr:spPr>
        <a:xfrm>
          <a:off x="4673600" y="1482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4546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95" name="【公営住宅】&#10;有形固定資産減価償却率最大値テキスト">
          <a:extLst>
            <a:ext uri="{FF2B5EF4-FFF2-40B4-BE49-F238E27FC236}">
              <a16:creationId xmlns:a16="http://schemas.microsoft.com/office/drawing/2014/main" id="{00000000-0008-0000-0E00-000027010000}"/>
            </a:ext>
          </a:extLst>
        </xdr:cNvPr>
        <xdr:cNvSpPr txBox="1"/>
      </xdr:nvSpPr>
      <xdr:spPr>
        <a:xfrm>
          <a:off x="4673600" y="1309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a:off x="4546600" y="1331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41927</xdr:rowOff>
    </xdr:from>
    <xdr:ext cx="405111" cy="259045"/>
    <xdr:sp macro="" textlink="">
      <xdr:nvSpPr>
        <xdr:cNvPr id="297" name="【公営住宅】&#10;有形固定資産減価償却率平均値テキスト">
          <a:extLst>
            <a:ext uri="{FF2B5EF4-FFF2-40B4-BE49-F238E27FC236}">
              <a16:creationId xmlns:a16="http://schemas.microsoft.com/office/drawing/2014/main" id="{00000000-0008-0000-0E00-000029010000}"/>
            </a:ext>
          </a:extLst>
        </xdr:cNvPr>
        <xdr:cNvSpPr txBox="1"/>
      </xdr:nvSpPr>
      <xdr:spPr>
        <a:xfrm>
          <a:off x="46736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3746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107314</xdr:rowOff>
    </xdr:from>
    <xdr:to>
      <xdr:col>10</xdr:col>
      <xdr:colOff>165100</xdr:colOff>
      <xdr:row>83</xdr:row>
      <xdr:rowOff>37464</xdr:rowOff>
    </xdr:to>
    <xdr:sp macro="" textlink="">
      <xdr:nvSpPr>
        <xdr:cNvPr id="301" name="フローチャート: 判断 300">
          <a:extLst>
            <a:ext uri="{FF2B5EF4-FFF2-40B4-BE49-F238E27FC236}">
              <a16:creationId xmlns:a16="http://schemas.microsoft.com/office/drawing/2014/main" id="{00000000-0008-0000-0E00-00002D010000}"/>
            </a:ext>
          </a:extLst>
        </xdr:cNvPr>
        <xdr:cNvSpPr/>
      </xdr:nvSpPr>
      <xdr:spPr>
        <a:xfrm>
          <a:off x="1968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69214</xdr:rowOff>
    </xdr:from>
    <xdr:to>
      <xdr:col>6</xdr:col>
      <xdr:colOff>38100</xdr:colOff>
      <xdr:row>82</xdr:row>
      <xdr:rowOff>170814</xdr:rowOff>
    </xdr:to>
    <xdr:sp macro="" textlink="">
      <xdr:nvSpPr>
        <xdr:cNvPr id="302" name="フローチャート: 判断 301">
          <a:extLst>
            <a:ext uri="{FF2B5EF4-FFF2-40B4-BE49-F238E27FC236}">
              <a16:creationId xmlns:a16="http://schemas.microsoft.com/office/drawing/2014/main" id="{00000000-0008-0000-0E00-00002E010000}"/>
            </a:ext>
          </a:extLst>
        </xdr:cNvPr>
        <xdr:cNvSpPr/>
      </xdr:nvSpPr>
      <xdr:spPr>
        <a:xfrm>
          <a:off x="1079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36830</xdr:rowOff>
    </xdr:from>
    <xdr:to>
      <xdr:col>24</xdr:col>
      <xdr:colOff>114300</xdr:colOff>
      <xdr:row>82</xdr:row>
      <xdr:rowOff>138430</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45847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59707</xdr:rowOff>
    </xdr:from>
    <xdr:ext cx="405111" cy="259045"/>
    <xdr:sp macro="" textlink="">
      <xdr:nvSpPr>
        <xdr:cNvPr id="309" name="【公営住宅】&#10;有形固定資産減価償却率該当値テキスト">
          <a:extLst>
            <a:ext uri="{FF2B5EF4-FFF2-40B4-BE49-F238E27FC236}">
              <a16:creationId xmlns:a16="http://schemas.microsoft.com/office/drawing/2014/main" id="{00000000-0008-0000-0E00-000035010000}"/>
            </a:ext>
          </a:extLst>
        </xdr:cNvPr>
        <xdr:cNvSpPr txBox="1"/>
      </xdr:nvSpPr>
      <xdr:spPr>
        <a:xfrm>
          <a:off x="4673600"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12064</xdr:rowOff>
    </xdr:from>
    <xdr:to>
      <xdr:col>20</xdr:col>
      <xdr:colOff>38100</xdr:colOff>
      <xdr:row>82</xdr:row>
      <xdr:rowOff>113664</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3746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62864</xdr:rowOff>
    </xdr:from>
    <xdr:to>
      <xdr:col>24</xdr:col>
      <xdr:colOff>63500</xdr:colOff>
      <xdr:row>82</xdr:row>
      <xdr:rowOff>87630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3797300" y="14121764"/>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149225</xdr:rowOff>
    </xdr:from>
    <xdr:to>
      <xdr:col>15</xdr:col>
      <xdr:colOff>101600</xdr:colOff>
      <xdr:row>82</xdr:row>
      <xdr:rowOff>79375</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28575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28575</xdr:rowOff>
    </xdr:from>
    <xdr:to>
      <xdr:col>19</xdr:col>
      <xdr:colOff>177800</xdr:colOff>
      <xdr:row>82</xdr:row>
      <xdr:rowOff>62864</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2908300" y="140874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116839</xdr:rowOff>
    </xdr:from>
    <xdr:to>
      <xdr:col>10</xdr:col>
      <xdr:colOff>165100</xdr:colOff>
      <xdr:row>82</xdr:row>
      <xdr:rowOff>46989</xdr:rowOff>
    </xdr:to>
    <xdr:sp macro="" textlink="">
      <xdr:nvSpPr>
        <xdr:cNvPr id="314" name="楕円 313">
          <a:extLst>
            <a:ext uri="{FF2B5EF4-FFF2-40B4-BE49-F238E27FC236}">
              <a16:creationId xmlns:a16="http://schemas.microsoft.com/office/drawing/2014/main" id="{00000000-0008-0000-0E00-00003A010000}"/>
            </a:ext>
          </a:extLst>
        </xdr:cNvPr>
        <xdr:cNvSpPr/>
      </xdr:nvSpPr>
      <xdr:spPr>
        <a:xfrm>
          <a:off x="19685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167639</xdr:rowOff>
    </xdr:from>
    <xdr:to>
      <xdr:col>15</xdr:col>
      <xdr:colOff>50800</xdr:colOff>
      <xdr:row>82</xdr:row>
      <xdr:rowOff>28575</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2019300" y="1405508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103505</xdr:rowOff>
    </xdr:from>
    <xdr:to>
      <xdr:col>6</xdr:col>
      <xdr:colOff>38100</xdr:colOff>
      <xdr:row>82</xdr:row>
      <xdr:rowOff>33655</xdr:rowOff>
    </xdr:to>
    <xdr:sp macro="" textlink="">
      <xdr:nvSpPr>
        <xdr:cNvPr id="316" name="楕円 315">
          <a:extLst>
            <a:ext uri="{FF2B5EF4-FFF2-40B4-BE49-F238E27FC236}">
              <a16:creationId xmlns:a16="http://schemas.microsoft.com/office/drawing/2014/main" id="{00000000-0008-0000-0E00-00003C010000}"/>
            </a:ext>
          </a:extLst>
        </xdr:cNvPr>
        <xdr:cNvSpPr/>
      </xdr:nvSpPr>
      <xdr:spPr>
        <a:xfrm>
          <a:off x="10795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154305</xdr:rowOff>
    </xdr:from>
    <xdr:to>
      <xdr:col>10</xdr:col>
      <xdr:colOff>114300</xdr:colOff>
      <xdr:row>81</xdr:row>
      <xdr:rowOff>167639</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1130300" y="14041755"/>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121938</xdr:rowOff>
    </xdr:from>
    <xdr:ext cx="405111" cy="259045"/>
    <xdr:sp macro="" textlink="">
      <xdr:nvSpPr>
        <xdr:cNvPr id="318" name="n_1aveValue【公営住宅】&#10;有形固定資産減価償却率">
          <a:extLst>
            <a:ext uri="{FF2B5EF4-FFF2-40B4-BE49-F238E27FC236}">
              <a16:creationId xmlns:a16="http://schemas.microsoft.com/office/drawing/2014/main" id="{00000000-0008-0000-0E00-00003E010000}"/>
            </a:ext>
          </a:extLst>
        </xdr:cNvPr>
        <xdr:cNvSpPr txBox="1"/>
      </xdr:nvSpPr>
      <xdr:spPr>
        <a:xfrm>
          <a:off x="35820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72407</xdr:rowOff>
    </xdr:from>
    <xdr:ext cx="405111" cy="259045"/>
    <xdr:sp macro="" textlink="">
      <xdr:nvSpPr>
        <xdr:cNvPr id="319" name="n_2aveValue【公営住宅】&#10;有形固定資産減価償却率">
          <a:extLst>
            <a:ext uri="{FF2B5EF4-FFF2-40B4-BE49-F238E27FC236}">
              <a16:creationId xmlns:a16="http://schemas.microsoft.com/office/drawing/2014/main" id="{00000000-0008-0000-0E00-00003F010000}"/>
            </a:ext>
          </a:extLst>
        </xdr:cNvPr>
        <xdr:cNvSpPr txBox="1"/>
      </xdr:nvSpPr>
      <xdr:spPr>
        <a:xfrm>
          <a:off x="2705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28591</xdr:rowOff>
    </xdr:from>
    <xdr:ext cx="405111" cy="259045"/>
    <xdr:sp macro="" textlink="">
      <xdr:nvSpPr>
        <xdr:cNvPr id="320" name="n_3aveValue【公営住宅】&#10;有形固定資産減価償却率">
          <a:extLst>
            <a:ext uri="{FF2B5EF4-FFF2-40B4-BE49-F238E27FC236}">
              <a16:creationId xmlns:a16="http://schemas.microsoft.com/office/drawing/2014/main" id="{00000000-0008-0000-0E00-000040010000}"/>
            </a:ext>
          </a:extLst>
        </xdr:cNvPr>
        <xdr:cNvSpPr txBox="1"/>
      </xdr:nvSpPr>
      <xdr:spPr>
        <a:xfrm>
          <a:off x="1816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161941</xdr:rowOff>
    </xdr:from>
    <xdr:ext cx="405111" cy="259045"/>
    <xdr:sp macro="" textlink="">
      <xdr:nvSpPr>
        <xdr:cNvPr id="321" name="n_4aveValue【公営住宅】&#10;有形固定資産減価償却率">
          <a:extLst>
            <a:ext uri="{FF2B5EF4-FFF2-40B4-BE49-F238E27FC236}">
              <a16:creationId xmlns:a16="http://schemas.microsoft.com/office/drawing/2014/main" id="{00000000-0008-0000-0E00-000041010000}"/>
            </a:ext>
          </a:extLst>
        </xdr:cNvPr>
        <xdr:cNvSpPr txBox="1"/>
      </xdr:nvSpPr>
      <xdr:spPr>
        <a:xfrm>
          <a:off x="9277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130191</xdr:rowOff>
    </xdr:from>
    <xdr:ext cx="405111" cy="259045"/>
    <xdr:sp macro="" textlink="">
      <xdr:nvSpPr>
        <xdr:cNvPr id="322" name="n_1mainValue【公営住宅】&#10;有形固定資産減価償却率">
          <a:extLst>
            <a:ext uri="{FF2B5EF4-FFF2-40B4-BE49-F238E27FC236}">
              <a16:creationId xmlns:a16="http://schemas.microsoft.com/office/drawing/2014/main" id="{00000000-0008-0000-0E00-000042010000}"/>
            </a:ext>
          </a:extLst>
        </xdr:cNvPr>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95902</xdr:rowOff>
    </xdr:from>
    <xdr:ext cx="405111" cy="259045"/>
    <xdr:sp macro="" textlink="">
      <xdr:nvSpPr>
        <xdr:cNvPr id="323" name="n_2mainValue【公営住宅】&#10;有形固定資産減価償却率">
          <a:extLst>
            <a:ext uri="{FF2B5EF4-FFF2-40B4-BE49-F238E27FC236}">
              <a16:creationId xmlns:a16="http://schemas.microsoft.com/office/drawing/2014/main" id="{00000000-0008-0000-0E00-000043010000}"/>
            </a:ext>
          </a:extLst>
        </xdr:cNvPr>
        <xdr:cNvSpPr txBox="1"/>
      </xdr:nvSpPr>
      <xdr:spPr>
        <a:xfrm>
          <a:off x="2705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63516</xdr:rowOff>
    </xdr:from>
    <xdr:ext cx="405111" cy="259045"/>
    <xdr:sp macro="" textlink="">
      <xdr:nvSpPr>
        <xdr:cNvPr id="324" name="n_3mainValue【公営住宅】&#10;有形固定資産減価償却率">
          <a:extLst>
            <a:ext uri="{FF2B5EF4-FFF2-40B4-BE49-F238E27FC236}">
              <a16:creationId xmlns:a16="http://schemas.microsoft.com/office/drawing/2014/main" id="{00000000-0008-0000-0E00-000044010000}"/>
            </a:ext>
          </a:extLst>
        </xdr:cNvPr>
        <xdr:cNvSpPr txBox="1"/>
      </xdr:nvSpPr>
      <xdr:spPr>
        <a:xfrm>
          <a:off x="1816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50182</xdr:rowOff>
    </xdr:from>
    <xdr:ext cx="405111" cy="259045"/>
    <xdr:sp macro="" textlink="">
      <xdr:nvSpPr>
        <xdr:cNvPr id="325" name="n_4mainValue【公営住宅】&#10;有形固定資産減価償却率">
          <a:extLst>
            <a:ext uri="{FF2B5EF4-FFF2-40B4-BE49-F238E27FC236}">
              <a16:creationId xmlns:a16="http://schemas.microsoft.com/office/drawing/2014/main" id="{00000000-0008-0000-0E00-000045010000}"/>
            </a:ext>
          </a:extLst>
        </xdr:cNvPr>
        <xdr:cNvSpPr txBox="1"/>
      </xdr:nvSpPr>
      <xdr:spPr>
        <a:xfrm>
          <a:off x="927744" y="1376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00000000-0008-0000-0E00-00005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flipV="1">
          <a:off x="10476865" y="13333095"/>
          <a:ext cx="0" cy="1493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50" name="【公営住宅】&#10;一人当たり面積最小値テキスト">
          <a:extLst>
            <a:ext uri="{FF2B5EF4-FFF2-40B4-BE49-F238E27FC236}">
              <a16:creationId xmlns:a16="http://schemas.microsoft.com/office/drawing/2014/main" id="{00000000-0008-0000-0E00-00005E010000}"/>
            </a:ext>
          </a:extLst>
        </xdr:cNvPr>
        <xdr:cNvSpPr txBox="1"/>
      </xdr:nvSpPr>
      <xdr:spPr>
        <a:xfrm>
          <a:off x="10515600" y="1483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03886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52" name="【公営住宅】&#10;一人当たり面積最大値テキスト">
          <a:extLst>
            <a:ext uri="{FF2B5EF4-FFF2-40B4-BE49-F238E27FC236}">
              <a16:creationId xmlns:a16="http://schemas.microsoft.com/office/drawing/2014/main" id="{00000000-0008-0000-0E00-000060010000}"/>
            </a:ext>
          </a:extLst>
        </xdr:cNvPr>
        <xdr:cNvSpPr txBox="1"/>
      </xdr:nvSpPr>
      <xdr:spPr>
        <a:xfrm>
          <a:off x="10515600"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a:off x="10388600" y="1333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81170</xdr:rowOff>
    </xdr:from>
    <xdr:ext cx="469744" cy="259045"/>
    <xdr:sp macro="" textlink="">
      <xdr:nvSpPr>
        <xdr:cNvPr id="354" name="【公営住宅】&#10;一人当たり面積平均値テキスト">
          <a:extLst>
            <a:ext uri="{FF2B5EF4-FFF2-40B4-BE49-F238E27FC236}">
              <a16:creationId xmlns:a16="http://schemas.microsoft.com/office/drawing/2014/main" id="{00000000-0008-0000-0E00-000062010000}"/>
            </a:ext>
          </a:extLst>
        </xdr:cNvPr>
        <xdr:cNvSpPr txBox="1"/>
      </xdr:nvSpPr>
      <xdr:spPr>
        <a:xfrm>
          <a:off x="10515600" y="14482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10426700" y="145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113792</xdr:rowOff>
    </xdr:from>
    <xdr:to>
      <xdr:col>50</xdr:col>
      <xdr:colOff>165100</xdr:colOff>
      <xdr:row>85</xdr:row>
      <xdr:rowOff>43942</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95885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32258</xdr:rowOff>
    </xdr:from>
    <xdr:to>
      <xdr:col>46</xdr:col>
      <xdr:colOff>38100</xdr:colOff>
      <xdr:row>85</xdr:row>
      <xdr:rowOff>133858</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8699500" y="1460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34162</xdr:rowOff>
    </xdr:from>
    <xdr:to>
      <xdr:col>41</xdr:col>
      <xdr:colOff>101600</xdr:colOff>
      <xdr:row>85</xdr:row>
      <xdr:rowOff>135762</xdr:rowOff>
    </xdr:to>
    <xdr:sp macro="" textlink="">
      <xdr:nvSpPr>
        <xdr:cNvPr id="358" name="フローチャート: 判断 357">
          <a:extLst>
            <a:ext uri="{FF2B5EF4-FFF2-40B4-BE49-F238E27FC236}">
              <a16:creationId xmlns:a16="http://schemas.microsoft.com/office/drawing/2014/main" id="{00000000-0008-0000-0E00-000066010000}"/>
            </a:ext>
          </a:extLst>
        </xdr:cNvPr>
        <xdr:cNvSpPr/>
      </xdr:nvSpPr>
      <xdr:spPr>
        <a:xfrm>
          <a:off x="7810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31496</xdr:rowOff>
    </xdr:from>
    <xdr:to>
      <xdr:col>36</xdr:col>
      <xdr:colOff>165100</xdr:colOff>
      <xdr:row>85</xdr:row>
      <xdr:rowOff>133096</xdr:rowOff>
    </xdr:to>
    <xdr:sp macro="" textlink="">
      <xdr:nvSpPr>
        <xdr:cNvPr id="359" name="フローチャート: 判断 358">
          <a:extLst>
            <a:ext uri="{FF2B5EF4-FFF2-40B4-BE49-F238E27FC236}">
              <a16:creationId xmlns:a16="http://schemas.microsoft.com/office/drawing/2014/main" id="{00000000-0008-0000-0E00-000067010000}"/>
            </a:ext>
          </a:extLst>
        </xdr:cNvPr>
        <xdr:cNvSpPr/>
      </xdr:nvSpPr>
      <xdr:spPr>
        <a:xfrm>
          <a:off x="6921500" y="1460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E00-00006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153415</xdr:rowOff>
    </xdr:from>
    <xdr:to>
      <xdr:col>55</xdr:col>
      <xdr:colOff>50800</xdr:colOff>
      <xdr:row>84</xdr:row>
      <xdr:rowOff>83565</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10426700" y="1438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4842</xdr:rowOff>
    </xdr:from>
    <xdr:ext cx="469744" cy="259045"/>
    <xdr:sp macro="" textlink="">
      <xdr:nvSpPr>
        <xdr:cNvPr id="366" name="【公営住宅】&#10;一人当たり面積該当値テキスト">
          <a:extLst>
            <a:ext uri="{FF2B5EF4-FFF2-40B4-BE49-F238E27FC236}">
              <a16:creationId xmlns:a16="http://schemas.microsoft.com/office/drawing/2014/main" id="{00000000-0008-0000-0E00-00006E010000}"/>
            </a:ext>
          </a:extLst>
        </xdr:cNvPr>
        <xdr:cNvSpPr txBox="1"/>
      </xdr:nvSpPr>
      <xdr:spPr>
        <a:xfrm>
          <a:off x="10515600" y="1423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151130</xdr:rowOff>
    </xdr:from>
    <xdr:to>
      <xdr:col>50</xdr:col>
      <xdr:colOff>165100</xdr:colOff>
      <xdr:row>84</xdr:row>
      <xdr:rowOff>81280</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9588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30480</xdr:rowOff>
    </xdr:from>
    <xdr:to>
      <xdr:col>55</xdr:col>
      <xdr:colOff>0</xdr:colOff>
      <xdr:row>84</xdr:row>
      <xdr:rowOff>32765</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9639300" y="14432280"/>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156845</xdr:rowOff>
    </xdr:from>
    <xdr:to>
      <xdr:col>46</xdr:col>
      <xdr:colOff>38100</xdr:colOff>
      <xdr:row>84</xdr:row>
      <xdr:rowOff>86995</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8699500" y="143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30480</xdr:rowOff>
    </xdr:from>
    <xdr:to>
      <xdr:col>50</xdr:col>
      <xdr:colOff>114300</xdr:colOff>
      <xdr:row>84</xdr:row>
      <xdr:rowOff>36195</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8750300" y="144322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163322</xdr:rowOff>
    </xdr:from>
    <xdr:to>
      <xdr:col>41</xdr:col>
      <xdr:colOff>101600</xdr:colOff>
      <xdr:row>84</xdr:row>
      <xdr:rowOff>93472</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7810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36195</xdr:rowOff>
    </xdr:from>
    <xdr:to>
      <xdr:col>45</xdr:col>
      <xdr:colOff>177800</xdr:colOff>
      <xdr:row>84</xdr:row>
      <xdr:rowOff>42672</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flipV="1">
          <a:off x="7861300" y="14437995"/>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157226</xdr:rowOff>
    </xdr:from>
    <xdr:to>
      <xdr:col>36</xdr:col>
      <xdr:colOff>165100</xdr:colOff>
      <xdr:row>84</xdr:row>
      <xdr:rowOff>87376</xdr:rowOff>
    </xdr:to>
    <xdr:sp macro="" textlink="">
      <xdr:nvSpPr>
        <xdr:cNvPr id="373" name="楕円 372">
          <a:extLst>
            <a:ext uri="{FF2B5EF4-FFF2-40B4-BE49-F238E27FC236}">
              <a16:creationId xmlns:a16="http://schemas.microsoft.com/office/drawing/2014/main" id="{00000000-0008-0000-0E00-000075010000}"/>
            </a:ext>
          </a:extLst>
        </xdr:cNvPr>
        <xdr:cNvSpPr/>
      </xdr:nvSpPr>
      <xdr:spPr>
        <a:xfrm>
          <a:off x="6921500" y="1438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36576</xdr:rowOff>
    </xdr:from>
    <xdr:to>
      <xdr:col>41</xdr:col>
      <xdr:colOff>50800</xdr:colOff>
      <xdr:row>84</xdr:row>
      <xdr:rowOff>42672</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6972300" y="1443837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35069</xdr:rowOff>
    </xdr:from>
    <xdr:ext cx="469744" cy="259045"/>
    <xdr:sp macro="" textlink="">
      <xdr:nvSpPr>
        <xdr:cNvPr id="375" name="n_1aveValue【公営住宅】&#10;一人当たり面積">
          <a:extLst>
            <a:ext uri="{FF2B5EF4-FFF2-40B4-BE49-F238E27FC236}">
              <a16:creationId xmlns:a16="http://schemas.microsoft.com/office/drawing/2014/main" id="{00000000-0008-0000-0E00-000077010000}"/>
            </a:ext>
          </a:extLst>
        </xdr:cNvPr>
        <xdr:cNvSpPr txBox="1"/>
      </xdr:nvSpPr>
      <xdr:spPr>
        <a:xfrm>
          <a:off x="9391727" y="1460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124985</xdr:rowOff>
    </xdr:from>
    <xdr:ext cx="469744" cy="259045"/>
    <xdr:sp macro="" textlink="">
      <xdr:nvSpPr>
        <xdr:cNvPr id="376" name="n_2aveValue【公営住宅】&#10;一人当たり面積">
          <a:extLst>
            <a:ext uri="{FF2B5EF4-FFF2-40B4-BE49-F238E27FC236}">
              <a16:creationId xmlns:a16="http://schemas.microsoft.com/office/drawing/2014/main" id="{00000000-0008-0000-0E00-000078010000}"/>
            </a:ext>
          </a:extLst>
        </xdr:cNvPr>
        <xdr:cNvSpPr txBox="1"/>
      </xdr:nvSpPr>
      <xdr:spPr>
        <a:xfrm>
          <a:off x="8515427" y="1469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126889</xdr:rowOff>
    </xdr:from>
    <xdr:ext cx="469744" cy="259045"/>
    <xdr:sp macro="" textlink="">
      <xdr:nvSpPr>
        <xdr:cNvPr id="377" name="n_3aveValue【公営住宅】&#10;一人当たり面積">
          <a:extLst>
            <a:ext uri="{FF2B5EF4-FFF2-40B4-BE49-F238E27FC236}">
              <a16:creationId xmlns:a16="http://schemas.microsoft.com/office/drawing/2014/main" id="{00000000-0008-0000-0E00-000079010000}"/>
            </a:ext>
          </a:extLst>
        </xdr:cNvPr>
        <xdr:cNvSpPr txBox="1"/>
      </xdr:nvSpPr>
      <xdr:spPr>
        <a:xfrm>
          <a:off x="7626427" y="1470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124223</xdr:rowOff>
    </xdr:from>
    <xdr:ext cx="469744" cy="259045"/>
    <xdr:sp macro="" textlink="">
      <xdr:nvSpPr>
        <xdr:cNvPr id="378" name="n_4aveValue【公営住宅】&#10;一人当たり面積">
          <a:extLst>
            <a:ext uri="{FF2B5EF4-FFF2-40B4-BE49-F238E27FC236}">
              <a16:creationId xmlns:a16="http://schemas.microsoft.com/office/drawing/2014/main" id="{00000000-0008-0000-0E00-00007A010000}"/>
            </a:ext>
          </a:extLst>
        </xdr:cNvPr>
        <xdr:cNvSpPr txBox="1"/>
      </xdr:nvSpPr>
      <xdr:spPr>
        <a:xfrm>
          <a:off x="6737427" y="146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97807</xdr:rowOff>
    </xdr:from>
    <xdr:ext cx="469744" cy="259045"/>
    <xdr:sp macro="" textlink="">
      <xdr:nvSpPr>
        <xdr:cNvPr id="379" name="n_1mainValue【公営住宅】&#10;一人当たり面積">
          <a:extLst>
            <a:ext uri="{FF2B5EF4-FFF2-40B4-BE49-F238E27FC236}">
              <a16:creationId xmlns:a16="http://schemas.microsoft.com/office/drawing/2014/main" id="{00000000-0008-0000-0E00-00007B010000}"/>
            </a:ext>
          </a:extLst>
        </xdr:cNvPr>
        <xdr:cNvSpPr txBox="1"/>
      </xdr:nvSpPr>
      <xdr:spPr>
        <a:xfrm>
          <a:off x="93917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103522</xdr:rowOff>
    </xdr:from>
    <xdr:ext cx="469744" cy="259045"/>
    <xdr:sp macro="" textlink="">
      <xdr:nvSpPr>
        <xdr:cNvPr id="380" name="n_2mainValue【公営住宅】&#10;一人当たり面積">
          <a:extLst>
            <a:ext uri="{FF2B5EF4-FFF2-40B4-BE49-F238E27FC236}">
              <a16:creationId xmlns:a16="http://schemas.microsoft.com/office/drawing/2014/main" id="{00000000-0008-0000-0E00-00007C010000}"/>
            </a:ext>
          </a:extLst>
        </xdr:cNvPr>
        <xdr:cNvSpPr txBox="1"/>
      </xdr:nvSpPr>
      <xdr:spPr>
        <a:xfrm>
          <a:off x="8515427" y="1416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109999</xdr:rowOff>
    </xdr:from>
    <xdr:ext cx="469744" cy="259045"/>
    <xdr:sp macro="" textlink="">
      <xdr:nvSpPr>
        <xdr:cNvPr id="381" name="n_3mainValue【公営住宅】&#10;一人当たり面積">
          <a:extLst>
            <a:ext uri="{FF2B5EF4-FFF2-40B4-BE49-F238E27FC236}">
              <a16:creationId xmlns:a16="http://schemas.microsoft.com/office/drawing/2014/main" id="{00000000-0008-0000-0E00-00007D010000}"/>
            </a:ext>
          </a:extLst>
        </xdr:cNvPr>
        <xdr:cNvSpPr txBox="1"/>
      </xdr:nvSpPr>
      <xdr:spPr>
        <a:xfrm>
          <a:off x="7626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103903</xdr:rowOff>
    </xdr:from>
    <xdr:ext cx="469744" cy="259045"/>
    <xdr:sp macro="" textlink="">
      <xdr:nvSpPr>
        <xdr:cNvPr id="382" name="n_4mainValue【公営住宅】&#10;一人当たり面積">
          <a:extLst>
            <a:ext uri="{FF2B5EF4-FFF2-40B4-BE49-F238E27FC236}">
              <a16:creationId xmlns:a16="http://schemas.microsoft.com/office/drawing/2014/main" id="{00000000-0008-0000-0E00-00007E010000}"/>
            </a:ext>
          </a:extLst>
        </xdr:cNvPr>
        <xdr:cNvSpPr txBox="1"/>
      </xdr:nvSpPr>
      <xdr:spPr>
        <a:xfrm>
          <a:off x="6737427" y="1416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a:extLst>
            <a:ext uri="{FF2B5EF4-FFF2-40B4-BE49-F238E27FC236}">
              <a16:creationId xmlns:a16="http://schemas.microsoft.com/office/drawing/2014/main" id="{00000000-0008-0000-0E00-00009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7" name="【港湾・漁港】&#10;有形固定資産減価償却率最小値テキスト">
          <a:extLst>
            <a:ext uri="{FF2B5EF4-FFF2-40B4-BE49-F238E27FC236}">
              <a16:creationId xmlns:a16="http://schemas.microsoft.com/office/drawing/2014/main" id="{00000000-0008-0000-0E00-000097010000}"/>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9" name="【港湾・漁港】&#10;有形固定資産減価償却率最大値テキスト">
          <a:extLst>
            <a:ext uri="{FF2B5EF4-FFF2-40B4-BE49-F238E27FC236}">
              <a16:creationId xmlns:a16="http://schemas.microsoft.com/office/drawing/2014/main" id="{00000000-0008-0000-0E00-000099010000}"/>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6366</xdr:rowOff>
    </xdr:from>
    <xdr:ext cx="405111" cy="259045"/>
    <xdr:sp macro="" textlink="">
      <xdr:nvSpPr>
        <xdr:cNvPr id="411" name="【港湾・漁港】&#10;有形固定資産減価償却率平均値テキスト">
          <a:extLst>
            <a:ext uri="{FF2B5EF4-FFF2-40B4-BE49-F238E27FC236}">
              <a16:creationId xmlns:a16="http://schemas.microsoft.com/office/drawing/2014/main" id="{00000000-0008-0000-0E00-00009B010000}"/>
            </a:ext>
          </a:extLst>
        </xdr:cNvPr>
        <xdr:cNvSpPr txBox="1"/>
      </xdr:nvSpPr>
      <xdr:spPr>
        <a:xfrm>
          <a:off x="4673600" y="1766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154939</xdr:rowOff>
    </xdr:from>
    <xdr:to>
      <xdr:col>24</xdr:col>
      <xdr:colOff>114300</xdr:colOff>
      <xdr:row>104</xdr:row>
      <xdr:rowOff>85089</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45847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13" name="フローチャート: 判断 412">
          <a:extLst>
            <a:ext uri="{FF2B5EF4-FFF2-40B4-BE49-F238E27FC236}">
              <a16:creationId xmlns:a16="http://schemas.microsoft.com/office/drawing/2014/main" id="{00000000-0008-0000-0E00-00009D010000}"/>
            </a:ext>
          </a:extLst>
        </xdr:cNvPr>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140970</xdr:rowOff>
    </xdr:from>
    <xdr:to>
      <xdr:col>15</xdr:col>
      <xdr:colOff>101600</xdr:colOff>
      <xdr:row>104</xdr:row>
      <xdr:rowOff>71120</xdr:rowOff>
    </xdr:to>
    <xdr:sp macro="" textlink="">
      <xdr:nvSpPr>
        <xdr:cNvPr id="414" name="フローチャート: 判断 413">
          <a:extLst>
            <a:ext uri="{FF2B5EF4-FFF2-40B4-BE49-F238E27FC236}">
              <a16:creationId xmlns:a16="http://schemas.microsoft.com/office/drawing/2014/main" id="{00000000-0008-0000-0E00-00009E010000}"/>
            </a:ext>
          </a:extLst>
        </xdr:cNvPr>
        <xdr:cNvSpPr/>
      </xdr:nvSpPr>
      <xdr:spPr>
        <a:xfrm>
          <a:off x="2857500" y="1780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66039</xdr:rowOff>
    </xdr:from>
    <xdr:to>
      <xdr:col>10</xdr:col>
      <xdr:colOff>165100</xdr:colOff>
      <xdr:row>104</xdr:row>
      <xdr:rowOff>167639</xdr:rowOff>
    </xdr:to>
    <xdr:sp macro="" textlink="">
      <xdr:nvSpPr>
        <xdr:cNvPr id="415" name="フローチャート: 判断 414">
          <a:extLst>
            <a:ext uri="{FF2B5EF4-FFF2-40B4-BE49-F238E27FC236}">
              <a16:creationId xmlns:a16="http://schemas.microsoft.com/office/drawing/2014/main" id="{00000000-0008-0000-0E00-00009F010000}"/>
            </a:ext>
          </a:extLst>
        </xdr:cNvPr>
        <xdr:cNvSpPr/>
      </xdr:nvSpPr>
      <xdr:spPr>
        <a:xfrm>
          <a:off x="1968500" y="1789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46989</xdr:rowOff>
    </xdr:from>
    <xdr:to>
      <xdr:col>6</xdr:col>
      <xdr:colOff>38100</xdr:colOff>
      <xdr:row>104</xdr:row>
      <xdr:rowOff>148589</xdr:rowOff>
    </xdr:to>
    <xdr:sp macro="" textlink="">
      <xdr:nvSpPr>
        <xdr:cNvPr id="416" name="フローチャート: 判断 415">
          <a:extLst>
            <a:ext uri="{FF2B5EF4-FFF2-40B4-BE49-F238E27FC236}">
              <a16:creationId xmlns:a16="http://schemas.microsoft.com/office/drawing/2014/main" id="{00000000-0008-0000-0E00-0000A0010000}"/>
            </a:ext>
          </a:extLst>
        </xdr:cNvPr>
        <xdr:cNvSpPr/>
      </xdr:nvSpPr>
      <xdr:spPr>
        <a:xfrm>
          <a:off x="1079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146050</xdr:rowOff>
    </xdr:from>
    <xdr:to>
      <xdr:col>24</xdr:col>
      <xdr:colOff>114300</xdr:colOff>
      <xdr:row>106</xdr:row>
      <xdr:rowOff>76200</xdr:rowOff>
    </xdr:to>
    <xdr:sp macro="" textlink="">
      <xdr:nvSpPr>
        <xdr:cNvPr id="422" name="楕円 421">
          <a:extLst>
            <a:ext uri="{FF2B5EF4-FFF2-40B4-BE49-F238E27FC236}">
              <a16:creationId xmlns:a16="http://schemas.microsoft.com/office/drawing/2014/main" id="{00000000-0008-0000-0E00-0000A6010000}"/>
            </a:ext>
          </a:extLst>
        </xdr:cNvPr>
        <xdr:cNvSpPr/>
      </xdr:nvSpPr>
      <xdr:spPr>
        <a:xfrm>
          <a:off x="4584700" y="1814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124477</xdr:rowOff>
    </xdr:from>
    <xdr:ext cx="405111" cy="259045"/>
    <xdr:sp macro="" textlink="">
      <xdr:nvSpPr>
        <xdr:cNvPr id="423" name="【港湾・漁港】&#10;有形固定資産減価償却率該当値テキスト">
          <a:extLst>
            <a:ext uri="{FF2B5EF4-FFF2-40B4-BE49-F238E27FC236}">
              <a16:creationId xmlns:a16="http://schemas.microsoft.com/office/drawing/2014/main" id="{00000000-0008-0000-0E00-0000A7010000}"/>
            </a:ext>
          </a:extLst>
        </xdr:cNvPr>
        <xdr:cNvSpPr txBox="1"/>
      </xdr:nvSpPr>
      <xdr:spPr>
        <a:xfrm>
          <a:off x="4673600" y="1812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120650</xdr:rowOff>
    </xdr:from>
    <xdr:to>
      <xdr:col>20</xdr:col>
      <xdr:colOff>38100</xdr:colOff>
      <xdr:row>106</xdr:row>
      <xdr:rowOff>50800</xdr:rowOff>
    </xdr:to>
    <xdr:sp macro="" textlink="">
      <xdr:nvSpPr>
        <xdr:cNvPr id="424" name="楕円 423">
          <a:extLst>
            <a:ext uri="{FF2B5EF4-FFF2-40B4-BE49-F238E27FC236}">
              <a16:creationId xmlns:a16="http://schemas.microsoft.com/office/drawing/2014/main" id="{00000000-0008-0000-0E00-0000A8010000}"/>
            </a:ext>
          </a:extLst>
        </xdr:cNvPr>
        <xdr:cNvSpPr/>
      </xdr:nvSpPr>
      <xdr:spPr>
        <a:xfrm>
          <a:off x="3746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0</xdr:rowOff>
    </xdr:from>
    <xdr:to>
      <xdr:col>24</xdr:col>
      <xdr:colOff>63500</xdr:colOff>
      <xdr:row>106</xdr:row>
      <xdr:rowOff>25400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3797300" y="18173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95250</xdr:rowOff>
    </xdr:from>
    <xdr:to>
      <xdr:col>15</xdr:col>
      <xdr:colOff>101600</xdr:colOff>
      <xdr:row>106</xdr:row>
      <xdr:rowOff>25400</xdr:rowOff>
    </xdr:to>
    <xdr:sp macro="" textlink="">
      <xdr:nvSpPr>
        <xdr:cNvPr id="426" name="楕円 425">
          <a:extLst>
            <a:ext uri="{FF2B5EF4-FFF2-40B4-BE49-F238E27FC236}">
              <a16:creationId xmlns:a16="http://schemas.microsoft.com/office/drawing/2014/main" id="{00000000-0008-0000-0E00-0000AA010000}"/>
            </a:ext>
          </a:extLst>
        </xdr:cNvPr>
        <xdr:cNvSpPr/>
      </xdr:nvSpPr>
      <xdr:spPr>
        <a:xfrm>
          <a:off x="2857500" y="1809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146050</xdr:rowOff>
    </xdr:from>
    <xdr:to>
      <xdr:col>19</xdr:col>
      <xdr:colOff>177800</xdr:colOff>
      <xdr:row>106</xdr:row>
      <xdr:rowOff>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2908300" y="18148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69850</xdr:rowOff>
    </xdr:from>
    <xdr:to>
      <xdr:col>10</xdr:col>
      <xdr:colOff>165100</xdr:colOff>
      <xdr:row>106</xdr:row>
      <xdr:rowOff>0</xdr:rowOff>
    </xdr:to>
    <xdr:sp macro="" textlink="">
      <xdr:nvSpPr>
        <xdr:cNvPr id="428" name="楕円 427">
          <a:extLst>
            <a:ext uri="{FF2B5EF4-FFF2-40B4-BE49-F238E27FC236}">
              <a16:creationId xmlns:a16="http://schemas.microsoft.com/office/drawing/2014/main" id="{00000000-0008-0000-0E00-0000AC010000}"/>
            </a:ext>
          </a:extLst>
        </xdr:cNvPr>
        <xdr:cNvSpPr/>
      </xdr:nvSpPr>
      <xdr:spPr>
        <a:xfrm>
          <a:off x="1968500" y="1807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120650</xdr:rowOff>
    </xdr:from>
    <xdr:to>
      <xdr:col>15</xdr:col>
      <xdr:colOff>50800</xdr:colOff>
      <xdr:row>105</xdr:row>
      <xdr:rowOff>146050</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2019300" y="18122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44450</xdr:rowOff>
    </xdr:from>
    <xdr:to>
      <xdr:col>6</xdr:col>
      <xdr:colOff>38100</xdr:colOff>
      <xdr:row>105</xdr:row>
      <xdr:rowOff>146050</xdr:rowOff>
    </xdr:to>
    <xdr:sp macro="" textlink="">
      <xdr:nvSpPr>
        <xdr:cNvPr id="430" name="楕円 429">
          <a:extLst>
            <a:ext uri="{FF2B5EF4-FFF2-40B4-BE49-F238E27FC236}">
              <a16:creationId xmlns:a16="http://schemas.microsoft.com/office/drawing/2014/main" id="{00000000-0008-0000-0E00-0000AE010000}"/>
            </a:ext>
          </a:extLst>
        </xdr:cNvPr>
        <xdr:cNvSpPr/>
      </xdr:nvSpPr>
      <xdr:spPr>
        <a:xfrm>
          <a:off x="1079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95250</xdr:rowOff>
    </xdr:from>
    <xdr:to>
      <xdr:col>10</xdr:col>
      <xdr:colOff>114300</xdr:colOff>
      <xdr:row>105</xdr:row>
      <xdr:rowOff>120650</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130300" y="18097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97807</xdr:rowOff>
    </xdr:from>
    <xdr:ext cx="405111" cy="259045"/>
    <xdr:sp macro="" textlink="">
      <xdr:nvSpPr>
        <xdr:cNvPr id="432" name="n_1aveValue【港湾・漁港】&#10;有形固定資産減価償却率">
          <a:extLst>
            <a:ext uri="{FF2B5EF4-FFF2-40B4-BE49-F238E27FC236}">
              <a16:creationId xmlns:a16="http://schemas.microsoft.com/office/drawing/2014/main" id="{00000000-0008-0000-0E00-0000B0010000}"/>
            </a:ext>
          </a:extLst>
        </xdr:cNvPr>
        <xdr:cNvSpPr txBox="1"/>
      </xdr:nvSpPr>
      <xdr:spPr>
        <a:xfrm>
          <a:off x="3582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87647</xdr:rowOff>
    </xdr:from>
    <xdr:ext cx="405111" cy="259045"/>
    <xdr:sp macro="" textlink="">
      <xdr:nvSpPr>
        <xdr:cNvPr id="433" name="n_2aveValue【港湾・漁港】&#10;有形固定資産減価償却率">
          <a:extLst>
            <a:ext uri="{FF2B5EF4-FFF2-40B4-BE49-F238E27FC236}">
              <a16:creationId xmlns:a16="http://schemas.microsoft.com/office/drawing/2014/main" id="{00000000-0008-0000-0E00-0000B1010000}"/>
            </a:ext>
          </a:extLst>
        </xdr:cNvPr>
        <xdr:cNvSpPr txBox="1"/>
      </xdr:nvSpPr>
      <xdr:spPr>
        <a:xfrm>
          <a:off x="2705744" y="17575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12716</xdr:rowOff>
    </xdr:from>
    <xdr:ext cx="405111" cy="259045"/>
    <xdr:sp macro="" textlink="">
      <xdr:nvSpPr>
        <xdr:cNvPr id="434" name="n_3aveValue【港湾・漁港】&#10;有形固定資産減価償却率">
          <a:extLst>
            <a:ext uri="{FF2B5EF4-FFF2-40B4-BE49-F238E27FC236}">
              <a16:creationId xmlns:a16="http://schemas.microsoft.com/office/drawing/2014/main" id="{00000000-0008-0000-0E00-0000B2010000}"/>
            </a:ext>
          </a:extLst>
        </xdr:cNvPr>
        <xdr:cNvSpPr txBox="1"/>
      </xdr:nvSpPr>
      <xdr:spPr>
        <a:xfrm>
          <a:off x="1816744" y="17672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165116</xdr:rowOff>
    </xdr:from>
    <xdr:ext cx="405111" cy="259045"/>
    <xdr:sp macro="" textlink="">
      <xdr:nvSpPr>
        <xdr:cNvPr id="435" name="n_4aveValue【港湾・漁港】&#10;有形固定資産減価償却率">
          <a:extLst>
            <a:ext uri="{FF2B5EF4-FFF2-40B4-BE49-F238E27FC236}">
              <a16:creationId xmlns:a16="http://schemas.microsoft.com/office/drawing/2014/main" id="{00000000-0008-0000-0E00-0000B3010000}"/>
            </a:ext>
          </a:extLst>
        </xdr:cNvPr>
        <xdr:cNvSpPr txBox="1"/>
      </xdr:nvSpPr>
      <xdr:spPr>
        <a:xfrm>
          <a:off x="927744" y="17653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41927</xdr:rowOff>
    </xdr:from>
    <xdr:ext cx="405111" cy="259045"/>
    <xdr:sp macro="" textlink="">
      <xdr:nvSpPr>
        <xdr:cNvPr id="436" name="n_1mainValue【港湾・漁港】&#10;有形固定資産減価償却率">
          <a:extLst>
            <a:ext uri="{FF2B5EF4-FFF2-40B4-BE49-F238E27FC236}">
              <a16:creationId xmlns:a16="http://schemas.microsoft.com/office/drawing/2014/main" id="{00000000-0008-0000-0E00-0000B4010000}"/>
            </a:ext>
          </a:extLst>
        </xdr:cNvPr>
        <xdr:cNvSpPr txBox="1"/>
      </xdr:nvSpPr>
      <xdr:spPr>
        <a:xfrm>
          <a:off x="35820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16527</xdr:rowOff>
    </xdr:from>
    <xdr:ext cx="405111" cy="259045"/>
    <xdr:sp macro="" textlink="">
      <xdr:nvSpPr>
        <xdr:cNvPr id="437" name="n_2mainValue【港湾・漁港】&#10;有形固定資産減価償却率">
          <a:extLst>
            <a:ext uri="{FF2B5EF4-FFF2-40B4-BE49-F238E27FC236}">
              <a16:creationId xmlns:a16="http://schemas.microsoft.com/office/drawing/2014/main" id="{00000000-0008-0000-0E00-0000B5010000}"/>
            </a:ext>
          </a:extLst>
        </xdr:cNvPr>
        <xdr:cNvSpPr txBox="1"/>
      </xdr:nvSpPr>
      <xdr:spPr>
        <a:xfrm>
          <a:off x="2705744" y="181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162577</xdr:rowOff>
    </xdr:from>
    <xdr:ext cx="405111" cy="259045"/>
    <xdr:sp macro="" textlink="">
      <xdr:nvSpPr>
        <xdr:cNvPr id="438" name="n_3mainValue【港湾・漁港】&#10;有形固定資産減価償却率">
          <a:extLst>
            <a:ext uri="{FF2B5EF4-FFF2-40B4-BE49-F238E27FC236}">
              <a16:creationId xmlns:a16="http://schemas.microsoft.com/office/drawing/2014/main" id="{00000000-0008-0000-0E00-0000B6010000}"/>
            </a:ext>
          </a:extLst>
        </xdr:cNvPr>
        <xdr:cNvSpPr txBox="1"/>
      </xdr:nvSpPr>
      <xdr:spPr>
        <a:xfrm>
          <a:off x="1816744" y="18164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137177</xdr:rowOff>
    </xdr:from>
    <xdr:ext cx="405111" cy="259045"/>
    <xdr:sp macro="" textlink="">
      <xdr:nvSpPr>
        <xdr:cNvPr id="439" name="n_4mainValue【港湾・漁港】&#10;有形固定資産減価償却率">
          <a:extLst>
            <a:ext uri="{FF2B5EF4-FFF2-40B4-BE49-F238E27FC236}">
              <a16:creationId xmlns:a16="http://schemas.microsoft.com/office/drawing/2014/main" id="{00000000-0008-0000-0E00-0000B7010000}"/>
            </a:ext>
          </a:extLst>
        </xdr:cNvPr>
        <xdr:cNvSpPr txBox="1"/>
      </xdr:nvSpPr>
      <xdr:spPr>
        <a:xfrm>
          <a:off x="9277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港湾・漁港】&#10;一人当たり有形固定資産（償却資産）額グラフ枠">
          <a:extLst>
            <a:ext uri="{FF2B5EF4-FFF2-40B4-BE49-F238E27FC236}">
              <a16:creationId xmlns:a16="http://schemas.microsoft.com/office/drawing/2014/main" id="{00000000-0008-0000-0E00-0000CE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13095</xdr:rowOff>
    </xdr:from>
    <xdr:to>
      <xdr:col>54</xdr:col>
      <xdr:colOff>189865</xdr:colOff>
      <xdr:row>108</xdr:row>
      <xdr:rowOff>152361</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flipV="1">
          <a:off x="10476865" y="17329545"/>
          <a:ext cx="0" cy="1339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156188</xdr:rowOff>
    </xdr:from>
    <xdr:ext cx="313932" cy="259045"/>
    <xdr:sp macro="" textlink="">
      <xdr:nvSpPr>
        <xdr:cNvPr id="464" name="【港湾・漁港】&#10;一人当たり有形固定資産（償却資産）額最小値テキスト">
          <a:extLst>
            <a:ext uri="{FF2B5EF4-FFF2-40B4-BE49-F238E27FC236}">
              <a16:creationId xmlns:a16="http://schemas.microsoft.com/office/drawing/2014/main" id="{00000000-0008-0000-0E00-0000D0010000}"/>
            </a:ext>
          </a:extLst>
        </xdr:cNvPr>
        <xdr:cNvSpPr txBox="1"/>
      </xdr:nvSpPr>
      <xdr:spPr>
        <a:xfrm>
          <a:off x="10515600" y="18672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152361</xdr:rowOff>
    </xdr:from>
    <xdr:to>
      <xdr:col>55</xdr:col>
      <xdr:colOff>88900</xdr:colOff>
      <xdr:row>108</xdr:row>
      <xdr:rowOff>152361</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0388600" y="18668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131222</xdr:rowOff>
    </xdr:from>
    <xdr:ext cx="690189" cy="259045"/>
    <xdr:sp macro="" textlink="">
      <xdr:nvSpPr>
        <xdr:cNvPr id="466" name="【港湾・漁港】&#10;一人当たり有形固定資産（償却資産）額最大値テキスト">
          <a:extLst>
            <a:ext uri="{FF2B5EF4-FFF2-40B4-BE49-F238E27FC236}">
              <a16:creationId xmlns:a16="http://schemas.microsoft.com/office/drawing/2014/main" id="{00000000-0008-0000-0E00-0000D2010000}"/>
            </a:ext>
          </a:extLst>
        </xdr:cNvPr>
        <xdr:cNvSpPr txBox="1"/>
      </xdr:nvSpPr>
      <xdr:spPr>
        <a:xfrm>
          <a:off x="10515600" y="17104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13095</xdr:rowOff>
    </xdr:from>
    <xdr:to>
      <xdr:col>55</xdr:col>
      <xdr:colOff>88900</xdr:colOff>
      <xdr:row>101</xdr:row>
      <xdr:rowOff>13095</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0388600" y="1732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97322</xdr:rowOff>
    </xdr:from>
    <xdr:ext cx="599010" cy="259045"/>
    <xdr:sp macro="" textlink="">
      <xdr:nvSpPr>
        <xdr:cNvPr id="468" name="【港湾・漁港】&#10;一人当たり有形固定資産（償却資産）額平均値テキスト">
          <a:extLst>
            <a:ext uri="{FF2B5EF4-FFF2-40B4-BE49-F238E27FC236}">
              <a16:creationId xmlns:a16="http://schemas.microsoft.com/office/drawing/2014/main" id="{00000000-0008-0000-0E00-0000D4010000}"/>
            </a:ext>
          </a:extLst>
        </xdr:cNvPr>
        <xdr:cNvSpPr txBox="1"/>
      </xdr:nvSpPr>
      <xdr:spPr>
        <a:xfrm>
          <a:off x="10515600" y="18271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74445</xdr:rowOff>
    </xdr:from>
    <xdr:to>
      <xdr:col>55</xdr:col>
      <xdr:colOff>50800</xdr:colOff>
      <xdr:row>108</xdr:row>
      <xdr:rowOff>4595</xdr:rowOff>
    </xdr:to>
    <xdr:sp macro="" textlink="">
      <xdr:nvSpPr>
        <xdr:cNvPr id="469" name="フローチャート: 判断 468">
          <a:extLst>
            <a:ext uri="{FF2B5EF4-FFF2-40B4-BE49-F238E27FC236}">
              <a16:creationId xmlns:a16="http://schemas.microsoft.com/office/drawing/2014/main" id="{00000000-0008-0000-0E00-0000D5010000}"/>
            </a:ext>
          </a:extLst>
        </xdr:cNvPr>
        <xdr:cNvSpPr/>
      </xdr:nvSpPr>
      <xdr:spPr>
        <a:xfrm>
          <a:off x="10426700" y="1841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165517</xdr:rowOff>
    </xdr:from>
    <xdr:to>
      <xdr:col>50</xdr:col>
      <xdr:colOff>165100</xdr:colOff>
      <xdr:row>107</xdr:row>
      <xdr:rowOff>95667</xdr:rowOff>
    </xdr:to>
    <xdr:sp macro="" textlink="">
      <xdr:nvSpPr>
        <xdr:cNvPr id="470" name="フローチャート: 判断 469">
          <a:extLst>
            <a:ext uri="{FF2B5EF4-FFF2-40B4-BE49-F238E27FC236}">
              <a16:creationId xmlns:a16="http://schemas.microsoft.com/office/drawing/2014/main" id="{00000000-0008-0000-0E00-0000D6010000}"/>
            </a:ext>
          </a:extLst>
        </xdr:cNvPr>
        <xdr:cNvSpPr/>
      </xdr:nvSpPr>
      <xdr:spPr>
        <a:xfrm>
          <a:off x="9588500" y="18339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70841</xdr:rowOff>
    </xdr:from>
    <xdr:to>
      <xdr:col>46</xdr:col>
      <xdr:colOff>38100</xdr:colOff>
      <xdr:row>108</xdr:row>
      <xdr:rowOff>991</xdr:rowOff>
    </xdr:to>
    <xdr:sp macro="" textlink="">
      <xdr:nvSpPr>
        <xdr:cNvPr id="471" name="フローチャート: 判断 470">
          <a:extLst>
            <a:ext uri="{FF2B5EF4-FFF2-40B4-BE49-F238E27FC236}">
              <a16:creationId xmlns:a16="http://schemas.microsoft.com/office/drawing/2014/main" id="{00000000-0008-0000-0E00-0000D7010000}"/>
            </a:ext>
          </a:extLst>
        </xdr:cNvPr>
        <xdr:cNvSpPr/>
      </xdr:nvSpPr>
      <xdr:spPr>
        <a:xfrm>
          <a:off x="8699500" y="1841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119309</xdr:rowOff>
    </xdr:from>
    <xdr:to>
      <xdr:col>41</xdr:col>
      <xdr:colOff>101600</xdr:colOff>
      <xdr:row>108</xdr:row>
      <xdr:rowOff>49459</xdr:rowOff>
    </xdr:to>
    <xdr:sp macro="" textlink="">
      <xdr:nvSpPr>
        <xdr:cNvPr id="472" name="フローチャート: 判断 471">
          <a:extLst>
            <a:ext uri="{FF2B5EF4-FFF2-40B4-BE49-F238E27FC236}">
              <a16:creationId xmlns:a16="http://schemas.microsoft.com/office/drawing/2014/main" id="{00000000-0008-0000-0E00-0000D8010000}"/>
            </a:ext>
          </a:extLst>
        </xdr:cNvPr>
        <xdr:cNvSpPr/>
      </xdr:nvSpPr>
      <xdr:spPr>
        <a:xfrm>
          <a:off x="7810500" y="1846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122668</xdr:rowOff>
    </xdr:from>
    <xdr:to>
      <xdr:col>36</xdr:col>
      <xdr:colOff>165100</xdr:colOff>
      <xdr:row>108</xdr:row>
      <xdr:rowOff>52818</xdr:rowOff>
    </xdr:to>
    <xdr:sp macro="" textlink="">
      <xdr:nvSpPr>
        <xdr:cNvPr id="473" name="フローチャート: 判断 472">
          <a:extLst>
            <a:ext uri="{FF2B5EF4-FFF2-40B4-BE49-F238E27FC236}">
              <a16:creationId xmlns:a16="http://schemas.microsoft.com/office/drawing/2014/main" id="{00000000-0008-0000-0E00-0000D9010000}"/>
            </a:ext>
          </a:extLst>
        </xdr:cNvPr>
        <xdr:cNvSpPr/>
      </xdr:nvSpPr>
      <xdr:spPr>
        <a:xfrm>
          <a:off x="6921500" y="1846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54910</xdr:rowOff>
    </xdr:from>
    <xdr:to>
      <xdr:col>55</xdr:col>
      <xdr:colOff>50800</xdr:colOff>
      <xdr:row>108</xdr:row>
      <xdr:rowOff>156510</xdr:rowOff>
    </xdr:to>
    <xdr:sp macro="" textlink="">
      <xdr:nvSpPr>
        <xdr:cNvPr id="479" name="楕円 478">
          <a:extLst>
            <a:ext uri="{FF2B5EF4-FFF2-40B4-BE49-F238E27FC236}">
              <a16:creationId xmlns:a16="http://schemas.microsoft.com/office/drawing/2014/main" id="{00000000-0008-0000-0E00-0000DF010000}"/>
            </a:ext>
          </a:extLst>
        </xdr:cNvPr>
        <xdr:cNvSpPr/>
      </xdr:nvSpPr>
      <xdr:spPr>
        <a:xfrm>
          <a:off x="10426700" y="1857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141287</xdr:rowOff>
    </xdr:from>
    <xdr:ext cx="534377" cy="259045"/>
    <xdr:sp macro="" textlink="">
      <xdr:nvSpPr>
        <xdr:cNvPr id="480" name="【港湾・漁港】&#10;一人当たり有形固定資産（償却資産）額該当値テキスト">
          <a:extLst>
            <a:ext uri="{FF2B5EF4-FFF2-40B4-BE49-F238E27FC236}">
              <a16:creationId xmlns:a16="http://schemas.microsoft.com/office/drawing/2014/main" id="{00000000-0008-0000-0E00-0000E0010000}"/>
            </a:ext>
          </a:extLst>
        </xdr:cNvPr>
        <xdr:cNvSpPr txBox="1"/>
      </xdr:nvSpPr>
      <xdr:spPr>
        <a:xfrm>
          <a:off x="10515600" y="1848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55518</xdr:rowOff>
    </xdr:from>
    <xdr:to>
      <xdr:col>50</xdr:col>
      <xdr:colOff>165100</xdr:colOff>
      <xdr:row>108</xdr:row>
      <xdr:rowOff>157118</xdr:rowOff>
    </xdr:to>
    <xdr:sp macro="" textlink="">
      <xdr:nvSpPr>
        <xdr:cNvPr id="481" name="楕円 480">
          <a:extLst>
            <a:ext uri="{FF2B5EF4-FFF2-40B4-BE49-F238E27FC236}">
              <a16:creationId xmlns:a16="http://schemas.microsoft.com/office/drawing/2014/main" id="{00000000-0008-0000-0E00-0000E1010000}"/>
            </a:ext>
          </a:extLst>
        </xdr:cNvPr>
        <xdr:cNvSpPr/>
      </xdr:nvSpPr>
      <xdr:spPr>
        <a:xfrm>
          <a:off x="9588500" y="1857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105710</xdr:rowOff>
    </xdr:from>
    <xdr:to>
      <xdr:col>55</xdr:col>
      <xdr:colOff>0</xdr:colOff>
      <xdr:row>108</xdr:row>
      <xdr:rowOff>106318</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flipV="1">
          <a:off x="9639300" y="18622310"/>
          <a:ext cx="838200" cy="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56147</xdr:rowOff>
    </xdr:from>
    <xdr:to>
      <xdr:col>46</xdr:col>
      <xdr:colOff>38100</xdr:colOff>
      <xdr:row>108</xdr:row>
      <xdr:rowOff>157747</xdr:rowOff>
    </xdr:to>
    <xdr:sp macro="" textlink="">
      <xdr:nvSpPr>
        <xdr:cNvPr id="483" name="楕円 482">
          <a:extLst>
            <a:ext uri="{FF2B5EF4-FFF2-40B4-BE49-F238E27FC236}">
              <a16:creationId xmlns:a16="http://schemas.microsoft.com/office/drawing/2014/main" id="{00000000-0008-0000-0E00-0000E3010000}"/>
            </a:ext>
          </a:extLst>
        </xdr:cNvPr>
        <xdr:cNvSpPr/>
      </xdr:nvSpPr>
      <xdr:spPr>
        <a:xfrm>
          <a:off x="8699500" y="1857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106318</xdr:rowOff>
    </xdr:from>
    <xdr:to>
      <xdr:col>50</xdr:col>
      <xdr:colOff>114300</xdr:colOff>
      <xdr:row>108</xdr:row>
      <xdr:rowOff>106947</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flipV="1">
          <a:off x="8750300" y="18622918"/>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56851</xdr:rowOff>
    </xdr:from>
    <xdr:to>
      <xdr:col>41</xdr:col>
      <xdr:colOff>101600</xdr:colOff>
      <xdr:row>108</xdr:row>
      <xdr:rowOff>158451</xdr:rowOff>
    </xdr:to>
    <xdr:sp macro="" textlink="">
      <xdr:nvSpPr>
        <xdr:cNvPr id="485" name="楕円 484">
          <a:extLst>
            <a:ext uri="{FF2B5EF4-FFF2-40B4-BE49-F238E27FC236}">
              <a16:creationId xmlns:a16="http://schemas.microsoft.com/office/drawing/2014/main" id="{00000000-0008-0000-0E00-0000E5010000}"/>
            </a:ext>
          </a:extLst>
        </xdr:cNvPr>
        <xdr:cNvSpPr/>
      </xdr:nvSpPr>
      <xdr:spPr>
        <a:xfrm>
          <a:off x="7810500" y="1857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106947</xdr:rowOff>
    </xdr:from>
    <xdr:to>
      <xdr:col>45</xdr:col>
      <xdr:colOff>177800</xdr:colOff>
      <xdr:row>108</xdr:row>
      <xdr:rowOff>107651</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flipV="1">
          <a:off x="7861300" y="18623547"/>
          <a:ext cx="8890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57451</xdr:rowOff>
    </xdr:from>
    <xdr:to>
      <xdr:col>36</xdr:col>
      <xdr:colOff>165100</xdr:colOff>
      <xdr:row>108</xdr:row>
      <xdr:rowOff>159051</xdr:rowOff>
    </xdr:to>
    <xdr:sp macro="" textlink="">
      <xdr:nvSpPr>
        <xdr:cNvPr id="487" name="楕円 486">
          <a:extLst>
            <a:ext uri="{FF2B5EF4-FFF2-40B4-BE49-F238E27FC236}">
              <a16:creationId xmlns:a16="http://schemas.microsoft.com/office/drawing/2014/main" id="{00000000-0008-0000-0E00-0000E7010000}"/>
            </a:ext>
          </a:extLst>
        </xdr:cNvPr>
        <xdr:cNvSpPr/>
      </xdr:nvSpPr>
      <xdr:spPr>
        <a:xfrm>
          <a:off x="6921500" y="1857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107651</xdr:rowOff>
    </xdr:from>
    <xdr:to>
      <xdr:col>41</xdr:col>
      <xdr:colOff>50800</xdr:colOff>
      <xdr:row>108</xdr:row>
      <xdr:rowOff>108251</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flipV="1">
          <a:off x="6972300" y="18624251"/>
          <a:ext cx="8890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112194</xdr:rowOff>
    </xdr:from>
    <xdr:ext cx="599010" cy="259045"/>
    <xdr:sp macro="" textlink="">
      <xdr:nvSpPr>
        <xdr:cNvPr id="489" name="n_1aveValue【港湾・漁港】&#10;一人当たり有形固定資産（償却資産）額">
          <a:extLst>
            <a:ext uri="{FF2B5EF4-FFF2-40B4-BE49-F238E27FC236}">
              <a16:creationId xmlns:a16="http://schemas.microsoft.com/office/drawing/2014/main" id="{00000000-0008-0000-0E00-0000E9010000}"/>
            </a:ext>
          </a:extLst>
        </xdr:cNvPr>
        <xdr:cNvSpPr txBox="1"/>
      </xdr:nvSpPr>
      <xdr:spPr>
        <a:xfrm>
          <a:off x="9327095" y="1811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17518</xdr:rowOff>
    </xdr:from>
    <xdr:ext cx="599010" cy="259045"/>
    <xdr:sp macro="" textlink="">
      <xdr:nvSpPr>
        <xdr:cNvPr id="490" name="n_2aveValue【港湾・漁港】&#10;一人当たり有形固定資産（償却資産）額">
          <a:extLst>
            <a:ext uri="{FF2B5EF4-FFF2-40B4-BE49-F238E27FC236}">
              <a16:creationId xmlns:a16="http://schemas.microsoft.com/office/drawing/2014/main" id="{00000000-0008-0000-0E00-0000EA010000}"/>
            </a:ext>
          </a:extLst>
        </xdr:cNvPr>
        <xdr:cNvSpPr txBox="1"/>
      </xdr:nvSpPr>
      <xdr:spPr>
        <a:xfrm>
          <a:off x="8450795" y="1819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65986</xdr:rowOff>
    </xdr:from>
    <xdr:ext cx="599010" cy="259045"/>
    <xdr:sp macro="" textlink="">
      <xdr:nvSpPr>
        <xdr:cNvPr id="491" name="n_3aveValue【港湾・漁港】&#10;一人当たり有形固定資産（償却資産）額">
          <a:extLst>
            <a:ext uri="{FF2B5EF4-FFF2-40B4-BE49-F238E27FC236}">
              <a16:creationId xmlns:a16="http://schemas.microsoft.com/office/drawing/2014/main" id="{00000000-0008-0000-0E00-0000EB010000}"/>
            </a:ext>
          </a:extLst>
        </xdr:cNvPr>
        <xdr:cNvSpPr txBox="1"/>
      </xdr:nvSpPr>
      <xdr:spPr>
        <a:xfrm>
          <a:off x="7561795" y="18239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69345</xdr:rowOff>
    </xdr:from>
    <xdr:ext cx="599010" cy="259045"/>
    <xdr:sp macro="" textlink="">
      <xdr:nvSpPr>
        <xdr:cNvPr id="492" name="n_4aveValue【港湾・漁港】&#10;一人当たり有形固定資産（償却資産）額">
          <a:extLst>
            <a:ext uri="{FF2B5EF4-FFF2-40B4-BE49-F238E27FC236}">
              <a16:creationId xmlns:a16="http://schemas.microsoft.com/office/drawing/2014/main" id="{00000000-0008-0000-0E00-0000EC010000}"/>
            </a:ext>
          </a:extLst>
        </xdr:cNvPr>
        <xdr:cNvSpPr txBox="1"/>
      </xdr:nvSpPr>
      <xdr:spPr>
        <a:xfrm>
          <a:off x="6672795" y="1824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148245</xdr:rowOff>
    </xdr:from>
    <xdr:ext cx="534377" cy="259045"/>
    <xdr:sp macro="" textlink="">
      <xdr:nvSpPr>
        <xdr:cNvPr id="493" name="n_1mainValue【港湾・漁港】&#10;一人当たり有形固定資産（償却資産）額">
          <a:extLst>
            <a:ext uri="{FF2B5EF4-FFF2-40B4-BE49-F238E27FC236}">
              <a16:creationId xmlns:a16="http://schemas.microsoft.com/office/drawing/2014/main" id="{00000000-0008-0000-0E00-0000ED010000}"/>
            </a:ext>
          </a:extLst>
        </xdr:cNvPr>
        <xdr:cNvSpPr txBox="1"/>
      </xdr:nvSpPr>
      <xdr:spPr>
        <a:xfrm>
          <a:off x="9359411" y="1866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148874</xdr:rowOff>
    </xdr:from>
    <xdr:ext cx="534377" cy="259045"/>
    <xdr:sp macro="" textlink="">
      <xdr:nvSpPr>
        <xdr:cNvPr id="494" name="n_2mainValue【港湾・漁港】&#10;一人当たり有形固定資産（償却資産）額">
          <a:extLst>
            <a:ext uri="{FF2B5EF4-FFF2-40B4-BE49-F238E27FC236}">
              <a16:creationId xmlns:a16="http://schemas.microsoft.com/office/drawing/2014/main" id="{00000000-0008-0000-0E00-0000EE010000}"/>
            </a:ext>
          </a:extLst>
        </xdr:cNvPr>
        <xdr:cNvSpPr txBox="1"/>
      </xdr:nvSpPr>
      <xdr:spPr>
        <a:xfrm>
          <a:off x="8483111" y="1866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149578</xdr:rowOff>
    </xdr:from>
    <xdr:ext cx="534377" cy="259045"/>
    <xdr:sp macro="" textlink="">
      <xdr:nvSpPr>
        <xdr:cNvPr id="495" name="n_3mainValue【港湾・漁港】&#10;一人当たり有形固定資産（償却資産）額">
          <a:extLst>
            <a:ext uri="{FF2B5EF4-FFF2-40B4-BE49-F238E27FC236}">
              <a16:creationId xmlns:a16="http://schemas.microsoft.com/office/drawing/2014/main" id="{00000000-0008-0000-0E00-0000EF010000}"/>
            </a:ext>
          </a:extLst>
        </xdr:cNvPr>
        <xdr:cNvSpPr txBox="1"/>
      </xdr:nvSpPr>
      <xdr:spPr>
        <a:xfrm>
          <a:off x="7594111" y="1866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150178</xdr:rowOff>
    </xdr:from>
    <xdr:ext cx="534377" cy="259045"/>
    <xdr:sp macro="" textlink="">
      <xdr:nvSpPr>
        <xdr:cNvPr id="496" name="n_4mainValue【港湾・漁港】&#10;一人当たり有形固定資産（償却資産）額">
          <a:extLst>
            <a:ext uri="{FF2B5EF4-FFF2-40B4-BE49-F238E27FC236}">
              <a16:creationId xmlns:a16="http://schemas.microsoft.com/office/drawing/2014/main" id="{00000000-0008-0000-0E00-0000F0010000}"/>
            </a:ext>
          </a:extLst>
        </xdr:cNvPr>
        <xdr:cNvSpPr txBox="1"/>
      </xdr:nvSpPr>
      <xdr:spPr>
        <a:xfrm>
          <a:off x="6705111" y="1866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認定こども園・幼稚園・保育所】&#10;有形固定資産減価償却率グラフ枠">
          <a:extLst>
            <a:ext uri="{FF2B5EF4-FFF2-40B4-BE49-F238E27FC236}">
              <a16:creationId xmlns:a16="http://schemas.microsoft.com/office/drawing/2014/main" id="{00000000-0008-0000-0E00-000008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flipV="1">
          <a:off x="16318864" y="56959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2" name="【認定こども園・幼稚園・保育所】&#10;有形固定資産減価償却率最小値テキスト">
          <a:extLst>
            <a:ext uri="{FF2B5EF4-FFF2-40B4-BE49-F238E27FC236}">
              <a16:creationId xmlns:a16="http://schemas.microsoft.com/office/drawing/2014/main" id="{00000000-0008-0000-0E00-00000A02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524" name="【認定こども園・幼稚園・保育所】&#10;有形固定資産減価償却率最大値テキスト">
          <a:extLst>
            <a:ext uri="{FF2B5EF4-FFF2-40B4-BE49-F238E27FC236}">
              <a16:creationId xmlns:a16="http://schemas.microsoft.com/office/drawing/2014/main" id="{00000000-0008-0000-0E00-00000C020000}"/>
            </a:ext>
          </a:extLst>
        </xdr:cNvPr>
        <xdr:cNvSpPr txBox="1"/>
      </xdr:nvSpPr>
      <xdr:spPr>
        <a:xfrm>
          <a:off x="163576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6230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139717</xdr:rowOff>
    </xdr:from>
    <xdr:ext cx="405111" cy="259045"/>
    <xdr:sp macro="" textlink="">
      <xdr:nvSpPr>
        <xdr:cNvPr id="526" name="【認定こども園・幼稚園・保育所】&#10;有形固定資産減価償却率平均値テキスト">
          <a:extLst>
            <a:ext uri="{FF2B5EF4-FFF2-40B4-BE49-F238E27FC236}">
              <a16:creationId xmlns:a16="http://schemas.microsoft.com/office/drawing/2014/main" id="{00000000-0008-0000-0E00-00000E020000}"/>
            </a:ext>
          </a:extLst>
        </xdr:cNvPr>
        <xdr:cNvSpPr txBox="1"/>
      </xdr:nvSpPr>
      <xdr:spPr>
        <a:xfrm>
          <a:off x="163576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527" name="フローチャート: 判断 526">
          <a:extLst>
            <a:ext uri="{FF2B5EF4-FFF2-40B4-BE49-F238E27FC236}">
              <a16:creationId xmlns:a16="http://schemas.microsoft.com/office/drawing/2014/main" id="{00000000-0008-0000-0E00-00000F020000}"/>
            </a:ext>
          </a:extLst>
        </xdr:cNvPr>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528" name="フローチャート: 判断 527">
          <a:extLst>
            <a:ext uri="{FF2B5EF4-FFF2-40B4-BE49-F238E27FC236}">
              <a16:creationId xmlns:a16="http://schemas.microsoft.com/office/drawing/2014/main" id="{00000000-0008-0000-0E00-000010020000}"/>
            </a:ext>
          </a:extLst>
        </xdr:cNvPr>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529" name="フローチャート: 判断 528">
          <a:extLst>
            <a:ext uri="{FF2B5EF4-FFF2-40B4-BE49-F238E27FC236}">
              <a16:creationId xmlns:a16="http://schemas.microsoft.com/office/drawing/2014/main" id="{00000000-0008-0000-0E00-000011020000}"/>
            </a:ext>
          </a:extLst>
        </xdr:cNvPr>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530" name="フローチャート: 判断 529">
          <a:extLst>
            <a:ext uri="{FF2B5EF4-FFF2-40B4-BE49-F238E27FC236}">
              <a16:creationId xmlns:a16="http://schemas.microsoft.com/office/drawing/2014/main" id="{00000000-0008-0000-0E00-000012020000}"/>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531" name="フローチャート: 判断 530">
          <a:extLst>
            <a:ext uri="{FF2B5EF4-FFF2-40B4-BE49-F238E27FC236}">
              <a16:creationId xmlns:a16="http://schemas.microsoft.com/office/drawing/2014/main" id="{00000000-0008-0000-0E00-000013020000}"/>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537" name="楕円 536">
          <a:extLst>
            <a:ext uri="{FF2B5EF4-FFF2-40B4-BE49-F238E27FC236}">
              <a16:creationId xmlns:a16="http://schemas.microsoft.com/office/drawing/2014/main" id="{00000000-0008-0000-0E00-000019020000}"/>
            </a:ext>
          </a:extLst>
        </xdr:cNvPr>
        <xdr:cNvSpPr/>
      </xdr:nvSpPr>
      <xdr:spPr>
        <a:xfrm>
          <a:off x="162687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28592</xdr:rowOff>
    </xdr:from>
    <xdr:ext cx="405111" cy="259045"/>
    <xdr:sp macro="" textlink="">
      <xdr:nvSpPr>
        <xdr:cNvPr id="538" name="【認定こども園・幼稚園・保育所】&#10;有形固定資産減価償却率該当値テキスト">
          <a:extLst>
            <a:ext uri="{FF2B5EF4-FFF2-40B4-BE49-F238E27FC236}">
              <a16:creationId xmlns:a16="http://schemas.microsoft.com/office/drawing/2014/main" id="{00000000-0008-0000-0E00-00001A020000}"/>
            </a:ext>
          </a:extLst>
        </xdr:cNvPr>
        <xdr:cNvSpPr txBox="1"/>
      </xdr:nvSpPr>
      <xdr:spPr>
        <a:xfrm>
          <a:off x="16357600" y="637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19685</xdr:rowOff>
    </xdr:from>
    <xdr:to>
      <xdr:col>81</xdr:col>
      <xdr:colOff>101600</xdr:colOff>
      <xdr:row>37</xdr:row>
      <xdr:rowOff>121285</xdr:rowOff>
    </xdr:to>
    <xdr:sp macro="" textlink="">
      <xdr:nvSpPr>
        <xdr:cNvPr id="539" name="楕円 538">
          <a:extLst>
            <a:ext uri="{FF2B5EF4-FFF2-40B4-BE49-F238E27FC236}">
              <a16:creationId xmlns:a16="http://schemas.microsoft.com/office/drawing/2014/main" id="{00000000-0008-0000-0E00-00001B020000}"/>
            </a:ext>
          </a:extLst>
        </xdr:cNvPr>
        <xdr:cNvSpPr/>
      </xdr:nvSpPr>
      <xdr:spPr>
        <a:xfrm>
          <a:off x="15430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70485</xdr:rowOff>
    </xdr:from>
    <xdr:to>
      <xdr:col>85</xdr:col>
      <xdr:colOff>127000</xdr:colOff>
      <xdr:row>37</xdr:row>
      <xdr:rowOff>100965</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5481300" y="641413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2540</xdr:rowOff>
    </xdr:from>
    <xdr:to>
      <xdr:col>76</xdr:col>
      <xdr:colOff>165100</xdr:colOff>
      <xdr:row>37</xdr:row>
      <xdr:rowOff>104140</xdr:rowOff>
    </xdr:to>
    <xdr:sp macro="" textlink="">
      <xdr:nvSpPr>
        <xdr:cNvPr id="541" name="楕円 540">
          <a:extLst>
            <a:ext uri="{FF2B5EF4-FFF2-40B4-BE49-F238E27FC236}">
              <a16:creationId xmlns:a16="http://schemas.microsoft.com/office/drawing/2014/main" id="{00000000-0008-0000-0E00-00001D020000}"/>
            </a:ext>
          </a:extLst>
        </xdr:cNvPr>
        <xdr:cNvSpPr/>
      </xdr:nvSpPr>
      <xdr:spPr>
        <a:xfrm>
          <a:off x="14541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53340</xdr:rowOff>
    </xdr:from>
    <xdr:to>
      <xdr:col>81</xdr:col>
      <xdr:colOff>50800</xdr:colOff>
      <xdr:row>37</xdr:row>
      <xdr:rowOff>70485</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4592300" y="639699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158750</xdr:rowOff>
    </xdr:from>
    <xdr:to>
      <xdr:col>72</xdr:col>
      <xdr:colOff>38100</xdr:colOff>
      <xdr:row>37</xdr:row>
      <xdr:rowOff>88900</xdr:rowOff>
    </xdr:to>
    <xdr:sp macro="" textlink="">
      <xdr:nvSpPr>
        <xdr:cNvPr id="543" name="楕円 542">
          <a:extLst>
            <a:ext uri="{FF2B5EF4-FFF2-40B4-BE49-F238E27FC236}">
              <a16:creationId xmlns:a16="http://schemas.microsoft.com/office/drawing/2014/main" id="{00000000-0008-0000-0E00-00001F020000}"/>
            </a:ext>
          </a:extLst>
        </xdr:cNvPr>
        <xdr:cNvSpPr/>
      </xdr:nvSpPr>
      <xdr:spPr>
        <a:xfrm>
          <a:off x="13652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38100</xdr:rowOff>
    </xdr:from>
    <xdr:to>
      <xdr:col>76</xdr:col>
      <xdr:colOff>114300</xdr:colOff>
      <xdr:row>37</xdr:row>
      <xdr:rowOff>53340</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13703300" y="63817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105410</xdr:rowOff>
    </xdr:from>
    <xdr:to>
      <xdr:col>67</xdr:col>
      <xdr:colOff>101600</xdr:colOff>
      <xdr:row>37</xdr:row>
      <xdr:rowOff>35560</xdr:rowOff>
    </xdr:to>
    <xdr:sp macro="" textlink="">
      <xdr:nvSpPr>
        <xdr:cNvPr id="545" name="楕円 544">
          <a:extLst>
            <a:ext uri="{FF2B5EF4-FFF2-40B4-BE49-F238E27FC236}">
              <a16:creationId xmlns:a16="http://schemas.microsoft.com/office/drawing/2014/main" id="{00000000-0008-0000-0E00-000021020000}"/>
            </a:ext>
          </a:extLst>
        </xdr:cNvPr>
        <xdr:cNvSpPr/>
      </xdr:nvSpPr>
      <xdr:spPr>
        <a:xfrm>
          <a:off x="12763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156210</xdr:rowOff>
    </xdr:from>
    <xdr:to>
      <xdr:col>71</xdr:col>
      <xdr:colOff>177800</xdr:colOff>
      <xdr:row>37</xdr:row>
      <xdr:rowOff>38100</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a:off x="12814300" y="63284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547" name="n_1aveValue【認定こども園・幼稚園・保育所】&#10;有形固定資産減価償却率">
          <a:extLst>
            <a:ext uri="{FF2B5EF4-FFF2-40B4-BE49-F238E27FC236}">
              <a16:creationId xmlns:a16="http://schemas.microsoft.com/office/drawing/2014/main" id="{00000000-0008-0000-0E00-000023020000}"/>
            </a:ext>
          </a:extLst>
        </xdr:cNvPr>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13352</xdr:rowOff>
    </xdr:from>
    <xdr:ext cx="405111" cy="259045"/>
    <xdr:sp macro="" textlink="">
      <xdr:nvSpPr>
        <xdr:cNvPr id="548" name="n_2aveValue【認定こども園・幼稚園・保育所】&#10;有形固定資産減価償却率">
          <a:extLst>
            <a:ext uri="{FF2B5EF4-FFF2-40B4-BE49-F238E27FC236}">
              <a16:creationId xmlns:a16="http://schemas.microsoft.com/office/drawing/2014/main" id="{00000000-0008-0000-0E00-000024020000}"/>
            </a:ext>
          </a:extLst>
        </xdr:cNvPr>
        <xdr:cNvSpPr txBox="1"/>
      </xdr:nvSpPr>
      <xdr:spPr>
        <a:xfrm>
          <a:off x="143897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549" name="n_3aveValue【認定こども園・幼稚園・保育所】&#10;有形固定資産減価償却率">
          <a:extLst>
            <a:ext uri="{FF2B5EF4-FFF2-40B4-BE49-F238E27FC236}">
              <a16:creationId xmlns:a16="http://schemas.microsoft.com/office/drawing/2014/main" id="{00000000-0008-0000-0E00-000025020000}"/>
            </a:ext>
          </a:extLst>
        </xdr:cNvPr>
        <xdr:cNvSpPr txBox="1"/>
      </xdr:nvSpPr>
      <xdr:spPr>
        <a:xfrm>
          <a:off x="13500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9542</xdr:rowOff>
    </xdr:from>
    <xdr:ext cx="405111" cy="259045"/>
    <xdr:sp macro="" textlink="">
      <xdr:nvSpPr>
        <xdr:cNvPr id="550" name="n_4aveValue【認定こども園・幼稚園・保育所】&#10;有形固定資産減価償却率">
          <a:extLst>
            <a:ext uri="{FF2B5EF4-FFF2-40B4-BE49-F238E27FC236}">
              <a16:creationId xmlns:a16="http://schemas.microsoft.com/office/drawing/2014/main" id="{00000000-0008-0000-0E00-000026020000}"/>
            </a:ext>
          </a:extLst>
        </xdr:cNvPr>
        <xdr:cNvSpPr txBox="1"/>
      </xdr:nvSpPr>
      <xdr:spPr>
        <a:xfrm>
          <a:off x="12611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112412</xdr:rowOff>
    </xdr:from>
    <xdr:ext cx="405111" cy="259045"/>
    <xdr:sp macro="" textlink="">
      <xdr:nvSpPr>
        <xdr:cNvPr id="551" name="n_1mainValue【認定こども園・幼稚園・保育所】&#10;有形固定資産減価償却率">
          <a:extLst>
            <a:ext uri="{FF2B5EF4-FFF2-40B4-BE49-F238E27FC236}">
              <a16:creationId xmlns:a16="http://schemas.microsoft.com/office/drawing/2014/main" id="{00000000-0008-0000-0E00-000027020000}"/>
            </a:ext>
          </a:extLst>
        </xdr:cNvPr>
        <xdr:cNvSpPr txBox="1"/>
      </xdr:nvSpPr>
      <xdr:spPr>
        <a:xfrm>
          <a:off x="152660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120667</xdr:rowOff>
    </xdr:from>
    <xdr:ext cx="405111" cy="259045"/>
    <xdr:sp macro="" textlink="">
      <xdr:nvSpPr>
        <xdr:cNvPr id="552" name="n_2mainValue【認定こども園・幼稚園・保育所】&#10;有形固定資産減価償却率">
          <a:extLst>
            <a:ext uri="{FF2B5EF4-FFF2-40B4-BE49-F238E27FC236}">
              <a16:creationId xmlns:a16="http://schemas.microsoft.com/office/drawing/2014/main" id="{00000000-0008-0000-0E00-000028020000}"/>
            </a:ext>
          </a:extLst>
        </xdr:cNvPr>
        <xdr:cNvSpPr txBox="1"/>
      </xdr:nvSpPr>
      <xdr:spPr>
        <a:xfrm>
          <a:off x="14389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105427</xdr:rowOff>
    </xdr:from>
    <xdr:ext cx="405111" cy="259045"/>
    <xdr:sp macro="" textlink="">
      <xdr:nvSpPr>
        <xdr:cNvPr id="553" name="n_3mainValue【認定こども園・幼稚園・保育所】&#10;有形固定資産減価償却率">
          <a:extLst>
            <a:ext uri="{FF2B5EF4-FFF2-40B4-BE49-F238E27FC236}">
              <a16:creationId xmlns:a16="http://schemas.microsoft.com/office/drawing/2014/main" id="{00000000-0008-0000-0E00-000029020000}"/>
            </a:ext>
          </a:extLst>
        </xdr:cNvPr>
        <xdr:cNvSpPr txBox="1"/>
      </xdr:nvSpPr>
      <xdr:spPr>
        <a:xfrm>
          <a:off x="13500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52087</xdr:rowOff>
    </xdr:from>
    <xdr:ext cx="405111" cy="259045"/>
    <xdr:sp macro="" textlink="">
      <xdr:nvSpPr>
        <xdr:cNvPr id="554" name="n_4mainValue【認定こども園・幼稚園・保育所】&#10;有形固定資産減価償却率">
          <a:extLst>
            <a:ext uri="{FF2B5EF4-FFF2-40B4-BE49-F238E27FC236}">
              <a16:creationId xmlns:a16="http://schemas.microsoft.com/office/drawing/2014/main" id="{00000000-0008-0000-0E00-00002A020000}"/>
            </a:ext>
          </a:extLst>
        </xdr:cNvPr>
        <xdr:cNvSpPr txBox="1"/>
      </xdr:nvSpPr>
      <xdr:spPr>
        <a:xfrm>
          <a:off x="12611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00000000-0008-0000-0E00-00003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認定こども園・幼稚園・保育所】&#10;一人当たり面積グラフ枠">
          <a:extLst>
            <a:ext uri="{FF2B5EF4-FFF2-40B4-BE49-F238E27FC236}">
              <a16:creationId xmlns:a16="http://schemas.microsoft.com/office/drawing/2014/main" id="{00000000-0008-0000-0E00-000041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flipV="1">
          <a:off x="22160864" y="59740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579" name="【認定こども園・幼稚園・保育所】&#10;一人当たり面積最小値テキスト">
          <a:extLst>
            <a:ext uri="{FF2B5EF4-FFF2-40B4-BE49-F238E27FC236}">
              <a16:creationId xmlns:a16="http://schemas.microsoft.com/office/drawing/2014/main" id="{00000000-0008-0000-0E00-000043020000}"/>
            </a:ext>
          </a:extLst>
        </xdr:cNvPr>
        <xdr:cNvSpPr txBox="1"/>
      </xdr:nvSpPr>
      <xdr:spPr>
        <a:xfrm>
          <a:off x="22199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22072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581" name="【認定こども園・幼稚園・保育所】&#10;一人当たり面積最大値テキスト">
          <a:extLst>
            <a:ext uri="{FF2B5EF4-FFF2-40B4-BE49-F238E27FC236}">
              <a16:creationId xmlns:a16="http://schemas.microsoft.com/office/drawing/2014/main" id="{00000000-0008-0000-0E00-000045020000}"/>
            </a:ext>
          </a:extLst>
        </xdr:cNvPr>
        <xdr:cNvSpPr txBox="1"/>
      </xdr:nvSpPr>
      <xdr:spPr>
        <a:xfrm>
          <a:off x="22199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22072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99077</xdr:rowOff>
    </xdr:from>
    <xdr:ext cx="469744" cy="259045"/>
    <xdr:sp macro="" textlink="">
      <xdr:nvSpPr>
        <xdr:cNvPr id="583" name="【認定こども園・幼稚園・保育所】&#10;一人当たり面積平均値テキスト">
          <a:extLst>
            <a:ext uri="{FF2B5EF4-FFF2-40B4-BE49-F238E27FC236}">
              <a16:creationId xmlns:a16="http://schemas.microsoft.com/office/drawing/2014/main" id="{00000000-0008-0000-0E00-000047020000}"/>
            </a:ext>
          </a:extLst>
        </xdr:cNvPr>
        <xdr:cNvSpPr txBox="1"/>
      </xdr:nvSpPr>
      <xdr:spPr>
        <a:xfrm>
          <a:off x="22199600" y="678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584" name="フローチャート: 判断 583">
          <a:extLst>
            <a:ext uri="{FF2B5EF4-FFF2-40B4-BE49-F238E27FC236}">
              <a16:creationId xmlns:a16="http://schemas.microsoft.com/office/drawing/2014/main" id="{00000000-0008-0000-0E00-000048020000}"/>
            </a:ext>
          </a:extLst>
        </xdr:cNvPr>
        <xdr:cNvSpPr/>
      </xdr:nvSpPr>
      <xdr:spPr>
        <a:xfrm>
          <a:off x="221107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585" name="フローチャート: 判断 584">
          <a:extLst>
            <a:ext uri="{FF2B5EF4-FFF2-40B4-BE49-F238E27FC236}">
              <a16:creationId xmlns:a16="http://schemas.microsoft.com/office/drawing/2014/main" id="{00000000-0008-0000-0E00-000049020000}"/>
            </a:ext>
          </a:extLst>
        </xdr:cNvPr>
        <xdr:cNvSpPr/>
      </xdr:nvSpPr>
      <xdr:spPr>
        <a:xfrm>
          <a:off x="21272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38735</xdr:rowOff>
    </xdr:from>
    <xdr:to>
      <xdr:col>107</xdr:col>
      <xdr:colOff>101600</xdr:colOff>
      <xdr:row>40</xdr:row>
      <xdr:rowOff>140335</xdr:rowOff>
    </xdr:to>
    <xdr:sp macro="" textlink="">
      <xdr:nvSpPr>
        <xdr:cNvPr id="586" name="フローチャート: 判断 585">
          <a:extLst>
            <a:ext uri="{FF2B5EF4-FFF2-40B4-BE49-F238E27FC236}">
              <a16:creationId xmlns:a16="http://schemas.microsoft.com/office/drawing/2014/main" id="{00000000-0008-0000-0E00-00004A020000}"/>
            </a:ext>
          </a:extLst>
        </xdr:cNvPr>
        <xdr:cNvSpPr/>
      </xdr:nvSpPr>
      <xdr:spPr>
        <a:xfrm>
          <a:off x="20383500" y="689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42545</xdr:rowOff>
    </xdr:from>
    <xdr:to>
      <xdr:col>102</xdr:col>
      <xdr:colOff>165100</xdr:colOff>
      <xdr:row>40</xdr:row>
      <xdr:rowOff>144145</xdr:rowOff>
    </xdr:to>
    <xdr:sp macro="" textlink="">
      <xdr:nvSpPr>
        <xdr:cNvPr id="587" name="フローチャート: 判断 586">
          <a:extLst>
            <a:ext uri="{FF2B5EF4-FFF2-40B4-BE49-F238E27FC236}">
              <a16:creationId xmlns:a16="http://schemas.microsoft.com/office/drawing/2014/main" id="{00000000-0008-0000-0E00-00004B020000}"/>
            </a:ext>
          </a:extLst>
        </xdr:cNvPr>
        <xdr:cNvSpPr/>
      </xdr:nvSpPr>
      <xdr:spPr>
        <a:xfrm>
          <a:off x="19494500" y="690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40640</xdr:rowOff>
    </xdr:from>
    <xdr:to>
      <xdr:col>98</xdr:col>
      <xdr:colOff>38100</xdr:colOff>
      <xdr:row>40</xdr:row>
      <xdr:rowOff>142240</xdr:rowOff>
    </xdr:to>
    <xdr:sp macro="" textlink="">
      <xdr:nvSpPr>
        <xdr:cNvPr id="588" name="フローチャート: 判断 587">
          <a:extLst>
            <a:ext uri="{FF2B5EF4-FFF2-40B4-BE49-F238E27FC236}">
              <a16:creationId xmlns:a16="http://schemas.microsoft.com/office/drawing/2014/main" id="{00000000-0008-0000-0E00-00004C020000}"/>
            </a:ext>
          </a:extLst>
        </xdr:cNvPr>
        <xdr:cNvSpPr/>
      </xdr:nvSpPr>
      <xdr:spPr>
        <a:xfrm>
          <a:off x="18605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8255</xdr:rowOff>
    </xdr:from>
    <xdr:to>
      <xdr:col>116</xdr:col>
      <xdr:colOff>114300</xdr:colOff>
      <xdr:row>39</xdr:row>
      <xdr:rowOff>109855</xdr:rowOff>
    </xdr:to>
    <xdr:sp macro="" textlink="">
      <xdr:nvSpPr>
        <xdr:cNvPr id="594" name="楕円 593">
          <a:extLst>
            <a:ext uri="{FF2B5EF4-FFF2-40B4-BE49-F238E27FC236}">
              <a16:creationId xmlns:a16="http://schemas.microsoft.com/office/drawing/2014/main" id="{00000000-0008-0000-0E00-000052020000}"/>
            </a:ext>
          </a:extLst>
        </xdr:cNvPr>
        <xdr:cNvSpPr/>
      </xdr:nvSpPr>
      <xdr:spPr>
        <a:xfrm>
          <a:off x="221107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31132</xdr:rowOff>
    </xdr:from>
    <xdr:ext cx="469744" cy="259045"/>
    <xdr:sp macro="" textlink="">
      <xdr:nvSpPr>
        <xdr:cNvPr id="595" name="【認定こども園・幼稚園・保育所】&#10;一人当たり面積該当値テキスト">
          <a:extLst>
            <a:ext uri="{FF2B5EF4-FFF2-40B4-BE49-F238E27FC236}">
              <a16:creationId xmlns:a16="http://schemas.microsoft.com/office/drawing/2014/main" id="{00000000-0008-0000-0E00-000053020000}"/>
            </a:ext>
          </a:extLst>
        </xdr:cNvPr>
        <xdr:cNvSpPr txBox="1"/>
      </xdr:nvSpPr>
      <xdr:spPr>
        <a:xfrm>
          <a:off x="22199600" y="654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15875</xdr:rowOff>
    </xdr:from>
    <xdr:to>
      <xdr:col>112</xdr:col>
      <xdr:colOff>38100</xdr:colOff>
      <xdr:row>39</xdr:row>
      <xdr:rowOff>117475</xdr:rowOff>
    </xdr:to>
    <xdr:sp macro="" textlink="">
      <xdr:nvSpPr>
        <xdr:cNvPr id="596" name="楕円 595">
          <a:extLst>
            <a:ext uri="{FF2B5EF4-FFF2-40B4-BE49-F238E27FC236}">
              <a16:creationId xmlns:a16="http://schemas.microsoft.com/office/drawing/2014/main" id="{00000000-0008-0000-0E00-000054020000}"/>
            </a:ext>
          </a:extLst>
        </xdr:cNvPr>
        <xdr:cNvSpPr/>
      </xdr:nvSpPr>
      <xdr:spPr>
        <a:xfrm>
          <a:off x="21272500" y="67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59055</xdr:rowOff>
    </xdr:from>
    <xdr:to>
      <xdr:col>116</xdr:col>
      <xdr:colOff>63500</xdr:colOff>
      <xdr:row>39</xdr:row>
      <xdr:rowOff>66675</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flipV="1">
          <a:off x="21323300" y="674560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21590</xdr:rowOff>
    </xdr:from>
    <xdr:to>
      <xdr:col>107</xdr:col>
      <xdr:colOff>101600</xdr:colOff>
      <xdr:row>39</xdr:row>
      <xdr:rowOff>123190</xdr:rowOff>
    </xdr:to>
    <xdr:sp macro="" textlink="">
      <xdr:nvSpPr>
        <xdr:cNvPr id="598" name="楕円 597">
          <a:extLst>
            <a:ext uri="{FF2B5EF4-FFF2-40B4-BE49-F238E27FC236}">
              <a16:creationId xmlns:a16="http://schemas.microsoft.com/office/drawing/2014/main" id="{00000000-0008-0000-0E00-000056020000}"/>
            </a:ext>
          </a:extLst>
        </xdr:cNvPr>
        <xdr:cNvSpPr/>
      </xdr:nvSpPr>
      <xdr:spPr>
        <a:xfrm>
          <a:off x="20383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66675</xdr:rowOff>
    </xdr:from>
    <xdr:to>
      <xdr:col>111</xdr:col>
      <xdr:colOff>177800</xdr:colOff>
      <xdr:row>39</xdr:row>
      <xdr:rowOff>72390</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flipV="1">
          <a:off x="20434300" y="67532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29210</xdr:rowOff>
    </xdr:from>
    <xdr:to>
      <xdr:col>102</xdr:col>
      <xdr:colOff>165100</xdr:colOff>
      <xdr:row>39</xdr:row>
      <xdr:rowOff>130810</xdr:rowOff>
    </xdr:to>
    <xdr:sp macro="" textlink="">
      <xdr:nvSpPr>
        <xdr:cNvPr id="600" name="楕円 599">
          <a:extLst>
            <a:ext uri="{FF2B5EF4-FFF2-40B4-BE49-F238E27FC236}">
              <a16:creationId xmlns:a16="http://schemas.microsoft.com/office/drawing/2014/main" id="{00000000-0008-0000-0E00-000058020000}"/>
            </a:ext>
          </a:extLst>
        </xdr:cNvPr>
        <xdr:cNvSpPr/>
      </xdr:nvSpPr>
      <xdr:spPr>
        <a:xfrm>
          <a:off x="19494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72390</xdr:rowOff>
    </xdr:from>
    <xdr:to>
      <xdr:col>107</xdr:col>
      <xdr:colOff>50800</xdr:colOff>
      <xdr:row>39</xdr:row>
      <xdr:rowOff>80010</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flipV="1">
          <a:off x="19545300" y="6758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34925</xdr:rowOff>
    </xdr:from>
    <xdr:to>
      <xdr:col>98</xdr:col>
      <xdr:colOff>38100</xdr:colOff>
      <xdr:row>39</xdr:row>
      <xdr:rowOff>136525</xdr:rowOff>
    </xdr:to>
    <xdr:sp macro="" textlink="">
      <xdr:nvSpPr>
        <xdr:cNvPr id="602" name="楕円 601">
          <a:extLst>
            <a:ext uri="{FF2B5EF4-FFF2-40B4-BE49-F238E27FC236}">
              <a16:creationId xmlns:a16="http://schemas.microsoft.com/office/drawing/2014/main" id="{00000000-0008-0000-0E00-00005A020000}"/>
            </a:ext>
          </a:extLst>
        </xdr:cNvPr>
        <xdr:cNvSpPr/>
      </xdr:nvSpPr>
      <xdr:spPr>
        <a:xfrm>
          <a:off x="18605500"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80010</xdr:rowOff>
    </xdr:from>
    <xdr:to>
      <xdr:col>102</xdr:col>
      <xdr:colOff>114300</xdr:colOff>
      <xdr:row>39</xdr:row>
      <xdr:rowOff>85725</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flipV="1">
          <a:off x="18656300" y="67665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57167</xdr:rowOff>
    </xdr:from>
    <xdr:ext cx="469744" cy="259045"/>
    <xdr:sp macro="" textlink="">
      <xdr:nvSpPr>
        <xdr:cNvPr id="604" name="n_1aveValue【認定こども園・幼稚園・保育所】&#10;一人当たり面積">
          <a:extLst>
            <a:ext uri="{FF2B5EF4-FFF2-40B4-BE49-F238E27FC236}">
              <a16:creationId xmlns:a16="http://schemas.microsoft.com/office/drawing/2014/main" id="{00000000-0008-0000-0E00-00005C020000}"/>
            </a:ext>
          </a:extLst>
        </xdr:cNvPr>
        <xdr:cNvSpPr txBox="1"/>
      </xdr:nvSpPr>
      <xdr:spPr>
        <a:xfrm>
          <a:off x="210757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131462</xdr:rowOff>
    </xdr:from>
    <xdr:ext cx="469744" cy="259045"/>
    <xdr:sp macro="" textlink="">
      <xdr:nvSpPr>
        <xdr:cNvPr id="605" name="n_2aveValue【認定こども園・幼稚園・保育所】&#10;一人当たり面積">
          <a:extLst>
            <a:ext uri="{FF2B5EF4-FFF2-40B4-BE49-F238E27FC236}">
              <a16:creationId xmlns:a16="http://schemas.microsoft.com/office/drawing/2014/main" id="{00000000-0008-0000-0E00-00005D020000}"/>
            </a:ext>
          </a:extLst>
        </xdr:cNvPr>
        <xdr:cNvSpPr txBox="1"/>
      </xdr:nvSpPr>
      <xdr:spPr>
        <a:xfrm>
          <a:off x="20199427" y="698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135272</xdr:rowOff>
    </xdr:from>
    <xdr:ext cx="469744" cy="259045"/>
    <xdr:sp macro="" textlink="">
      <xdr:nvSpPr>
        <xdr:cNvPr id="606" name="n_3aveValue【認定こども園・幼稚園・保育所】&#10;一人当たり面積">
          <a:extLst>
            <a:ext uri="{FF2B5EF4-FFF2-40B4-BE49-F238E27FC236}">
              <a16:creationId xmlns:a16="http://schemas.microsoft.com/office/drawing/2014/main" id="{00000000-0008-0000-0E00-00005E020000}"/>
            </a:ext>
          </a:extLst>
        </xdr:cNvPr>
        <xdr:cNvSpPr txBox="1"/>
      </xdr:nvSpPr>
      <xdr:spPr>
        <a:xfrm>
          <a:off x="19310427" y="699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133367</xdr:rowOff>
    </xdr:from>
    <xdr:ext cx="469744" cy="259045"/>
    <xdr:sp macro="" textlink="">
      <xdr:nvSpPr>
        <xdr:cNvPr id="607" name="n_4aveValue【認定こども園・幼稚園・保育所】&#10;一人当たり面積">
          <a:extLst>
            <a:ext uri="{FF2B5EF4-FFF2-40B4-BE49-F238E27FC236}">
              <a16:creationId xmlns:a16="http://schemas.microsoft.com/office/drawing/2014/main" id="{00000000-0008-0000-0E00-00005F020000}"/>
            </a:ext>
          </a:extLst>
        </xdr:cNvPr>
        <xdr:cNvSpPr txBox="1"/>
      </xdr:nvSpPr>
      <xdr:spPr>
        <a:xfrm>
          <a:off x="184214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134002</xdr:rowOff>
    </xdr:from>
    <xdr:ext cx="469744" cy="259045"/>
    <xdr:sp macro="" textlink="">
      <xdr:nvSpPr>
        <xdr:cNvPr id="608" name="n_1mainValue【認定こども園・幼稚園・保育所】&#10;一人当たり面積">
          <a:extLst>
            <a:ext uri="{FF2B5EF4-FFF2-40B4-BE49-F238E27FC236}">
              <a16:creationId xmlns:a16="http://schemas.microsoft.com/office/drawing/2014/main" id="{00000000-0008-0000-0E00-000060020000}"/>
            </a:ext>
          </a:extLst>
        </xdr:cNvPr>
        <xdr:cNvSpPr txBox="1"/>
      </xdr:nvSpPr>
      <xdr:spPr>
        <a:xfrm>
          <a:off x="21075727"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139717</xdr:rowOff>
    </xdr:from>
    <xdr:ext cx="469744" cy="259045"/>
    <xdr:sp macro="" textlink="">
      <xdr:nvSpPr>
        <xdr:cNvPr id="609" name="n_2mainValue【認定こども園・幼稚園・保育所】&#10;一人当たり面積">
          <a:extLst>
            <a:ext uri="{FF2B5EF4-FFF2-40B4-BE49-F238E27FC236}">
              <a16:creationId xmlns:a16="http://schemas.microsoft.com/office/drawing/2014/main" id="{00000000-0008-0000-0E00-000061020000}"/>
            </a:ext>
          </a:extLst>
        </xdr:cNvPr>
        <xdr:cNvSpPr txBox="1"/>
      </xdr:nvSpPr>
      <xdr:spPr>
        <a:xfrm>
          <a:off x="20199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147337</xdr:rowOff>
    </xdr:from>
    <xdr:ext cx="469744" cy="259045"/>
    <xdr:sp macro="" textlink="">
      <xdr:nvSpPr>
        <xdr:cNvPr id="610" name="n_3mainValue【認定こども園・幼稚園・保育所】&#10;一人当たり面積">
          <a:extLst>
            <a:ext uri="{FF2B5EF4-FFF2-40B4-BE49-F238E27FC236}">
              <a16:creationId xmlns:a16="http://schemas.microsoft.com/office/drawing/2014/main" id="{00000000-0008-0000-0E00-000062020000}"/>
            </a:ext>
          </a:extLst>
        </xdr:cNvPr>
        <xdr:cNvSpPr txBox="1"/>
      </xdr:nvSpPr>
      <xdr:spPr>
        <a:xfrm>
          <a:off x="19310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153052</xdr:rowOff>
    </xdr:from>
    <xdr:ext cx="469744" cy="259045"/>
    <xdr:sp macro="" textlink="">
      <xdr:nvSpPr>
        <xdr:cNvPr id="611" name="n_4mainValue【認定こども園・幼稚園・保育所】&#10;一人当たり面積">
          <a:extLst>
            <a:ext uri="{FF2B5EF4-FFF2-40B4-BE49-F238E27FC236}">
              <a16:creationId xmlns:a16="http://schemas.microsoft.com/office/drawing/2014/main" id="{00000000-0008-0000-0E00-000063020000}"/>
            </a:ext>
          </a:extLst>
        </xdr:cNvPr>
        <xdr:cNvSpPr txBox="1"/>
      </xdr:nvSpPr>
      <xdr:spPr>
        <a:xfrm>
          <a:off x="18421427"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00000000-0008-0000-0E00-000069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00000000-0008-0000-0E00-00006A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00000000-0008-0000-0E00-00006B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5" name="【学校施設】&#10;有形固定資産減価償却率グラフ枠">
          <a:extLst>
            <a:ext uri="{FF2B5EF4-FFF2-40B4-BE49-F238E27FC236}">
              <a16:creationId xmlns:a16="http://schemas.microsoft.com/office/drawing/2014/main" id="{00000000-0008-0000-0E00-00007B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flipV="1">
          <a:off x="16318864" y="968311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637" name="【学校施設】&#10;有形固定資産減価償却率最小値テキスト">
          <a:extLst>
            <a:ext uri="{FF2B5EF4-FFF2-40B4-BE49-F238E27FC236}">
              <a16:creationId xmlns:a16="http://schemas.microsoft.com/office/drawing/2014/main" id="{00000000-0008-0000-0E00-00007D020000}"/>
            </a:ext>
          </a:extLst>
        </xdr:cNvPr>
        <xdr:cNvSpPr txBox="1"/>
      </xdr:nvSpPr>
      <xdr:spPr>
        <a:xfrm>
          <a:off x="16357600"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6230600" y="1078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639" name="【学校施設】&#10;有形固定資産減価償却率最大値テキスト">
          <a:extLst>
            <a:ext uri="{FF2B5EF4-FFF2-40B4-BE49-F238E27FC236}">
              <a16:creationId xmlns:a16="http://schemas.microsoft.com/office/drawing/2014/main" id="{00000000-0008-0000-0E00-00007F020000}"/>
            </a:ext>
          </a:extLst>
        </xdr:cNvPr>
        <xdr:cNvSpPr txBox="1"/>
      </xdr:nvSpPr>
      <xdr:spPr>
        <a:xfrm>
          <a:off x="16357600" y="945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6230600" y="968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641" name="【学校施設】&#10;有形固定資産減価償却率平均値テキスト">
          <a:extLst>
            <a:ext uri="{FF2B5EF4-FFF2-40B4-BE49-F238E27FC236}">
              <a16:creationId xmlns:a16="http://schemas.microsoft.com/office/drawing/2014/main" id="{00000000-0008-0000-0E00-000081020000}"/>
            </a:ext>
          </a:extLst>
        </xdr:cNvPr>
        <xdr:cNvSpPr txBox="1"/>
      </xdr:nvSpPr>
      <xdr:spPr>
        <a:xfrm>
          <a:off x="1635760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642" name="フローチャート: 判断 641">
          <a:extLst>
            <a:ext uri="{FF2B5EF4-FFF2-40B4-BE49-F238E27FC236}">
              <a16:creationId xmlns:a16="http://schemas.microsoft.com/office/drawing/2014/main" id="{00000000-0008-0000-0E00-000082020000}"/>
            </a:ext>
          </a:extLst>
        </xdr:cNvPr>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643" name="フローチャート: 判断 642">
          <a:extLst>
            <a:ext uri="{FF2B5EF4-FFF2-40B4-BE49-F238E27FC236}">
              <a16:creationId xmlns:a16="http://schemas.microsoft.com/office/drawing/2014/main" id="{00000000-0008-0000-0E00-000083020000}"/>
            </a:ext>
          </a:extLst>
        </xdr:cNvPr>
        <xdr:cNvSpPr/>
      </xdr:nvSpPr>
      <xdr:spPr>
        <a:xfrm>
          <a:off x="15430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36830</xdr:rowOff>
    </xdr:from>
    <xdr:to>
      <xdr:col>76</xdr:col>
      <xdr:colOff>165100</xdr:colOff>
      <xdr:row>60</xdr:row>
      <xdr:rowOff>138430</xdr:rowOff>
    </xdr:to>
    <xdr:sp macro="" textlink="">
      <xdr:nvSpPr>
        <xdr:cNvPr id="644" name="フローチャート: 判断 643">
          <a:extLst>
            <a:ext uri="{FF2B5EF4-FFF2-40B4-BE49-F238E27FC236}">
              <a16:creationId xmlns:a16="http://schemas.microsoft.com/office/drawing/2014/main" id="{00000000-0008-0000-0E00-000084020000}"/>
            </a:ext>
          </a:extLst>
        </xdr:cNvPr>
        <xdr:cNvSpPr/>
      </xdr:nvSpPr>
      <xdr:spPr>
        <a:xfrm>
          <a:off x="14541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645" name="フローチャート: 判断 644">
          <a:extLst>
            <a:ext uri="{FF2B5EF4-FFF2-40B4-BE49-F238E27FC236}">
              <a16:creationId xmlns:a16="http://schemas.microsoft.com/office/drawing/2014/main" id="{00000000-0008-0000-0E00-000085020000}"/>
            </a:ext>
          </a:extLst>
        </xdr:cNvPr>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12065</xdr:rowOff>
    </xdr:from>
    <xdr:to>
      <xdr:col>67</xdr:col>
      <xdr:colOff>101600</xdr:colOff>
      <xdr:row>60</xdr:row>
      <xdr:rowOff>113665</xdr:rowOff>
    </xdr:to>
    <xdr:sp macro="" textlink="">
      <xdr:nvSpPr>
        <xdr:cNvPr id="646" name="フローチャート: 判断 645">
          <a:extLst>
            <a:ext uri="{FF2B5EF4-FFF2-40B4-BE49-F238E27FC236}">
              <a16:creationId xmlns:a16="http://schemas.microsoft.com/office/drawing/2014/main" id="{00000000-0008-0000-0E00-000086020000}"/>
            </a:ext>
          </a:extLst>
        </xdr:cNvPr>
        <xdr:cNvSpPr/>
      </xdr:nvSpPr>
      <xdr:spPr>
        <a:xfrm>
          <a:off x="12763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132080</xdr:rowOff>
    </xdr:from>
    <xdr:to>
      <xdr:col>85</xdr:col>
      <xdr:colOff>177800</xdr:colOff>
      <xdr:row>61</xdr:row>
      <xdr:rowOff>62230</xdr:rowOff>
    </xdr:to>
    <xdr:sp macro="" textlink="">
      <xdr:nvSpPr>
        <xdr:cNvPr id="652" name="楕円 651">
          <a:extLst>
            <a:ext uri="{FF2B5EF4-FFF2-40B4-BE49-F238E27FC236}">
              <a16:creationId xmlns:a16="http://schemas.microsoft.com/office/drawing/2014/main" id="{00000000-0008-0000-0E00-00008C020000}"/>
            </a:ext>
          </a:extLst>
        </xdr:cNvPr>
        <xdr:cNvSpPr/>
      </xdr:nvSpPr>
      <xdr:spPr>
        <a:xfrm>
          <a:off x="16268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110507</xdr:rowOff>
    </xdr:from>
    <xdr:ext cx="405111" cy="259045"/>
    <xdr:sp macro="" textlink="">
      <xdr:nvSpPr>
        <xdr:cNvPr id="653" name="【学校施設】&#10;有形固定資産減価償却率該当値テキスト">
          <a:extLst>
            <a:ext uri="{FF2B5EF4-FFF2-40B4-BE49-F238E27FC236}">
              <a16:creationId xmlns:a16="http://schemas.microsoft.com/office/drawing/2014/main" id="{00000000-0008-0000-0E00-00008D020000}"/>
            </a:ext>
          </a:extLst>
        </xdr:cNvPr>
        <xdr:cNvSpPr txBox="1"/>
      </xdr:nvSpPr>
      <xdr:spPr>
        <a:xfrm>
          <a:off x="16357600"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111125</xdr:rowOff>
    </xdr:from>
    <xdr:to>
      <xdr:col>81</xdr:col>
      <xdr:colOff>101600</xdr:colOff>
      <xdr:row>61</xdr:row>
      <xdr:rowOff>41275</xdr:rowOff>
    </xdr:to>
    <xdr:sp macro="" textlink="">
      <xdr:nvSpPr>
        <xdr:cNvPr id="654" name="楕円 653">
          <a:extLst>
            <a:ext uri="{FF2B5EF4-FFF2-40B4-BE49-F238E27FC236}">
              <a16:creationId xmlns:a16="http://schemas.microsoft.com/office/drawing/2014/main" id="{00000000-0008-0000-0E00-00008E020000}"/>
            </a:ext>
          </a:extLst>
        </xdr:cNvPr>
        <xdr:cNvSpPr/>
      </xdr:nvSpPr>
      <xdr:spPr>
        <a:xfrm>
          <a:off x="154305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161925</xdr:rowOff>
    </xdr:from>
    <xdr:to>
      <xdr:col>85</xdr:col>
      <xdr:colOff>127000</xdr:colOff>
      <xdr:row>61</xdr:row>
      <xdr:rowOff>11430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5481300" y="1044892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92075</xdr:rowOff>
    </xdr:from>
    <xdr:to>
      <xdr:col>76</xdr:col>
      <xdr:colOff>165100</xdr:colOff>
      <xdr:row>61</xdr:row>
      <xdr:rowOff>22225</xdr:rowOff>
    </xdr:to>
    <xdr:sp macro="" textlink="">
      <xdr:nvSpPr>
        <xdr:cNvPr id="656" name="楕円 655">
          <a:extLst>
            <a:ext uri="{FF2B5EF4-FFF2-40B4-BE49-F238E27FC236}">
              <a16:creationId xmlns:a16="http://schemas.microsoft.com/office/drawing/2014/main" id="{00000000-0008-0000-0E00-000090020000}"/>
            </a:ext>
          </a:extLst>
        </xdr:cNvPr>
        <xdr:cNvSpPr/>
      </xdr:nvSpPr>
      <xdr:spPr>
        <a:xfrm>
          <a:off x="14541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142875</xdr:rowOff>
    </xdr:from>
    <xdr:to>
      <xdr:col>81</xdr:col>
      <xdr:colOff>50800</xdr:colOff>
      <xdr:row>60</xdr:row>
      <xdr:rowOff>161925</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4592300" y="104298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78740</xdr:rowOff>
    </xdr:from>
    <xdr:to>
      <xdr:col>72</xdr:col>
      <xdr:colOff>38100</xdr:colOff>
      <xdr:row>61</xdr:row>
      <xdr:rowOff>8890</xdr:rowOff>
    </xdr:to>
    <xdr:sp macro="" textlink="">
      <xdr:nvSpPr>
        <xdr:cNvPr id="658" name="楕円 657">
          <a:extLst>
            <a:ext uri="{FF2B5EF4-FFF2-40B4-BE49-F238E27FC236}">
              <a16:creationId xmlns:a16="http://schemas.microsoft.com/office/drawing/2014/main" id="{00000000-0008-0000-0E00-000092020000}"/>
            </a:ext>
          </a:extLst>
        </xdr:cNvPr>
        <xdr:cNvSpPr/>
      </xdr:nvSpPr>
      <xdr:spPr>
        <a:xfrm>
          <a:off x="13652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129540</xdr:rowOff>
    </xdr:from>
    <xdr:to>
      <xdr:col>76</xdr:col>
      <xdr:colOff>114300</xdr:colOff>
      <xdr:row>60</xdr:row>
      <xdr:rowOff>142875</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3703300" y="1041654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48260</xdr:rowOff>
    </xdr:from>
    <xdr:to>
      <xdr:col>67</xdr:col>
      <xdr:colOff>101600</xdr:colOff>
      <xdr:row>60</xdr:row>
      <xdr:rowOff>149860</xdr:rowOff>
    </xdr:to>
    <xdr:sp macro="" textlink="">
      <xdr:nvSpPr>
        <xdr:cNvPr id="660" name="楕円 659">
          <a:extLst>
            <a:ext uri="{FF2B5EF4-FFF2-40B4-BE49-F238E27FC236}">
              <a16:creationId xmlns:a16="http://schemas.microsoft.com/office/drawing/2014/main" id="{00000000-0008-0000-0E00-000094020000}"/>
            </a:ext>
          </a:extLst>
        </xdr:cNvPr>
        <xdr:cNvSpPr/>
      </xdr:nvSpPr>
      <xdr:spPr>
        <a:xfrm>
          <a:off x="12763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99060</xdr:rowOff>
    </xdr:from>
    <xdr:to>
      <xdr:col>71</xdr:col>
      <xdr:colOff>177800</xdr:colOff>
      <xdr:row>60</xdr:row>
      <xdr:rowOff>129540</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2814300" y="10386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111142</xdr:rowOff>
    </xdr:from>
    <xdr:ext cx="405111" cy="259045"/>
    <xdr:sp macro="" textlink="">
      <xdr:nvSpPr>
        <xdr:cNvPr id="662" name="n_1aveValue【学校施設】&#10;有形固定資産減価償却率">
          <a:extLst>
            <a:ext uri="{FF2B5EF4-FFF2-40B4-BE49-F238E27FC236}">
              <a16:creationId xmlns:a16="http://schemas.microsoft.com/office/drawing/2014/main" id="{00000000-0008-0000-0E00-000096020000}"/>
            </a:ext>
          </a:extLst>
        </xdr:cNvPr>
        <xdr:cNvSpPr txBox="1"/>
      </xdr:nvSpPr>
      <xdr:spPr>
        <a:xfrm>
          <a:off x="15266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154957</xdr:rowOff>
    </xdr:from>
    <xdr:ext cx="405111" cy="259045"/>
    <xdr:sp macro="" textlink="">
      <xdr:nvSpPr>
        <xdr:cNvPr id="663" name="n_2aveValue【学校施設】&#10;有形固定資産減価償却率">
          <a:extLst>
            <a:ext uri="{FF2B5EF4-FFF2-40B4-BE49-F238E27FC236}">
              <a16:creationId xmlns:a16="http://schemas.microsoft.com/office/drawing/2014/main" id="{00000000-0008-0000-0E00-000097020000}"/>
            </a:ext>
          </a:extLst>
        </xdr:cNvPr>
        <xdr:cNvSpPr txBox="1"/>
      </xdr:nvSpPr>
      <xdr:spPr>
        <a:xfrm>
          <a:off x="14389744"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664" name="n_3aveValue【学校施設】&#10;有形固定資産減価償却率">
          <a:extLst>
            <a:ext uri="{FF2B5EF4-FFF2-40B4-BE49-F238E27FC236}">
              <a16:creationId xmlns:a16="http://schemas.microsoft.com/office/drawing/2014/main" id="{00000000-0008-0000-0E00-000098020000}"/>
            </a:ext>
          </a:extLst>
        </xdr:cNvPr>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130192</xdr:rowOff>
    </xdr:from>
    <xdr:ext cx="405111" cy="259045"/>
    <xdr:sp macro="" textlink="">
      <xdr:nvSpPr>
        <xdr:cNvPr id="665" name="n_4aveValue【学校施設】&#10;有形固定資産減価償却率">
          <a:extLst>
            <a:ext uri="{FF2B5EF4-FFF2-40B4-BE49-F238E27FC236}">
              <a16:creationId xmlns:a16="http://schemas.microsoft.com/office/drawing/2014/main" id="{00000000-0008-0000-0E00-000099020000}"/>
            </a:ext>
          </a:extLst>
        </xdr:cNvPr>
        <xdr:cNvSpPr txBox="1"/>
      </xdr:nvSpPr>
      <xdr:spPr>
        <a:xfrm>
          <a:off x="12611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32402</xdr:rowOff>
    </xdr:from>
    <xdr:ext cx="405111" cy="259045"/>
    <xdr:sp macro="" textlink="">
      <xdr:nvSpPr>
        <xdr:cNvPr id="666" name="n_1mainValue【学校施設】&#10;有形固定資産減価償却率">
          <a:extLst>
            <a:ext uri="{FF2B5EF4-FFF2-40B4-BE49-F238E27FC236}">
              <a16:creationId xmlns:a16="http://schemas.microsoft.com/office/drawing/2014/main" id="{00000000-0008-0000-0E00-00009A020000}"/>
            </a:ext>
          </a:extLst>
        </xdr:cNvPr>
        <xdr:cNvSpPr txBox="1"/>
      </xdr:nvSpPr>
      <xdr:spPr>
        <a:xfrm>
          <a:off x="152660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13352</xdr:rowOff>
    </xdr:from>
    <xdr:ext cx="405111" cy="259045"/>
    <xdr:sp macro="" textlink="">
      <xdr:nvSpPr>
        <xdr:cNvPr id="667" name="n_2mainValue【学校施設】&#10;有形固定資産減価償却率">
          <a:extLst>
            <a:ext uri="{FF2B5EF4-FFF2-40B4-BE49-F238E27FC236}">
              <a16:creationId xmlns:a16="http://schemas.microsoft.com/office/drawing/2014/main" id="{00000000-0008-0000-0E00-00009B020000}"/>
            </a:ext>
          </a:extLst>
        </xdr:cNvPr>
        <xdr:cNvSpPr txBox="1"/>
      </xdr:nvSpPr>
      <xdr:spPr>
        <a:xfrm>
          <a:off x="143897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17</xdr:rowOff>
    </xdr:from>
    <xdr:ext cx="405111" cy="259045"/>
    <xdr:sp macro="" textlink="">
      <xdr:nvSpPr>
        <xdr:cNvPr id="668" name="n_3mainValue【学校施設】&#10;有形固定資産減価償却率">
          <a:extLst>
            <a:ext uri="{FF2B5EF4-FFF2-40B4-BE49-F238E27FC236}">
              <a16:creationId xmlns:a16="http://schemas.microsoft.com/office/drawing/2014/main" id="{00000000-0008-0000-0E00-00009C020000}"/>
            </a:ext>
          </a:extLst>
        </xdr:cNvPr>
        <xdr:cNvSpPr txBox="1"/>
      </xdr:nvSpPr>
      <xdr:spPr>
        <a:xfrm>
          <a:off x="13500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140987</xdr:rowOff>
    </xdr:from>
    <xdr:ext cx="405111" cy="259045"/>
    <xdr:sp macro="" textlink="">
      <xdr:nvSpPr>
        <xdr:cNvPr id="669" name="n_4mainValue【学校施設】&#10;有形固定資産減価償却率">
          <a:extLst>
            <a:ext uri="{FF2B5EF4-FFF2-40B4-BE49-F238E27FC236}">
              <a16:creationId xmlns:a16="http://schemas.microsoft.com/office/drawing/2014/main" id="{00000000-0008-0000-0E00-00009D020000}"/>
            </a:ext>
          </a:extLst>
        </xdr:cNvPr>
        <xdr:cNvSpPr txBox="1"/>
      </xdr:nvSpPr>
      <xdr:spPr>
        <a:xfrm>
          <a:off x="12611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a:extLst>
            <a:ext uri="{FF2B5EF4-FFF2-40B4-BE49-F238E27FC236}">
              <a16:creationId xmlns:a16="http://schemas.microsoft.com/office/drawing/2014/main" id="{00000000-0008-0000-0E00-0000A2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a:extLst>
            <a:ext uri="{FF2B5EF4-FFF2-40B4-BE49-F238E27FC236}">
              <a16:creationId xmlns:a16="http://schemas.microsoft.com/office/drawing/2014/main" id="{00000000-0008-0000-0E00-0000A3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a:extLst>
            <a:ext uri="{FF2B5EF4-FFF2-40B4-BE49-F238E27FC236}">
              <a16:creationId xmlns:a16="http://schemas.microsoft.com/office/drawing/2014/main" id="{00000000-0008-0000-0E00-0000A4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a:extLst>
            <a:ext uri="{FF2B5EF4-FFF2-40B4-BE49-F238E27FC236}">
              <a16:creationId xmlns:a16="http://schemas.microsoft.com/office/drawing/2014/main" id="{00000000-0008-0000-0E00-0000A5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a:extLst>
            <a:ext uri="{FF2B5EF4-FFF2-40B4-BE49-F238E27FC236}">
              <a16:creationId xmlns:a16="http://schemas.microsoft.com/office/drawing/2014/main" id="{00000000-0008-0000-0E00-0000B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flipV="1">
          <a:off x="22160864" y="9553194"/>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691" name="【学校施設】&#10;一人当たり面積最小値テキスト">
          <a:extLst>
            <a:ext uri="{FF2B5EF4-FFF2-40B4-BE49-F238E27FC236}">
              <a16:creationId xmlns:a16="http://schemas.microsoft.com/office/drawing/2014/main" id="{00000000-0008-0000-0E00-0000B3020000}"/>
            </a:ext>
          </a:extLst>
        </xdr:cNvPr>
        <xdr:cNvSpPr txBox="1"/>
      </xdr:nvSpPr>
      <xdr:spPr>
        <a:xfrm>
          <a:off x="221996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693" name="【学校施設】&#10;一人当たり面積最大値テキスト">
          <a:extLst>
            <a:ext uri="{FF2B5EF4-FFF2-40B4-BE49-F238E27FC236}">
              <a16:creationId xmlns:a16="http://schemas.microsoft.com/office/drawing/2014/main" id="{00000000-0008-0000-0E00-0000B5020000}"/>
            </a:ext>
          </a:extLst>
        </xdr:cNvPr>
        <xdr:cNvSpPr txBox="1"/>
      </xdr:nvSpPr>
      <xdr:spPr>
        <a:xfrm>
          <a:off x="221996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93933</xdr:rowOff>
    </xdr:from>
    <xdr:ext cx="469744" cy="259045"/>
    <xdr:sp macro="" textlink="">
      <xdr:nvSpPr>
        <xdr:cNvPr id="695" name="【学校施設】&#10;一人当たり面積平均値テキスト">
          <a:extLst>
            <a:ext uri="{FF2B5EF4-FFF2-40B4-BE49-F238E27FC236}">
              <a16:creationId xmlns:a16="http://schemas.microsoft.com/office/drawing/2014/main" id="{00000000-0008-0000-0E00-0000B7020000}"/>
            </a:ext>
          </a:extLst>
        </xdr:cNvPr>
        <xdr:cNvSpPr txBox="1"/>
      </xdr:nvSpPr>
      <xdr:spPr>
        <a:xfrm>
          <a:off x="22199600" y="10209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696" name="フローチャート: 判断 695">
          <a:extLst>
            <a:ext uri="{FF2B5EF4-FFF2-40B4-BE49-F238E27FC236}">
              <a16:creationId xmlns:a16="http://schemas.microsoft.com/office/drawing/2014/main" id="{00000000-0008-0000-0E00-0000B8020000}"/>
            </a:ext>
          </a:extLst>
        </xdr:cNvPr>
        <xdr:cNvSpPr/>
      </xdr:nvSpPr>
      <xdr:spPr>
        <a:xfrm>
          <a:off x="22110700" y="10231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152082</xdr:rowOff>
    </xdr:from>
    <xdr:to>
      <xdr:col>112</xdr:col>
      <xdr:colOff>38100</xdr:colOff>
      <xdr:row>60</xdr:row>
      <xdr:rowOff>82232</xdr:rowOff>
    </xdr:to>
    <xdr:sp macro="" textlink="">
      <xdr:nvSpPr>
        <xdr:cNvPr id="697" name="フローチャート: 判断 696">
          <a:extLst>
            <a:ext uri="{FF2B5EF4-FFF2-40B4-BE49-F238E27FC236}">
              <a16:creationId xmlns:a16="http://schemas.microsoft.com/office/drawing/2014/main" id="{00000000-0008-0000-0E00-0000B9020000}"/>
            </a:ext>
          </a:extLst>
        </xdr:cNvPr>
        <xdr:cNvSpPr/>
      </xdr:nvSpPr>
      <xdr:spPr>
        <a:xfrm>
          <a:off x="21272500" y="1026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144653</xdr:rowOff>
    </xdr:from>
    <xdr:to>
      <xdr:col>107</xdr:col>
      <xdr:colOff>101600</xdr:colOff>
      <xdr:row>61</xdr:row>
      <xdr:rowOff>74803</xdr:rowOff>
    </xdr:to>
    <xdr:sp macro="" textlink="">
      <xdr:nvSpPr>
        <xdr:cNvPr id="698" name="フローチャート: 判断 697">
          <a:extLst>
            <a:ext uri="{FF2B5EF4-FFF2-40B4-BE49-F238E27FC236}">
              <a16:creationId xmlns:a16="http://schemas.microsoft.com/office/drawing/2014/main" id="{00000000-0008-0000-0E00-0000BA020000}"/>
            </a:ext>
          </a:extLst>
        </xdr:cNvPr>
        <xdr:cNvSpPr/>
      </xdr:nvSpPr>
      <xdr:spPr>
        <a:xfrm>
          <a:off x="20383500" y="10431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xdr:rowOff>
    </xdr:from>
    <xdr:to>
      <xdr:col>102</xdr:col>
      <xdr:colOff>165100</xdr:colOff>
      <xdr:row>61</xdr:row>
      <xdr:rowOff>102235</xdr:rowOff>
    </xdr:to>
    <xdr:sp macro="" textlink="">
      <xdr:nvSpPr>
        <xdr:cNvPr id="699" name="フローチャート: 判断 698">
          <a:extLst>
            <a:ext uri="{FF2B5EF4-FFF2-40B4-BE49-F238E27FC236}">
              <a16:creationId xmlns:a16="http://schemas.microsoft.com/office/drawing/2014/main" id="{00000000-0008-0000-0E00-0000BB020000}"/>
            </a:ext>
          </a:extLst>
        </xdr:cNvPr>
        <xdr:cNvSpPr/>
      </xdr:nvSpPr>
      <xdr:spPr>
        <a:xfrm>
          <a:off x="19494500" y="1045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10351</xdr:rowOff>
    </xdr:from>
    <xdr:to>
      <xdr:col>98</xdr:col>
      <xdr:colOff>38100</xdr:colOff>
      <xdr:row>61</xdr:row>
      <xdr:rowOff>111951</xdr:rowOff>
    </xdr:to>
    <xdr:sp macro="" textlink="">
      <xdr:nvSpPr>
        <xdr:cNvPr id="700" name="フローチャート: 判断 699">
          <a:extLst>
            <a:ext uri="{FF2B5EF4-FFF2-40B4-BE49-F238E27FC236}">
              <a16:creationId xmlns:a16="http://schemas.microsoft.com/office/drawing/2014/main" id="{00000000-0008-0000-0E00-0000BC020000}"/>
            </a:ext>
          </a:extLst>
        </xdr:cNvPr>
        <xdr:cNvSpPr/>
      </xdr:nvSpPr>
      <xdr:spPr>
        <a:xfrm>
          <a:off x="18605500" y="104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10351</xdr:rowOff>
    </xdr:from>
    <xdr:to>
      <xdr:col>116</xdr:col>
      <xdr:colOff>114300</xdr:colOff>
      <xdr:row>59</xdr:row>
      <xdr:rowOff>111951</xdr:rowOff>
    </xdr:to>
    <xdr:sp macro="" textlink="">
      <xdr:nvSpPr>
        <xdr:cNvPr id="706" name="楕円 705">
          <a:extLst>
            <a:ext uri="{FF2B5EF4-FFF2-40B4-BE49-F238E27FC236}">
              <a16:creationId xmlns:a16="http://schemas.microsoft.com/office/drawing/2014/main" id="{00000000-0008-0000-0E00-0000C2020000}"/>
            </a:ext>
          </a:extLst>
        </xdr:cNvPr>
        <xdr:cNvSpPr/>
      </xdr:nvSpPr>
      <xdr:spPr>
        <a:xfrm>
          <a:off x="22110700" y="1012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33228</xdr:rowOff>
    </xdr:from>
    <xdr:ext cx="469744" cy="259045"/>
    <xdr:sp macro="" textlink="">
      <xdr:nvSpPr>
        <xdr:cNvPr id="707" name="【学校施設】&#10;一人当たり面積該当値テキスト">
          <a:extLst>
            <a:ext uri="{FF2B5EF4-FFF2-40B4-BE49-F238E27FC236}">
              <a16:creationId xmlns:a16="http://schemas.microsoft.com/office/drawing/2014/main" id="{00000000-0008-0000-0E00-0000C3020000}"/>
            </a:ext>
          </a:extLst>
        </xdr:cNvPr>
        <xdr:cNvSpPr txBox="1"/>
      </xdr:nvSpPr>
      <xdr:spPr>
        <a:xfrm>
          <a:off x="22199600" y="997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26924</xdr:rowOff>
    </xdr:from>
    <xdr:to>
      <xdr:col>112</xdr:col>
      <xdr:colOff>38100</xdr:colOff>
      <xdr:row>59</xdr:row>
      <xdr:rowOff>128524</xdr:rowOff>
    </xdr:to>
    <xdr:sp macro="" textlink="">
      <xdr:nvSpPr>
        <xdr:cNvPr id="708" name="楕円 707">
          <a:extLst>
            <a:ext uri="{FF2B5EF4-FFF2-40B4-BE49-F238E27FC236}">
              <a16:creationId xmlns:a16="http://schemas.microsoft.com/office/drawing/2014/main" id="{00000000-0008-0000-0E00-0000C4020000}"/>
            </a:ext>
          </a:extLst>
        </xdr:cNvPr>
        <xdr:cNvSpPr/>
      </xdr:nvSpPr>
      <xdr:spPr>
        <a:xfrm>
          <a:off x="21272500" y="1014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61151</xdr:rowOff>
    </xdr:from>
    <xdr:to>
      <xdr:col>116</xdr:col>
      <xdr:colOff>63500</xdr:colOff>
      <xdr:row>59</xdr:row>
      <xdr:rowOff>77724</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flipV="1">
          <a:off x="21323300" y="10176701"/>
          <a:ext cx="8382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43497</xdr:rowOff>
    </xdr:from>
    <xdr:to>
      <xdr:col>107</xdr:col>
      <xdr:colOff>101600</xdr:colOff>
      <xdr:row>59</xdr:row>
      <xdr:rowOff>145097</xdr:rowOff>
    </xdr:to>
    <xdr:sp macro="" textlink="">
      <xdr:nvSpPr>
        <xdr:cNvPr id="710" name="楕円 709">
          <a:extLst>
            <a:ext uri="{FF2B5EF4-FFF2-40B4-BE49-F238E27FC236}">
              <a16:creationId xmlns:a16="http://schemas.microsoft.com/office/drawing/2014/main" id="{00000000-0008-0000-0E00-0000C6020000}"/>
            </a:ext>
          </a:extLst>
        </xdr:cNvPr>
        <xdr:cNvSpPr/>
      </xdr:nvSpPr>
      <xdr:spPr>
        <a:xfrm>
          <a:off x="20383500" y="1015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77724</xdr:rowOff>
    </xdr:from>
    <xdr:to>
      <xdr:col>111</xdr:col>
      <xdr:colOff>177800</xdr:colOff>
      <xdr:row>59</xdr:row>
      <xdr:rowOff>94297</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flipV="1">
          <a:off x="20434300" y="10193274"/>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62357</xdr:rowOff>
    </xdr:from>
    <xdr:to>
      <xdr:col>102</xdr:col>
      <xdr:colOff>165100</xdr:colOff>
      <xdr:row>59</xdr:row>
      <xdr:rowOff>163957</xdr:rowOff>
    </xdr:to>
    <xdr:sp macro="" textlink="">
      <xdr:nvSpPr>
        <xdr:cNvPr id="712" name="楕円 711">
          <a:extLst>
            <a:ext uri="{FF2B5EF4-FFF2-40B4-BE49-F238E27FC236}">
              <a16:creationId xmlns:a16="http://schemas.microsoft.com/office/drawing/2014/main" id="{00000000-0008-0000-0E00-0000C8020000}"/>
            </a:ext>
          </a:extLst>
        </xdr:cNvPr>
        <xdr:cNvSpPr/>
      </xdr:nvSpPr>
      <xdr:spPr>
        <a:xfrm>
          <a:off x="19494500" y="1017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94297</xdr:rowOff>
    </xdr:from>
    <xdr:to>
      <xdr:col>107</xdr:col>
      <xdr:colOff>50800</xdr:colOff>
      <xdr:row>59</xdr:row>
      <xdr:rowOff>113157</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flipV="1">
          <a:off x="19545300" y="10209847"/>
          <a:ext cx="8890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115506</xdr:rowOff>
    </xdr:from>
    <xdr:to>
      <xdr:col>98</xdr:col>
      <xdr:colOff>38100</xdr:colOff>
      <xdr:row>60</xdr:row>
      <xdr:rowOff>45656</xdr:rowOff>
    </xdr:to>
    <xdr:sp macro="" textlink="">
      <xdr:nvSpPr>
        <xdr:cNvPr id="714" name="楕円 713">
          <a:extLst>
            <a:ext uri="{FF2B5EF4-FFF2-40B4-BE49-F238E27FC236}">
              <a16:creationId xmlns:a16="http://schemas.microsoft.com/office/drawing/2014/main" id="{00000000-0008-0000-0E00-0000CA020000}"/>
            </a:ext>
          </a:extLst>
        </xdr:cNvPr>
        <xdr:cNvSpPr/>
      </xdr:nvSpPr>
      <xdr:spPr>
        <a:xfrm>
          <a:off x="18605500" y="1023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113157</xdr:rowOff>
    </xdr:from>
    <xdr:to>
      <xdr:col>102</xdr:col>
      <xdr:colOff>114300</xdr:colOff>
      <xdr:row>59</xdr:row>
      <xdr:rowOff>166306</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flipV="1">
          <a:off x="18656300" y="10228707"/>
          <a:ext cx="889000" cy="5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73359</xdr:rowOff>
    </xdr:from>
    <xdr:ext cx="469744" cy="259045"/>
    <xdr:sp macro="" textlink="">
      <xdr:nvSpPr>
        <xdr:cNvPr id="716" name="n_1aveValue【学校施設】&#10;一人当たり面積">
          <a:extLst>
            <a:ext uri="{FF2B5EF4-FFF2-40B4-BE49-F238E27FC236}">
              <a16:creationId xmlns:a16="http://schemas.microsoft.com/office/drawing/2014/main" id="{00000000-0008-0000-0E00-0000CC020000}"/>
            </a:ext>
          </a:extLst>
        </xdr:cNvPr>
        <xdr:cNvSpPr txBox="1"/>
      </xdr:nvSpPr>
      <xdr:spPr>
        <a:xfrm>
          <a:off x="21075727" y="1036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65930</xdr:rowOff>
    </xdr:from>
    <xdr:ext cx="469744" cy="259045"/>
    <xdr:sp macro="" textlink="">
      <xdr:nvSpPr>
        <xdr:cNvPr id="717" name="n_2aveValue【学校施設】&#10;一人当たり面積">
          <a:extLst>
            <a:ext uri="{FF2B5EF4-FFF2-40B4-BE49-F238E27FC236}">
              <a16:creationId xmlns:a16="http://schemas.microsoft.com/office/drawing/2014/main" id="{00000000-0008-0000-0E00-0000CD020000}"/>
            </a:ext>
          </a:extLst>
        </xdr:cNvPr>
        <xdr:cNvSpPr txBox="1"/>
      </xdr:nvSpPr>
      <xdr:spPr>
        <a:xfrm>
          <a:off x="20199427" y="1052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93362</xdr:rowOff>
    </xdr:from>
    <xdr:ext cx="469744" cy="259045"/>
    <xdr:sp macro="" textlink="">
      <xdr:nvSpPr>
        <xdr:cNvPr id="718" name="n_3aveValue【学校施設】&#10;一人当たり面積">
          <a:extLst>
            <a:ext uri="{FF2B5EF4-FFF2-40B4-BE49-F238E27FC236}">
              <a16:creationId xmlns:a16="http://schemas.microsoft.com/office/drawing/2014/main" id="{00000000-0008-0000-0E00-0000CE020000}"/>
            </a:ext>
          </a:extLst>
        </xdr:cNvPr>
        <xdr:cNvSpPr txBox="1"/>
      </xdr:nvSpPr>
      <xdr:spPr>
        <a:xfrm>
          <a:off x="19310427" y="1055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103078</xdr:rowOff>
    </xdr:from>
    <xdr:ext cx="469744" cy="259045"/>
    <xdr:sp macro="" textlink="">
      <xdr:nvSpPr>
        <xdr:cNvPr id="719" name="n_4aveValue【学校施設】&#10;一人当たり面積">
          <a:extLst>
            <a:ext uri="{FF2B5EF4-FFF2-40B4-BE49-F238E27FC236}">
              <a16:creationId xmlns:a16="http://schemas.microsoft.com/office/drawing/2014/main" id="{00000000-0008-0000-0E00-0000CF020000}"/>
            </a:ext>
          </a:extLst>
        </xdr:cNvPr>
        <xdr:cNvSpPr txBox="1"/>
      </xdr:nvSpPr>
      <xdr:spPr>
        <a:xfrm>
          <a:off x="18421427" y="1056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145051</xdr:rowOff>
    </xdr:from>
    <xdr:ext cx="469744" cy="259045"/>
    <xdr:sp macro="" textlink="">
      <xdr:nvSpPr>
        <xdr:cNvPr id="720" name="n_1mainValue【学校施設】&#10;一人当たり面積">
          <a:extLst>
            <a:ext uri="{FF2B5EF4-FFF2-40B4-BE49-F238E27FC236}">
              <a16:creationId xmlns:a16="http://schemas.microsoft.com/office/drawing/2014/main" id="{00000000-0008-0000-0E00-0000D0020000}"/>
            </a:ext>
          </a:extLst>
        </xdr:cNvPr>
        <xdr:cNvSpPr txBox="1"/>
      </xdr:nvSpPr>
      <xdr:spPr>
        <a:xfrm>
          <a:off x="21075727" y="991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161624</xdr:rowOff>
    </xdr:from>
    <xdr:ext cx="469744" cy="259045"/>
    <xdr:sp macro="" textlink="">
      <xdr:nvSpPr>
        <xdr:cNvPr id="721" name="n_2mainValue【学校施設】&#10;一人当たり面積">
          <a:extLst>
            <a:ext uri="{FF2B5EF4-FFF2-40B4-BE49-F238E27FC236}">
              <a16:creationId xmlns:a16="http://schemas.microsoft.com/office/drawing/2014/main" id="{00000000-0008-0000-0E00-0000D1020000}"/>
            </a:ext>
          </a:extLst>
        </xdr:cNvPr>
        <xdr:cNvSpPr txBox="1"/>
      </xdr:nvSpPr>
      <xdr:spPr>
        <a:xfrm>
          <a:off x="20199427" y="9934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9034</xdr:rowOff>
    </xdr:from>
    <xdr:ext cx="469744" cy="259045"/>
    <xdr:sp macro="" textlink="">
      <xdr:nvSpPr>
        <xdr:cNvPr id="722" name="n_3mainValue【学校施設】&#10;一人当たり面積">
          <a:extLst>
            <a:ext uri="{FF2B5EF4-FFF2-40B4-BE49-F238E27FC236}">
              <a16:creationId xmlns:a16="http://schemas.microsoft.com/office/drawing/2014/main" id="{00000000-0008-0000-0E00-0000D2020000}"/>
            </a:ext>
          </a:extLst>
        </xdr:cNvPr>
        <xdr:cNvSpPr txBox="1"/>
      </xdr:nvSpPr>
      <xdr:spPr>
        <a:xfrm>
          <a:off x="19310427" y="995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62183</xdr:rowOff>
    </xdr:from>
    <xdr:ext cx="469744" cy="259045"/>
    <xdr:sp macro="" textlink="">
      <xdr:nvSpPr>
        <xdr:cNvPr id="723" name="n_4mainValue【学校施設】&#10;一人当たり面積">
          <a:extLst>
            <a:ext uri="{FF2B5EF4-FFF2-40B4-BE49-F238E27FC236}">
              <a16:creationId xmlns:a16="http://schemas.microsoft.com/office/drawing/2014/main" id="{00000000-0008-0000-0E00-0000D3020000}"/>
            </a:ext>
          </a:extLst>
        </xdr:cNvPr>
        <xdr:cNvSpPr txBox="1"/>
      </xdr:nvSpPr>
      <xdr:spPr>
        <a:xfrm>
          <a:off x="18421427" y="10006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E00-0000D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E00-0000D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00000000-0008-0000-0E00-0000D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a:extLst>
            <a:ext uri="{FF2B5EF4-FFF2-40B4-BE49-F238E27FC236}">
              <a16:creationId xmlns:a16="http://schemas.microsoft.com/office/drawing/2014/main" id="{00000000-0008-0000-0E00-0000D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a:extLst>
            <a:ext uri="{FF2B5EF4-FFF2-40B4-BE49-F238E27FC236}">
              <a16:creationId xmlns:a16="http://schemas.microsoft.com/office/drawing/2014/main" id="{00000000-0008-0000-0E00-0000DF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児童館】&#10;有形固定資産減価償却率グラフ枠">
          <a:extLst>
            <a:ext uri="{FF2B5EF4-FFF2-40B4-BE49-F238E27FC236}">
              <a16:creationId xmlns:a16="http://schemas.microsoft.com/office/drawing/2014/main" id="{00000000-0008-0000-0E00-0000E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39732</xdr:rowOff>
    </xdr:from>
    <xdr:to>
      <xdr:col>85</xdr:col>
      <xdr:colOff>126364</xdr:colOff>
      <xdr:row>86</xdr:row>
      <xdr:rowOff>168729</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flipV="1">
          <a:off x="16318864"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0" name="【児童館】&#10;有形固定資産減価償却率最小値テキスト">
          <a:extLst>
            <a:ext uri="{FF2B5EF4-FFF2-40B4-BE49-F238E27FC236}">
              <a16:creationId xmlns:a16="http://schemas.microsoft.com/office/drawing/2014/main" id="{00000000-0008-0000-0E00-0000EE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157859</xdr:rowOff>
    </xdr:from>
    <xdr:ext cx="340478" cy="259045"/>
    <xdr:sp macro="" textlink="">
      <xdr:nvSpPr>
        <xdr:cNvPr id="752" name="【児童館】&#10;有形固定資産減価償却率最大値テキスト">
          <a:extLst>
            <a:ext uri="{FF2B5EF4-FFF2-40B4-BE49-F238E27FC236}">
              <a16:creationId xmlns:a16="http://schemas.microsoft.com/office/drawing/2014/main" id="{00000000-0008-0000-0E00-0000F0020000}"/>
            </a:ext>
          </a:extLst>
        </xdr:cNvPr>
        <xdr:cNvSpPr txBox="1"/>
      </xdr:nvSpPr>
      <xdr:spPr>
        <a:xfrm>
          <a:off x="16357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39732</xdr:rowOff>
    </xdr:from>
    <xdr:to>
      <xdr:col>86</xdr:col>
      <xdr:colOff>25400</xdr:colOff>
      <xdr:row>78</xdr:row>
      <xdr:rowOff>39732</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6230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28139</xdr:rowOff>
    </xdr:from>
    <xdr:ext cx="405111" cy="259045"/>
    <xdr:sp macro="" textlink="">
      <xdr:nvSpPr>
        <xdr:cNvPr id="754" name="【児童館】&#10;有形固定資産減価償却率平均値テキスト">
          <a:extLst>
            <a:ext uri="{FF2B5EF4-FFF2-40B4-BE49-F238E27FC236}">
              <a16:creationId xmlns:a16="http://schemas.microsoft.com/office/drawing/2014/main" id="{00000000-0008-0000-0E00-0000F2020000}"/>
            </a:ext>
          </a:extLst>
        </xdr:cNvPr>
        <xdr:cNvSpPr txBox="1"/>
      </xdr:nvSpPr>
      <xdr:spPr>
        <a:xfrm>
          <a:off x="16357600" y="1391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5262</xdr:rowOff>
    </xdr:from>
    <xdr:to>
      <xdr:col>85</xdr:col>
      <xdr:colOff>177800</xdr:colOff>
      <xdr:row>82</xdr:row>
      <xdr:rowOff>106862</xdr:rowOff>
    </xdr:to>
    <xdr:sp macro="" textlink="">
      <xdr:nvSpPr>
        <xdr:cNvPr id="755" name="フローチャート: 判断 754">
          <a:extLst>
            <a:ext uri="{FF2B5EF4-FFF2-40B4-BE49-F238E27FC236}">
              <a16:creationId xmlns:a16="http://schemas.microsoft.com/office/drawing/2014/main" id="{00000000-0008-0000-0E00-0000F3020000}"/>
            </a:ext>
          </a:extLst>
        </xdr:cNvPr>
        <xdr:cNvSpPr/>
      </xdr:nvSpPr>
      <xdr:spPr>
        <a:xfrm>
          <a:off x="162687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152219</xdr:rowOff>
    </xdr:from>
    <xdr:to>
      <xdr:col>81</xdr:col>
      <xdr:colOff>101600</xdr:colOff>
      <xdr:row>82</xdr:row>
      <xdr:rowOff>82369</xdr:rowOff>
    </xdr:to>
    <xdr:sp macro="" textlink="">
      <xdr:nvSpPr>
        <xdr:cNvPr id="756" name="フローチャート: 判断 755">
          <a:extLst>
            <a:ext uri="{FF2B5EF4-FFF2-40B4-BE49-F238E27FC236}">
              <a16:creationId xmlns:a16="http://schemas.microsoft.com/office/drawing/2014/main" id="{00000000-0008-0000-0E00-0000F4020000}"/>
            </a:ext>
          </a:extLst>
        </xdr:cNvPr>
        <xdr:cNvSpPr/>
      </xdr:nvSpPr>
      <xdr:spPr>
        <a:xfrm>
          <a:off x="154305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46082</xdr:rowOff>
    </xdr:from>
    <xdr:to>
      <xdr:col>76</xdr:col>
      <xdr:colOff>165100</xdr:colOff>
      <xdr:row>83</xdr:row>
      <xdr:rowOff>147682</xdr:rowOff>
    </xdr:to>
    <xdr:sp macro="" textlink="">
      <xdr:nvSpPr>
        <xdr:cNvPr id="757" name="フローチャート: 判断 756">
          <a:extLst>
            <a:ext uri="{FF2B5EF4-FFF2-40B4-BE49-F238E27FC236}">
              <a16:creationId xmlns:a16="http://schemas.microsoft.com/office/drawing/2014/main" id="{00000000-0008-0000-0E00-0000F5020000}"/>
            </a:ext>
          </a:extLst>
        </xdr:cNvPr>
        <xdr:cNvSpPr/>
      </xdr:nvSpPr>
      <xdr:spPr>
        <a:xfrm>
          <a:off x="14541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28121</xdr:rowOff>
    </xdr:from>
    <xdr:to>
      <xdr:col>72</xdr:col>
      <xdr:colOff>38100</xdr:colOff>
      <xdr:row>83</xdr:row>
      <xdr:rowOff>129721</xdr:rowOff>
    </xdr:to>
    <xdr:sp macro="" textlink="">
      <xdr:nvSpPr>
        <xdr:cNvPr id="758" name="フローチャート: 判断 757">
          <a:extLst>
            <a:ext uri="{FF2B5EF4-FFF2-40B4-BE49-F238E27FC236}">
              <a16:creationId xmlns:a16="http://schemas.microsoft.com/office/drawing/2014/main" id="{00000000-0008-0000-0E00-0000F6020000}"/>
            </a:ext>
          </a:extLst>
        </xdr:cNvPr>
        <xdr:cNvSpPr/>
      </xdr:nvSpPr>
      <xdr:spPr>
        <a:xfrm>
          <a:off x="13652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16692</xdr:rowOff>
    </xdr:from>
    <xdr:to>
      <xdr:col>67</xdr:col>
      <xdr:colOff>101600</xdr:colOff>
      <xdr:row>83</xdr:row>
      <xdr:rowOff>118292</xdr:rowOff>
    </xdr:to>
    <xdr:sp macro="" textlink="">
      <xdr:nvSpPr>
        <xdr:cNvPr id="759" name="フローチャート: 判断 758">
          <a:extLst>
            <a:ext uri="{FF2B5EF4-FFF2-40B4-BE49-F238E27FC236}">
              <a16:creationId xmlns:a16="http://schemas.microsoft.com/office/drawing/2014/main" id="{00000000-0008-0000-0E00-0000F7020000}"/>
            </a:ext>
          </a:extLst>
        </xdr:cNvPr>
        <xdr:cNvSpPr/>
      </xdr:nvSpPr>
      <xdr:spPr>
        <a:xfrm>
          <a:off x="12763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E00-0000F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E00-0000F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104866</xdr:rowOff>
    </xdr:from>
    <xdr:to>
      <xdr:col>85</xdr:col>
      <xdr:colOff>177800</xdr:colOff>
      <xdr:row>85</xdr:row>
      <xdr:rowOff>35016</xdr:rowOff>
    </xdr:to>
    <xdr:sp macro="" textlink="">
      <xdr:nvSpPr>
        <xdr:cNvPr id="765" name="楕円 764">
          <a:extLst>
            <a:ext uri="{FF2B5EF4-FFF2-40B4-BE49-F238E27FC236}">
              <a16:creationId xmlns:a16="http://schemas.microsoft.com/office/drawing/2014/main" id="{00000000-0008-0000-0E00-0000FD020000}"/>
            </a:ext>
          </a:extLst>
        </xdr:cNvPr>
        <xdr:cNvSpPr/>
      </xdr:nvSpPr>
      <xdr:spPr>
        <a:xfrm>
          <a:off x="16268700" y="145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83293</xdr:rowOff>
    </xdr:from>
    <xdr:ext cx="405111" cy="259045"/>
    <xdr:sp macro="" textlink="">
      <xdr:nvSpPr>
        <xdr:cNvPr id="766" name="【児童館】&#10;有形固定資産減価償却率該当値テキスト">
          <a:extLst>
            <a:ext uri="{FF2B5EF4-FFF2-40B4-BE49-F238E27FC236}">
              <a16:creationId xmlns:a16="http://schemas.microsoft.com/office/drawing/2014/main" id="{00000000-0008-0000-0E00-0000FE020000}"/>
            </a:ext>
          </a:extLst>
        </xdr:cNvPr>
        <xdr:cNvSpPr txBox="1"/>
      </xdr:nvSpPr>
      <xdr:spPr>
        <a:xfrm>
          <a:off x="16357600" y="1448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29755</xdr:rowOff>
    </xdr:from>
    <xdr:to>
      <xdr:col>81</xdr:col>
      <xdr:colOff>101600</xdr:colOff>
      <xdr:row>84</xdr:row>
      <xdr:rowOff>131355</xdr:rowOff>
    </xdr:to>
    <xdr:sp macro="" textlink="">
      <xdr:nvSpPr>
        <xdr:cNvPr id="767" name="楕円 766">
          <a:extLst>
            <a:ext uri="{FF2B5EF4-FFF2-40B4-BE49-F238E27FC236}">
              <a16:creationId xmlns:a16="http://schemas.microsoft.com/office/drawing/2014/main" id="{00000000-0008-0000-0E00-0000FF020000}"/>
            </a:ext>
          </a:extLst>
        </xdr:cNvPr>
        <xdr:cNvSpPr/>
      </xdr:nvSpPr>
      <xdr:spPr>
        <a:xfrm>
          <a:off x="15430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80555</xdr:rowOff>
    </xdr:from>
    <xdr:to>
      <xdr:col>85</xdr:col>
      <xdr:colOff>127000</xdr:colOff>
      <xdr:row>84</xdr:row>
      <xdr:rowOff>155666</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a:off x="15481300" y="14482355"/>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126093</xdr:rowOff>
    </xdr:from>
    <xdr:to>
      <xdr:col>76</xdr:col>
      <xdr:colOff>165100</xdr:colOff>
      <xdr:row>84</xdr:row>
      <xdr:rowOff>56243</xdr:rowOff>
    </xdr:to>
    <xdr:sp macro="" textlink="">
      <xdr:nvSpPr>
        <xdr:cNvPr id="769" name="楕円 768">
          <a:extLst>
            <a:ext uri="{FF2B5EF4-FFF2-40B4-BE49-F238E27FC236}">
              <a16:creationId xmlns:a16="http://schemas.microsoft.com/office/drawing/2014/main" id="{00000000-0008-0000-0E00-000001030000}"/>
            </a:ext>
          </a:extLst>
        </xdr:cNvPr>
        <xdr:cNvSpPr/>
      </xdr:nvSpPr>
      <xdr:spPr>
        <a:xfrm>
          <a:off x="14541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5443</xdr:rowOff>
    </xdr:from>
    <xdr:to>
      <xdr:col>81</xdr:col>
      <xdr:colOff>50800</xdr:colOff>
      <xdr:row>84</xdr:row>
      <xdr:rowOff>80555</xdr:rowOff>
    </xdr:to>
    <xdr:cxnSp macro="">
      <xdr:nvCxnSpPr>
        <xdr:cNvPr id="770" name="直線コネクタ 769">
          <a:extLst>
            <a:ext uri="{FF2B5EF4-FFF2-40B4-BE49-F238E27FC236}">
              <a16:creationId xmlns:a16="http://schemas.microsoft.com/office/drawing/2014/main" id="{00000000-0008-0000-0E00-000002030000}"/>
            </a:ext>
          </a:extLst>
        </xdr:cNvPr>
        <xdr:cNvCxnSpPr/>
      </xdr:nvCxnSpPr>
      <xdr:spPr>
        <a:xfrm>
          <a:off x="14592300" y="14407243"/>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50981</xdr:rowOff>
    </xdr:from>
    <xdr:to>
      <xdr:col>72</xdr:col>
      <xdr:colOff>38100</xdr:colOff>
      <xdr:row>83</xdr:row>
      <xdr:rowOff>152581</xdr:rowOff>
    </xdr:to>
    <xdr:sp macro="" textlink="">
      <xdr:nvSpPr>
        <xdr:cNvPr id="771" name="楕円 770">
          <a:extLst>
            <a:ext uri="{FF2B5EF4-FFF2-40B4-BE49-F238E27FC236}">
              <a16:creationId xmlns:a16="http://schemas.microsoft.com/office/drawing/2014/main" id="{00000000-0008-0000-0E00-000003030000}"/>
            </a:ext>
          </a:extLst>
        </xdr:cNvPr>
        <xdr:cNvSpPr/>
      </xdr:nvSpPr>
      <xdr:spPr>
        <a:xfrm>
          <a:off x="13652500" y="14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101781</xdr:rowOff>
    </xdr:from>
    <xdr:to>
      <xdr:col>76</xdr:col>
      <xdr:colOff>114300</xdr:colOff>
      <xdr:row>84</xdr:row>
      <xdr:rowOff>5443</xdr:rowOff>
    </xdr:to>
    <xdr:cxnSp macro="">
      <xdr:nvCxnSpPr>
        <xdr:cNvPr id="772" name="直線コネクタ 771">
          <a:extLst>
            <a:ext uri="{FF2B5EF4-FFF2-40B4-BE49-F238E27FC236}">
              <a16:creationId xmlns:a16="http://schemas.microsoft.com/office/drawing/2014/main" id="{00000000-0008-0000-0E00-000004030000}"/>
            </a:ext>
          </a:extLst>
        </xdr:cNvPr>
        <xdr:cNvCxnSpPr/>
      </xdr:nvCxnSpPr>
      <xdr:spPr>
        <a:xfrm>
          <a:off x="13703300" y="14332131"/>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147320</xdr:rowOff>
    </xdr:from>
    <xdr:to>
      <xdr:col>67</xdr:col>
      <xdr:colOff>101600</xdr:colOff>
      <xdr:row>83</xdr:row>
      <xdr:rowOff>77470</xdr:rowOff>
    </xdr:to>
    <xdr:sp macro="" textlink="">
      <xdr:nvSpPr>
        <xdr:cNvPr id="773" name="楕円 772">
          <a:extLst>
            <a:ext uri="{FF2B5EF4-FFF2-40B4-BE49-F238E27FC236}">
              <a16:creationId xmlns:a16="http://schemas.microsoft.com/office/drawing/2014/main" id="{00000000-0008-0000-0E00-000005030000}"/>
            </a:ext>
          </a:extLst>
        </xdr:cNvPr>
        <xdr:cNvSpPr/>
      </xdr:nvSpPr>
      <xdr:spPr>
        <a:xfrm>
          <a:off x="12763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26670</xdr:rowOff>
    </xdr:from>
    <xdr:to>
      <xdr:col>71</xdr:col>
      <xdr:colOff>177800</xdr:colOff>
      <xdr:row>83</xdr:row>
      <xdr:rowOff>101781</xdr:rowOff>
    </xdr:to>
    <xdr:cxnSp macro="">
      <xdr:nvCxnSpPr>
        <xdr:cNvPr id="774" name="直線コネクタ 773">
          <a:extLst>
            <a:ext uri="{FF2B5EF4-FFF2-40B4-BE49-F238E27FC236}">
              <a16:creationId xmlns:a16="http://schemas.microsoft.com/office/drawing/2014/main" id="{00000000-0008-0000-0E00-000006030000}"/>
            </a:ext>
          </a:extLst>
        </xdr:cNvPr>
        <xdr:cNvCxnSpPr/>
      </xdr:nvCxnSpPr>
      <xdr:spPr>
        <a:xfrm>
          <a:off x="12814300" y="14257020"/>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98896</xdr:rowOff>
    </xdr:from>
    <xdr:ext cx="405111" cy="259045"/>
    <xdr:sp macro="" textlink="">
      <xdr:nvSpPr>
        <xdr:cNvPr id="775" name="n_1aveValue【児童館】&#10;有形固定資産減価償却率">
          <a:extLst>
            <a:ext uri="{FF2B5EF4-FFF2-40B4-BE49-F238E27FC236}">
              <a16:creationId xmlns:a16="http://schemas.microsoft.com/office/drawing/2014/main" id="{00000000-0008-0000-0E00-000007030000}"/>
            </a:ext>
          </a:extLst>
        </xdr:cNvPr>
        <xdr:cNvSpPr txBox="1"/>
      </xdr:nvSpPr>
      <xdr:spPr>
        <a:xfrm>
          <a:off x="152660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164209</xdr:rowOff>
    </xdr:from>
    <xdr:ext cx="405111" cy="259045"/>
    <xdr:sp macro="" textlink="">
      <xdr:nvSpPr>
        <xdr:cNvPr id="776" name="n_2aveValue【児童館】&#10;有形固定資産減価償却率">
          <a:extLst>
            <a:ext uri="{FF2B5EF4-FFF2-40B4-BE49-F238E27FC236}">
              <a16:creationId xmlns:a16="http://schemas.microsoft.com/office/drawing/2014/main" id="{00000000-0008-0000-0E00-000008030000}"/>
            </a:ext>
          </a:extLst>
        </xdr:cNvPr>
        <xdr:cNvSpPr txBox="1"/>
      </xdr:nvSpPr>
      <xdr:spPr>
        <a:xfrm>
          <a:off x="14389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146248</xdr:rowOff>
    </xdr:from>
    <xdr:ext cx="405111" cy="259045"/>
    <xdr:sp macro="" textlink="">
      <xdr:nvSpPr>
        <xdr:cNvPr id="777" name="n_3aveValue【児童館】&#10;有形固定資産減価償却率">
          <a:extLst>
            <a:ext uri="{FF2B5EF4-FFF2-40B4-BE49-F238E27FC236}">
              <a16:creationId xmlns:a16="http://schemas.microsoft.com/office/drawing/2014/main" id="{00000000-0008-0000-0E00-000009030000}"/>
            </a:ext>
          </a:extLst>
        </xdr:cNvPr>
        <xdr:cNvSpPr txBox="1"/>
      </xdr:nvSpPr>
      <xdr:spPr>
        <a:xfrm>
          <a:off x="13500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109419</xdr:rowOff>
    </xdr:from>
    <xdr:ext cx="405111" cy="259045"/>
    <xdr:sp macro="" textlink="">
      <xdr:nvSpPr>
        <xdr:cNvPr id="778" name="n_4aveValue【児童館】&#10;有形固定資産減価償却率">
          <a:extLst>
            <a:ext uri="{FF2B5EF4-FFF2-40B4-BE49-F238E27FC236}">
              <a16:creationId xmlns:a16="http://schemas.microsoft.com/office/drawing/2014/main" id="{00000000-0008-0000-0E00-00000A030000}"/>
            </a:ext>
          </a:extLst>
        </xdr:cNvPr>
        <xdr:cNvSpPr txBox="1"/>
      </xdr:nvSpPr>
      <xdr:spPr>
        <a:xfrm>
          <a:off x="12611744" y="1433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122482</xdr:rowOff>
    </xdr:from>
    <xdr:ext cx="405111" cy="259045"/>
    <xdr:sp macro="" textlink="">
      <xdr:nvSpPr>
        <xdr:cNvPr id="779" name="n_1mainValue【児童館】&#10;有形固定資産減価償却率">
          <a:extLst>
            <a:ext uri="{FF2B5EF4-FFF2-40B4-BE49-F238E27FC236}">
              <a16:creationId xmlns:a16="http://schemas.microsoft.com/office/drawing/2014/main" id="{00000000-0008-0000-0E00-00000B030000}"/>
            </a:ext>
          </a:extLst>
        </xdr:cNvPr>
        <xdr:cNvSpPr txBox="1"/>
      </xdr:nvSpPr>
      <xdr:spPr>
        <a:xfrm>
          <a:off x="15266044"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47370</xdr:rowOff>
    </xdr:from>
    <xdr:ext cx="405111" cy="259045"/>
    <xdr:sp macro="" textlink="">
      <xdr:nvSpPr>
        <xdr:cNvPr id="780" name="n_2mainValue【児童館】&#10;有形固定資産減価償却率">
          <a:extLst>
            <a:ext uri="{FF2B5EF4-FFF2-40B4-BE49-F238E27FC236}">
              <a16:creationId xmlns:a16="http://schemas.microsoft.com/office/drawing/2014/main" id="{00000000-0008-0000-0E00-00000C030000}"/>
            </a:ext>
          </a:extLst>
        </xdr:cNvPr>
        <xdr:cNvSpPr txBox="1"/>
      </xdr:nvSpPr>
      <xdr:spPr>
        <a:xfrm>
          <a:off x="14389744" y="1444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143708</xdr:rowOff>
    </xdr:from>
    <xdr:ext cx="405111" cy="259045"/>
    <xdr:sp macro="" textlink="">
      <xdr:nvSpPr>
        <xdr:cNvPr id="781" name="n_3mainValue【児童館】&#10;有形固定資産減価償却率">
          <a:extLst>
            <a:ext uri="{FF2B5EF4-FFF2-40B4-BE49-F238E27FC236}">
              <a16:creationId xmlns:a16="http://schemas.microsoft.com/office/drawing/2014/main" id="{00000000-0008-0000-0E00-00000D030000}"/>
            </a:ext>
          </a:extLst>
        </xdr:cNvPr>
        <xdr:cNvSpPr txBox="1"/>
      </xdr:nvSpPr>
      <xdr:spPr>
        <a:xfrm>
          <a:off x="13500744" y="1437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93997</xdr:rowOff>
    </xdr:from>
    <xdr:ext cx="405111" cy="259045"/>
    <xdr:sp macro="" textlink="">
      <xdr:nvSpPr>
        <xdr:cNvPr id="782" name="n_4mainValue【児童館】&#10;有形固定資産減価償却率">
          <a:extLst>
            <a:ext uri="{FF2B5EF4-FFF2-40B4-BE49-F238E27FC236}">
              <a16:creationId xmlns:a16="http://schemas.microsoft.com/office/drawing/2014/main" id="{00000000-0008-0000-0E00-00000E030000}"/>
            </a:ext>
          </a:extLst>
        </xdr:cNvPr>
        <xdr:cNvSpPr txBox="1"/>
      </xdr:nvSpPr>
      <xdr:spPr>
        <a:xfrm>
          <a:off x="12611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a16="http://schemas.microsoft.com/office/drawing/2014/main" id="{00000000-0008-0000-0E00-00000F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a16="http://schemas.microsoft.com/office/drawing/2014/main" id="{00000000-0008-0000-0E00-000010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a16="http://schemas.microsoft.com/office/drawing/2014/main" id="{00000000-0008-0000-0E00-000011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a16="http://schemas.microsoft.com/office/drawing/2014/main" id="{00000000-0008-0000-0E00-000012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a16="http://schemas.microsoft.com/office/drawing/2014/main" id="{00000000-0008-0000-0E00-000013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a16="http://schemas.microsoft.com/office/drawing/2014/main" id="{00000000-0008-0000-0E00-000014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a16="http://schemas.microsoft.com/office/drawing/2014/main" id="{00000000-0008-0000-0E00-000015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a16="http://schemas.microsoft.com/office/drawing/2014/main" id="{00000000-0008-0000-0E00-000016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a:extLst>
            <a:ext uri="{FF2B5EF4-FFF2-40B4-BE49-F238E27FC236}">
              <a16:creationId xmlns:a16="http://schemas.microsoft.com/office/drawing/2014/main" id="{00000000-0008-0000-0E00-000017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a16="http://schemas.microsoft.com/office/drawing/2014/main" id="{00000000-0008-0000-0E00-000018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3" name="直線コネクタ 792">
          <a:extLst>
            <a:ext uri="{FF2B5EF4-FFF2-40B4-BE49-F238E27FC236}">
              <a16:creationId xmlns:a16="http://schemas.microsoft.com/office/drawing/2014/main" id="{00000000-0008-0000-0E00-000019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4" name="テキスト ボックス 793">
          <a:extLst>
            <a:ext uri="{FF2B5EF4-FFF2-40B4-BE49-F238E27FC236}">
              <a16:creationId xmlns:a16="http://schemas.microsoft.com/office/drawing/2014/main" id="{00000000-0008-0000-0E00-00001A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5" name="直線コネクタ 794">
          <a:extLst>
            <a:ext uri="{FF2B5EF4-FFF2-40B4-BE49-F238E27FC236}">
              <a16:creationId xmlns:a16="http://schemas.microsoft.com/office/drawing/2014/main" id="{00000000-0008-0000-0E00-00001B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6" name="テキスト ボックス 795">
          <a:extLst>
            <a:ext uri="{FF2B5EF4-FFF2-40B4-BE49-F238E27FC236}">
              <a16:creationId xmlns:a16="http://schemas.microsoft.com/office/drawing/2014/main" id="{00000000-0008-0000-0E00-00001C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7" name="直線コネクタ 796">
          <a:extLst>
            <a:ext uri="{FF2B5EF4-FFF2-40B4-BE49-F238E27FC236}">
              <a16:creationId xmlns:a16="http://schemas.microsoft.com/office/drawing/2014/main" id="{00000000-0008-0000-0E00-00001D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8" name="テキスト ボックス 797">
          <a:extLst>
            <a:ext uri="{FF2B5EF4-FFF2-40B4-BE49-F238E27FC236}">
              <a16:creationId xmlns:a16="http://schemas.microsoft.com/office/drawing/2014/main" id="{00000000-0008-0000-0E00-00001E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9" name="直線コネクタ 798">
          <a:extLst>
            <a:ext uri="{FF2B5EF4-FFF2-40B4-BE49-F238E27FC236}">
              <a16:creationId xmlns:a16="http://schemas.microsoft.com/office/drawing/2014/main" id="{00000000-0008-0000-0E00-00001F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0" name="テキスト ボックス 799">
          <a:extLst>
            <a:ext uri="{FF2B5EF4-FFF2-40B4-BE49-F238E27FC236}">
              <a16:creationId xmlns:a16="http://schemas.microsoft.com/office/drawing/2014/main" id="{00000000-0008-0000-0E00-000020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a:extLst>
            <a:ext uri="{FF2B5EF4-FFF2-40B4-BE49-F238E27FC236}">
              <a16:creationId xmlns:a16="http://schemas.microsoft.com/office/drawing/2014/main" id="{00000000-0008-0000-0E00-000021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a:extLst>
            <a:ext uri="{FF2B5EF4-FFF2-40B4-BE49-F238E27FC236}">
              <a16:creationId xmlns:a16="http://schemas.microsoft.com/office/drawing/2014/main" id="{00000000-0008-0000-0E00-000022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児童館】&#10;一人当たり面積グラフ枠">
          <a:extLst>
            <a:ext uri="{FF2B5EF4-FFF2-40B4-BE49-F238E27FC236}">
              <a16:creationId xmlns:a16="http://schemas.microsoft.com/office/drawing/2014/main" id="{00000000-0008-0000-0E00-000023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86</xdr:row>
      <xdr:rowOff>10668</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flipV="1">
          <a:off x="22160864" y="1358950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5" name="【児童館】&#10;一人当たり面積最小値テキスト">
          <a:extLst>
            <a:ext uri="{FF2B5EF4-FFF2-40B4-BE49-F238E27FC236}">
              <a16:creationId xmlns:a16="http://schemas.microsoft.com/office/drawing/2014/main" id="{00000000-0008-0000-0E00-00002503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807" name="【児童館】&#10;一人当たり面積最大値テキスト">
          <a:extLst>
            <a:ext uri="{FF2B5EF4-FFF2-40B4-BE49-F238E27FC236}">
              <a16:creationId xmlns:a16="http://schemas.microsoft.com/office/drawing/2014/main" id="{00000000-0008-0000-0E00-000027030000}"/>
            </a:ext>
          </a:extLst>
        </xdr:cNvPr>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17035</xdr:rowOff>
    </xdr:from>
    <xdr:ext cx="469744" cy="259045"/>
    <xdr:sp macro="" textlink="">
      <xdr:nvSpPr>
        <xdr:cNvPr id="809" name="【児童館】&#10;一人当たり面積平均値テキスト">
          <a:extLst>
            <a:ext uri="{FF2B5EF4-FFF2-40B4-BE49-F238E27FC236}">
              <a16:creationId xmlns:a16="http://schemas.microsoft.com/office/drawing/2014/main" id="{00000000-0008-0000-0E00-000029030000}"/>
            </a:ext>
          </a:extLst>
        </xdr:cNvPr>
        <xdr:cNvSpPr txBox="1"/>
      </xdr:nvSpPr>
      <xdr:spPr>
        <a:xfrm>
          <a:off x="22199600" y="1441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810" name="フローチャート: 判断 809">
          <a:extLst>
            <a:ext uri="{FF2B5EF4-FFF2-40B4-BE49-F238E27FC236}">
              <a16:creationId xmlns:a16="http://schemas.microsoft.com/office/drawing/2014/main" id="{00000000-0008-0000-0E00-00002A030000}"/>
            </a:ext>
          </a:extLst>
        </xdr:cNvPr>
        <xdr:cNvSpPr/>
      </xdr:nvSpPr>
      <xdr:spPr>
        <a:xfrm>
          <a:off x="22110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156463</xdr:rowOff>
    </xdr:from>
    <xdr:to>
      <xdr:col>112</xdr:col>
      <xdr:colOff>38100</xdr:colOff>
      <xdr:row>85</xdr:row>
      <xdr:rowOff>86613</xdr:rowOff>
    </xdr:to>
    <xdr:sp macro="" textlink="">
      <xdr:nvSpPr>
        <xdr:cNvPr id="811" name="フローチャート: 判断 810">
          <a:extLst>
            <a:ext uri="{FF2B5EF4-FFF2-40B4-BE49-F238E27FC236}">
              <a16:creationId xmlns:a16="http://schemas.microsoft.com/office/drawing/2014/main" id="{00000000-0008-0000-0E00-00002B030000}"/>
            </a:ext>
          </a:extLst>
        </xdr:cNvPr>
        <xdr:cNvSpPr/>
      </xdr:nvSpPr>
      <xdr:spPr>
        <a:xfrm>
          <a:off x="21272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49022</xdr:rowOff>
    </xdr:from>
    <xdr:to>
      <xdr:col>107</xdr:col>
      <xdr:colOff>101600</xdr:colOff>
      <xdr:row>85</xdr:row>
      <xdr:rowOff>150622</xdr:rowOff>
    </xdr:to>
    <xdr:sp macro="" textlink="">
      <xdr:nvSpPr>
        <xdr:cNvPr id="812" name="フローチャート: 判断 811">
          <a:extLst>
            <a:ext uri="{FF2B5EF4-FFF2-40B4-BE49-F238E27FC236}">
              <a16:creationId xmlns:a16="http://schemas.microsoft.com/office/drawing/2014/main" id="{00000000-0008-0000-0E00-00002C030000}"/>
            </a:ext>
          </a:extLst>
        </xdr:cNvPr>
        <xdr:cNvSpPr/>
      </xdr:nvSpPr>
      <xdr:spPr>
        <a:xfrm>
          <a:off x="20383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813" name="フローチャート: 判断 812">
          <a:extLst>
            <a:ext uri="{FF2B5EF4-FFF2-40B4-BE49-F238E27FC236}">
              <a16:creationId xmlns:a16="http://schemas.microsoft.com/office/drawing/2014/main" id="{00000000-0008-0000-0E00-00002D030000}"/>
            </a:ext>
          </a:extLst>
        </xdr:cNvPr>
        <xdr:cNvSpPr/>
      </xdr:nvSpPr>
      <xdr:spPr>
        <a:xfrm>
          <a:off x="19494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44450</xdr:rowOff>
    </xdr:from>
    <xdr:to>
      <xdr:col>98</xdr:col>
      <xdr:colOff>38100</xdr:colOff>
      <xdr:row>85</xdr:row>
      <xdr:rowOff>146050</xdr:rowOff>
    </xdr:to>
    <xdr:sp macro="" textlink="">
      <xdr:nvSpPr>
        <xdr:cNvPr id="814" name="フローチャート: 判断 813">
          <a:extLst>
            <a:ext uri="{FF2B5EF4-FFF2-40B4-BE49-F238E27FC236}">
              <a16:creationId xmlns:a16="http://schemas.microsoft.com/office/drawing/2014/main" id="{00000000-0008-0000-0E00-00002E030000}"/>
            </a:ext>
          </a:extLst>
        </xdr:cNvPr>
        <xdr:cNvSpPr/>
      </xdr:nvSpPr>
      <xdr:spPr>
        <a:xfrm>
          <a:off x="18605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E00-000032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E00-000033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117602</xdr:rowOff>
    </xdr:from>
    <xdr:to>
      <xdr:col>116</xdr:col>
      <xdr:colOff>114300</xdr:colOff>
      <xdr:row>86</xdr:row>
      <xdr:rowOff>47752</xdr:rowOff>
    </xdr:to>
    <xdr:sp macro="" textlink="">
      <xdr:nvSpPr>
        <xdr:cNvPr id="820" name="楕円 819">
          <a:extLst>
            <a:ext uri="{FF2B5EF4-FFF2-40B4-BE49-F238E27FC236}">
              <a16:creationId xmlns:a16="http://schemas.microsoft.com/office/drawing/2014/main" id="{00000000-0008-0000-0E00-000034030000}"/>
            </a:ext>
          </a:extLst>
        </xdr:cNvPr>
        <xdr:cNvSpPr/>
      </xdr:nvSpPr>
      <xdr:spPr>
        <a:xfrm>
          <a:off x="221107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32529</xdr:rowOff>
    </xdr:from>
    <xdr:ext cx="469744" cy="259045"/>
    <xdr:sp macro="" textlink="">
      <xdr:nvSpPr>
        <xdr:cNvPr id="821" name="【児童館】&#10;一人当たり面積該当値テキスト">
          <a:extLst>
            <a:ext uri="{FF2B5EF4-FFF2-40B4-BE49-F238E27FC236}">
              <a16:creationId xmlns:a16="http://schemas.microsoft.com/office/drawing/2014/main" id="{00000000-0008-0000-0E00-000035030000}"/>
            </a:ext>
          </a:extLst>
        </xdr:cNvPr>
        <xdr:cNvSpPr txBox="1"/>
      </xdr:nvSpPr>
      <xdr:spPr>
        <a:xfrm>
          <a:off x="22199600" y="1460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117602</xdr:rowOff>
    </xdr:from>
    <xdr:to>
      <xdr:col>112</xdr:col>
      <xdr:colOff>38100</xdr:colOff>
      <xdr:row>86</xdr:row>
      <xdr:rowOff>47752</xdr:rowOff>
    </xdr:to>
    <xdr:sp macro="" textlink="">
      <xdr:nvSpPr>
        <xdr:cNvPr id="822" name="楕円 821">
          <a:extLst>
            <a:ext uri="{FF2B5EF4-FFF2-40B4-BE49-F238E27FC236}">
              <a16:creationId xmlns:a16="http://schemas.microsoft.com/office/drawing/2014/main" id="{00000000-0008-0000-0E00-000036030000}"/>
            </a:ext>
          </a:extLst>
        </xdr:cNvPr>
        <xdr:cNvSpPr/>
      </xdr:nvSpPr>
      <xdr:spPr>
        <a:xfrm>
          <a:off x="21272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168402</xdr:rowOff>
    </xdr:from>
    <xdr:to>
      <xdr:col>116</xdr:col>
      <xdr:colOff>63500</xdr:colOff>
      <xdr:row>85</xdr:row>
      <xdr:rowOff>168402</xdr:rowOff>
    </xdr:to>
    <xdr:cxnSp macro="">
      <xdr:nvCxnSpPr>
        <xdr:cNvPr id="823" name="直線コネクタ 822">
          <a:extLst>
            <a:ext uri="{FF2B5EF4-FFF2-40B4-BE49-F238E27FC236}">
              <a16:creationId xmlns:a16="http://schemas.microsoft.com/office/drawing/2014/main" id="{00000000-0008-0000-0E00-000037030000}"/>
            </a:ext>
          </a:extLst>
        </xdr:cNvPr>
        <xdr:cNvCxnSpPr/>
      </xdr:nvCxnSpPr>
      <xdr:spPr>
        <a:xfrm>
          <a:off x="21323300" y="14741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117602</xdr:rowOff>
    </xdr:from>
    <xdr:to>
      <xdr:col>107</xdr:col>
      <xdr:colOff>101600</xdr:colOff>
      <xdr:row>86</xdr:row>
      <xdr:rowOff>47752</xdr:rowOff>
    </xdr:to>
    <xdr:sp macro="" textlink="">
      <xdr:nvSpPr>
        <xdr:cNvPr id="824" name="楕円 823">
          <a:extLst>
            <a:ext uri="{FF2B5EF4-FFF2-40B4-BE49-F238E27FC236}">
              <a16:creationId xmlns:a16="http://schemas.microsoft.com/office/drawing/2014/main" id="{00000000-0008-0000-0E00-000038030000}"/>
            </a:ext>
          </a:extLst>
        </xdr:cNvPr>
        <xdr:cNvSpPr/>
      </xdr:nvSpPr>
      <xdr:spPr>
        <a:xfrm>
          <a:off x="20383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168402</xdr:rowOff>
    </xdr:from>
    <xdr:to>
      <xdr:col>111</xdr:col>
      <xdr:colOff>177800</xdr:colOff>
      <xdr:row>85</xdr:row>
      <xdr:rowOff>168402</xdr:rowOff>
    </xdr:to>
    <xdr:cxnSp macro="">
      <xdr:nvCxnSpPr>
        <xdr:cNvPr id="825" name="直線コネクタ 824">
          <a:extLst>
            <a:ext uri="{FF2B5EF4-FFF2-40B4-BE49-F238E27FC236}">
              <a16:creationId xmlns:a16="http://schemas.microsoft.com/office/drawing/2014/main" id="{00000000-0008-0000-0E00-000039030000}"/>
            </a:ext>
          </a:extLst>
        </xdr:cNvPr>
        <xdr:cNvCxnSpPr/>
      </xdr:nvCxnSpPr>
      <xdr:spPr>
        <a:xfrm>
          <a:off x="20434300" y="1474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117602</xdr:rowOff>
    </xdr:from>
    <xdr:to>
      <xdr:col>102</xdr:col>
      <xdr:colOff>165100</xdr:colOff>
      <xdr:row>86</xdr:row>
      <xdr:rowOff>47752</xdr:rowOff>
    </xdr:to>
    <xdr:sp macro="" textlink="">
      <xdr:nvSpPr>
        <xdr:cNvPr id="826" name="楕円 825">
          <a:extLst>
            <a:ext uri="{FF2B5EF4-FFF2-40B4-BE49-F238E27FC236}">
              <a16:creationId xmlns:a16="http://schemas.microsoft.com/office/drawing/2014/main" id="{00000000-0008-0000-0E00-00003A030000}"/>
            </a:ext>
          </a:extLst>
        </xdr:cNvPr>
        <xdr:cNvSpPr/>
      </xdr:nvSpPr>
      <xdr:spPr>
        <a:xfrm>
          <a:off x="19494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168402</xdr:rowOff>
    </xdr:from>
    <xdr:to>
      <xdr:col>107</xdr:col>
      <xdr:colOff>50800</xdr:colOff>
      <xdr:row>85</xdr:row>
      <xdr:rowOff>168402</xdr:rowOff>
    </xdr:to>
    <xdr:cxnSp macro="">
      <xdr:nvCxnSpPr>
        <xdr:cNvPr id="827" name="直線コネクタ 826">
          <a:extLst>
            <a:ext uri="{FF2B5EF4-FFF2-40B4-BE49-F238E27FC236}">
              <a16:creationId xmlns:a16="http://schemas.microsoft.com/office/drawing/2014/main" id="{00000000-0008-0000-0E00-00003B030000}"/>
            </a:ext>
          </a:extLst>
        </xdr:cNvPr>
        <xdr:cNvCxnSpPr/>
      </xdr:nvCxnSpPr>
      <xdr:spPr>
        <a:xfrm>
          <a:off x="19545300" y="1474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117602</xdr:rowOff>
    </xdr:from>
    <xdr:to>
      <xdr:col>98</xdr:col>
      <xdr:colOff>38100</xdr:colOff>
      <xdr:row>86</xdr:row>
      <xdr:rowOff>47752</xdr:rowOff>
    </xdr:to>
    <xdr:sp macro="" textlink="">
      <xdr:nvSpPr>
        <xdr:cNvPr id="828" name="楕円 827">
          <a:extLst>
            <a:ext uri="{FF2B5EF4-FFF2-40B4-BE49-F238E27FC236}">
              <a16:creationId xmlns:a16="http://schemas.microsoft.com/office/drawing/2014/main" id="{00000000-0008-0000-0E00-00003C030000}"/>
            </a:ext>
          </a:extLst>
        </xdr:cNvPr>
        <xdr:cNvSpPr/>
      </xdr:nvSpPr>
      <xdr:spPr>
        <a:xfrm>
          <a:off x="18605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168402</xdr:rowOff>
    </xdr:from>
    <xdr:to>
      <xdr:col>102</xdr:col>
      <xdr:colOff>114300</xdr:colOff>
      <xdr:row>85</xdr:row>
      <xdr:rowOff>168402</xdr:rowOff>
    </xdr:to>
    <xdr:cxnSp macro="">
      <xdr:nvCxnSpPr>
        <xdr:cNvPr id="829" name="直線コネクタ 828">
          <a:extLst>
            <a:ext uri="{FF2B5EF4-FFF2-40B4-BE49-F238E27FC236}">
              <a16:creationId xmlns:a16="http://schemas.microsoft.com/office/drawing/2014/main" id="{00000000-0008-0000-0E00-00003D030000}"/>
            </a:ext>
          </a:extLst>
        </xdr:cNvPr>
        <xdr:cNvCxnSpPr/>
      </xdr:nvCxnSpPr>
      <xdr:spPr>
        <a:xfrm>
          <a:off x="18656300" y="1474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103140</xdr:rowOff>
    </xdr:from>
    <xdr:ext cx="469744" cy="259045"/>
    <xdr:sp macro="" textlink="">
      <xdr:nvSpPr>
        <xdr:cNvPr id="830" name="n_1aveValue【児童館】&#10;一人当たり面積">
          <a:extLst>
            <a:ext uri="{FF2B5EF4-FFF2-40B4-BE49-F238E27FC236}">
              <a16:creationId xmlns:a16="http://schemas.microsoft.com/office/drawing/2014/main" id="{00000000-0008-0000-0E00-00003E030000}"/>
            </a:ext>
          </a:extLst>
        </xdr:cNvPr>
        <xdr:cNvSpPr txBox="1"/>
      </xdr:nvSpPr>
      <xdr:spPr>
        <a:xfrm>
          <a:off x="210757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167149</xdr:rowOff>
    </xdr:from>
    <xdr:ext cx="469744" cy="259045"/>
    <xdr:sp macro="" textlink="">
      <xdr:nvSpPr>
        <xdr:cNvPr id="831" name="n_2aveValue【児童館】&#10;一人当たり面積">
          <a:extLst>
            <a:ext uri="{FF2B5EF4-FFF2-40B4-BE49-F238E27FC236}">
              <a16:creationId xmlns:a16="http://schemas.microsoft.com/office/drawing/2014/main" id="{00000000-0008-0000-0E00-00003F030000}"/>
            </a:ext>
          </a:extLst>
        </xdr:cNvPr>
        <xdr:cNvSpPr txBox="1"/>
      </xdr:nvSpPr>
      <xdr:spPr>
        <a:xfrm>
          <a:off x="20199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167149</xdr:rowOff>
    </xdr:from>
    <xdr:ext cx="469744" cy="259045"/>
    <xdr:sp macro="" textlink="">
      <xdr:nvSpPr>
        <xdr:cNvPr id="832" name="n_3aveValue【児童館】&#10;一人当たり面積">
          <a:extLst>
            <a:ext uri="{FF2B5EF4-FFF2-40B4-BE49-F238E27FC236}">
              <a16:creationId xmlns:a16="http://schemas.microsoft.com/office/drawing/2014/main" id="{00000000-0008-0000-0E00-000040030000}"/>
            </a:ext>
          </a:extLst>
        </xdr:cNvPr>
        <xdr:cNvSpPr txBox="1"/>
      </xdr:nvSpPr>
      <xdr:spPr>
        <a:xfrm>
          <a:off x="19310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162577</xdr:rowOff>
    </xdr:from>
    <xdr:ext cx="469744" cy="259045"/>
    <xdr:sp macro="" textlink="">
      <xdr:nvSpPr>
        <xdr:cNvPr id="833" name="n_4aveValue【児童館】&#10;一人当たり面積">
          <a:extLst>
            <a:ext uri="{FF2B5EF4-FFF2-40B4-BE49-F238E27FC236}">
              <a16:creationId xmlns:a16="http://schemas.microsoft.com/office/drawing/2014/main" id="{00000000-0008-0000-0E00-000041030000}"/>
            </a:ext>
          </a:extLst>
        </xdr:cNvPr>
        <xdr:cNvSpPr txBox="1"/>
      </xdr:nvSpPr>
      <xdr:spPr>
        <a:xfrm>
          <a:off x="184214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38879</xdr:rowOff>
    </xdr:from>
    <xdr:ext cx="469744" cy="259045"/>
    <xdr:sp macro="" textlink="">
      <xdr:nvSpPr>
        <xdr:cNvPr id="834" name="n_1mainValue【児童館】&#10;一人当たり面積">
          <a:extLst>
            <a:ext uri="{FF2B5EF4-FFF2-40B4-BE49-F238E27FC236}">
              <a16:creationId xmlns:a16="http://schemas.microsoft.com/office/drawing/2014/main" id="{00000000-0008-0000-0E00-000042030000}"/>
            </a:ext>
          </a:extLst>
        </xdr:cNvPr>
        <xdr:cNvSpPr txBox="1"/>
      </xdr:nvSpPr>
      <xdr:spPr>
        <a:xfrm>
          <a:off x="210757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38879</xdr:rowOff>
    </xdr:from>
    <xdr:ext cx="469744" cy="259045"/>
    <xdr:sp macro="" textlink="">
      <xdr:nvSpPr>
        <xdr:cNvPr id="835" name="n_2mainValue【児童館】&#10;一人当たり面積">
          <a:extLst>
            <a:ext uri="{FF2B5EF4-FFF2-40B4-BE49-F238E27FC236}">
              <a16:creationId xmlns:a16="http://schemas.microsoft.com/office/drawing/2014/main" id="{00000000-0008-0000-0E00-000043030000}"/>
            </a:ext>
          </a:extLst>
        </xdr:cNvPr>
        <xdr:cNvSpPr txBox="1"/>
      </xdr:nvSpPr>
      <xdr:spPr>
        <a:xfrm>
          <a:off x="20199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38879</xdr:rowOff>
    </xdr:from>
    <xdr:ext cx="469744" cy="259045"/>
    <xdr:sp macro="" textlink="">
      <xdr:nvSpPr>
        <xdr:cNvPr id="836" name="n_3mainValue【児童館】&#10;一人当たり面積">
          <a:extLst>
            <a:ext uri="{FF2B5EF4-FFF2-40B4-BE49-F238E27FC236}">
              <a16:creationId xmlns:a16="http://schemas.microsoft.com/office/drawing/2014/main" id="{00000000-0008-0000-0E00-000044030000}"/>
            </a:ext>
          </a:extLst>
        </xdr:cNvPr>
        <xdr:cNvSpPr txBox="1"/>
      </xdr:nvSpPr>
      <xdr:spPr>
        <a:xfrm>
          <a:off x="19310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38879</xdr:rowOff>
    </xdr:from>
    <xdr:ext cx="469744" cy="259045"/>
    <xdr:sp macro="" textlink="">
      <xdr:nvSpPr>
        <xdr:cNvPr id="837" name="n_4mainValue【児童館】&#10;一人当たり面積">
          <a:extLst>
            <a:ext uri="{FF2B5EF4-FFF2-40B4-BE49-F238E27FC236}">
              <a16:creationId xmlns:a16="http://schemas.microsoft.com/office/drawing/2014/main" id="{00000000-0008-0000-0E00-000045030000}"/>
            </a:ext>
          </a:extLst>
        </xdr:cNvPr>
        <xdr:cNvSpPr txBox="1"/>
      </xdr:nvSpPr>
      <xdr:spPr>
        <a:xfrm>
          <a:off x="18421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a:extLst>
            <a:ext uri="{FF2B5EF4-FFF2-40B4-BE49-F238E27FC236}">
              <a16:creationId xmlns:a16="http://schemas.microsoft.com/office/drawing/2014/main" id="{00000000-0008-0000-0E00-000046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a:extLst>
            <a:ext uri="{FF2B5EF4-FFF2-40B4-BE49-F238E27FC236}">
              <a16:creationId xmlns:a16="http://schemas.microsoft.com/office/drawing/2014/main" id="{00000000-0008-0000-0E00-000047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a:extLst>
            <a:ext uri="{FF2B5EF4-FFF2-40B4-BE49-F238E27FC236}">
              <a16:creationId xmlns:a16="http://schemas.microsoft.com/office/drawing/2014/main" id="{00000000-0008-0000-0E00-000048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a:extLst>
            <a:ext uri="{FF2B5EF4-FFF2-40B4-BE49-F238E27FC236}">
              <a16:creationId xmlns:a16="http://schemas.microsoft.com/office/drawing/2014/main" id="{00000000-0008-0000-0E00-000049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a:extLst>
            <a:ext uri="{FF2B5EF4-FFF2-40B4-BE49-F238E27FC236}">
              <a16:creationId xmlns:a16="http://schemas.microsoft.com/office/drawing/2014/main" id="{00000000-0008-0000-0E00-00004A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a:extLst>
            <a:ext uri="{FF2B5EF4-FFF2-40B4-BE49-F238E27FC236}">
              <a16:creationId xmlns:a16="http://schemas.microsoft.com/office/drawing/2014/main" id="{00000000-0008-0000-0E00-00004B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a:extLst>
            <a:ext uri="{FF2B5EF4-FFF2-40B4-BE49-F238E27FC236}">
              <a16:creationId xmlns:a16="http://schemas.microsoft.com/office/drawing/2014/main" id="{00000000-0008-0000-0E00-00004C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a:extLst>
            <a:ext uri="{FF2B5EF4-FFF2-40B4-BE49-F238E27FC236}">
              <a16:creationId xmlns:a16="http://schemas.microsoft.com/office/drawing/2014/main" id="{00000000-0008-0000-0E00-00004D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a:extLst>
            <a:ext uri="{FF2B5EF4-FFF2-40B4-BE49-F238E27FC236}">
              <a16:creationId xmlns:a16="http://schemas.microsoft.com/office/drawing/2014/main" id="{00000000-0008-0000-0E00-00004E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a:extLst>
            <a:ext uri="{FF2B5EF4-FFF2-40B4-BE49-F238E27FC236}">
              <a16:creationId xmlns:a16="http://schemas.microsoft.com/office/drawing/2014/main" id="{00000000-0008-0000-0E00-00004F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a:extLst>
            <a:ext uri="{FF2B5EF4-FFF2-40B4-BE49-F238E27FC236}">
              <a16:creationId xmlns:a16="http://schemas.microsoft.com/office/drawing/2014/main" id="{00000000-0008-0000-0E00-000050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9" name="直線コネクタ 848">
          <a:extLst>
            <a:ext uri="{FF2B5EF4-FFF2-40B4-BE49-F238E27FC236}">
              <a16:creationId xmlns:a16="http://schemas.microsoft.com/office/drawing/2014/main" id="{00000000-0008-0000-0E00-000051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0" name="テキスト ボックス 849">
          <a:extLst>
            <a:ext uri="{FF2B5EF4-FFF2-40B4-BE49-F238E27FC236}">
              <a16:creationId xmlns:a16="http://schemas.microsoft.com/office/drawing/2014/main" id="{00000000-0008-0000-0E00-000052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1" name="直線コネクタ 850">
          <a:extLst>
            <a:ext uri="{FF2B5EF4-FFF2-40B4-BE49-F238E27FC236}">
              <a16:creationId xmlns:a16="http://schemas.microsoft.com/office/drawing/2014/main" id="{00000000-0008-0000-0E00-000053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2" name="テキスト ボックス 851">
          <a:extLst>
            <a:ext uri="{FF2B5EF4-FFF2-40B4-BE49-F238E27FC236}">
              <a16:creationId xmlns:a16="http://schemas.microsoft.com/office/drawing/2014/main" id="{00000000-0008-0000-0E00-000054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3" name="直線コネクタ 852">
          <a:extLst>
            <a:ext uri="{FF2B5EF4-FFF2-40B4-BE49-F238E27FC236}">
              <a16:creationId xmlns:a16="http://schemas.microsoft.com/office/drawing/2014/main" id="{00000000-0008-0000-0E00-000055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4" name="テキスト ボックス 853">
          <a:extLst>
            <a:ext uri="{FF2B5EF4-FFF2-40B4-BE49-F238E27FC236}">
              <a16:creationId xmlns:a16="http://schemas.microsoft.com/office/drawing/2014/main" id="{00000000-0008-0000-0E00-000056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5" name="直線コネクタ 854">
          <a:extLst>
            <a:ext uri="{FF2B5EF4-FFF2-40B4-BE49-F238E27FC236}">
              <a16:creationId xmlns:a16="http://schemas.microsoft.com/office/drawing/2014/main" id="{00000000-0008-0000-0E00-000057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6" name="テキスト ボックス 855">
          <a:extLst>
            <a:ext uri="{FF2B5EF4-FFF2-40B4-BE49-F238E27FC236}">
              <a16:creationId xmlns:a16="http://schemas.microsoft.com/office/drawing/2014/main" id="{00000000-0008-0000-0E00-000058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7" name="直線コネクタ 856">
          <a:extLst>
            <a:ext uri="{FF2B5EF4-FFF2-40B4-BE49-F238E27FC236}">
              <a16:creationId xmlns:a16="http://schemas.microsoft.com/office/drawing/2014/main" id="{00000000-0008-0000-0E00-000059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8" name="テキスト ボックス 857">
          <a:extLst>
            <a:ext uri="{FF2B5EF4-FFF2-40B4-BE49-F238E27FC236}">
              <a16:creationId xmlns:a16="http://schemas.microsoft.com/office/drawing/2014/main" id="{00000000-0008-0000-0E00-00005A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9" name="直線コネクタ 858">
          <a:extLst>
            <a:ext uri="{FF2B5EF4-FFF2-40B4-BE49-F238E27FC236}">
              <a16:creationId xmlns:a16="http://schemas.microsoft.com/office/drawing/2014/main" id="{00000000-0008-0000-0E00-00005B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0" name="テキスト ボックス 859">
          <a:extLst>
            <a:ext uri="{FF2B5EF4-FFF2-40B4-BE49-F238E27FC236}">
              <a16:creationId xmlns:a16="http://schemas.microsoft.com/office/drawing/2014/main" id="{00000000-0008-0000-0E00-00005C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a:extLst>
            <a:ext uri="{FF2B5EF4-FFF2-40B4-BE49-F238E27FC236}">
              <a16:creationId xmlns:a16="http://schemas.microsoft.com/office/drawing/2014/main" id="{00000000-0008-0000-0E00-00005D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2" name="【公民館】&#10;有形固定資産減価償却率グラフ枠">
          <a:extLst>
            <a:ext uri="{FF2B5EF4-FFF2-40B4-BE49-F238E27FC236}">
              <a16:creationId xmlns:a16="http://schemas.microsoft.com/office/drawing/2014/main" id="{00000000-0008-0000-0E00-00005E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863" name="直線コネクタ 862">
          <a:extLst>
            <a:ext uri="{FF2B5EF4-FFF2-40B4-BE49-F238E27FC236}">
              <a16:creationId xmlns:a16="http://schemas.microsoft.com/office/drawing/2014/main" id="{00000000-0008-0000-0E00-00005F030000}"/>
            </a:ext>
          </a:extLst>
        </xdr:cNvPr>
        <xdr:cNvCxnSpPr/>
      </xdr:nvCxnSpPr>
      <xdr:spPr>
        <a:xfrm flipV="1">
          <a:off x="16318864" y="1730121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4" name="【公民館】&#10;有形固定資産減価償却率最小値テキスト">
          <a:extLst>
            <a:ext uri="{FF2B5EF4-FFF2-40B4-BE49-F238E27FC236}">
              <a16:creationId xmlns:a16="http://schemas.microsoft.com/office/drawing/2014/main" id="{00000000-0008-0000-0E00-000060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5" name="直線コネクタ 864">
          <a:extLst>
            <a:ext uri="{FF2B5EF4-FFF2-40B4-BE49-F238E27FC236}">
              <a16:creationId xmlns:a16="http://schemas.microsoft.com/office/drawing/2014/main" id="{00000000-0008-0000-0E00-000061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866" name="【公民館】&#10;有形固定資産減価償却率最大値テキスト">
          <a:extLst>
            <a:ext uri="{FF2B5EF4-FFF2-40B4-BE49-F238E27FC236}">
              <a16:creationId xmlns:a16="http://schemas.microsoft.com/office/drawing/2014/main" id="{00000000-0008-0000-0E00-000062030000}"/>
            </a:ext>
          </a:extLst>
        </xdr:cNvPr>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867" name="直線コネクタ 866">
          <a:extLst>
            <a:ext uri="{FF2B5EF4-FFF2-40B4-BE49-F238E27FC236}">
              <a16:creationId xmlns:a16="http://schemas.microsoft.com/office/drawing/2014/main" id="{00000000-0008-0000-0E00-000063030000}"/>
            </a:ext>
          </a:extLst>
        </xdr:cNvPr>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144253</xdr:rowOff>
    </xdr:from>
    <xdr:ext cx="405111" cy="259045"/>
    <xdr:sp macro="" textlink="">
      <xdr:nvSpPr>
        <xdr:cNvPr id="868" name="【公民館】&#10;有形固定資産減価償却率平均値テキスト">
          <a:extLst>
            <a:ext uri="{FF2B5EF4-FFF2-40B4-BE49-F238E27FC236}">
              <a16:creationId xmlns:a16="http://schemas.microsoft.com/office/drawing/2014/main" id="{00000000-0008-0000-0E00-000064030000}"/>
            </a:ext>
          </a:extLst>
        </xdr:cNvPr>
        <xdr:cNvSpPr txBox="1"/>
      </xdr:nvSpPr>
      <xdr:spPr>
        <a:xfrm>
          <a:off x="16357600" y="18146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869" name="フローチャート: 判断 868">
          <a:extLst>
            <a:ext uri="{FF2B5EF4-FFF2-40B4-BE49-F238E27FC236}">
              <a16:creationId xmlns:a16="http://schemas.microsoft.com/office/drawing/2014/main" id="{00000000-0008-0000-0E00-000065030000}"/>
            </a:ext>
          </a:extLst>
        </xdr:cNvPr>
        <xdr:cNvSpPr/>
      </xdr:nvSpPr>
      <xdr:spPr>
        <a:xfrm>
          <a:off x="16268700" y="1816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128270</xdr:rowOff>
    </xdr:from>
    <xdr:to>
      <xdr:col>81</xdr:col>
      <xdr:colOff>101600</xdr:colOff>
      <xdr:row>106</xdr:row>
      <xdr:rowOff>58420</xdr:rowOff>
    </xdr:to>
    <xdr:sp macro="" textlink="">
      <xdr:nvSpPr>
        <xdr:cNvPr id="870" name="フローチャート: 判断 869">
          <a:extLst>
            <a:ext uri="{FF2B5EF4-FFF2-40B4-BE49-F238E27FC236}">
              <a16:creationId xmlns:a16="http://schemas.microsoft.com/office/drawing/2014/main" id="{00000000-0008-0000-0E00-000066030000}"/>
            </a:ext>
          </a:extLst>
        </xdr:cNvPr>
        <xdr:cNvSpPr/>
      </xdr:nvSpPr>
      <xdr:spPr>
        <a:xfrm>
          <a:off x="15430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871" name="フローチャート: 判断 870">
          <a:extLst>
            <a:ext uri="{FF2B5EF4-FFF2-40B4-BE49-F238E27FC236}">
              <a16:creationId xmlns:a16="http://schemas.microsoft.com/office/drawing/2014/main" id="{00000000-0008-0000-0E00-000067030000}"/>
            </a:ext>
          </a:extLst>
        </xdr:cNvPr>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872" name="フローチャート: 判断 871">
          <a:extLst>
            <a:ext uri="{FF2B5EF4-FFF2-40B4-BE49-F238E27FC236}">
              <a16:creationId xmlns:a16="http://schemas.microsoft.com/office/drawing/2014/main" id="{00000000-0008-0000-0E00-000068030000}"/>
            </a:ext>
          </a:extLst>
        </xdr:cNvPr>
        <xdr:cNvSpPr/>
      </xdr:nvSpPr>
      <xdr:spPr>
        <a:xfrm>
          <a:off x="13652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136434</xdr:rowOff>
    </xdr:from>
    <xdr:to>
      <xdr:col>67</xdr:col>
      <xdr:colOff>101600</xdr:colOff>
      <xdr:row>105</xdr:row>
      <xdr:rowOff>66584</xdr:rowOff>
    </xdr:to>
    <xdr:sp macro="" textlink="">
      <xdr:nvSpPr>
        <xdr:cNvPr id="873" name="フローチャート: 判断 872">
          <a:extLst>
            <a:ext uri="{FF2B5EF4-FFF2-40B4-BE49-F238E27FC236}">
              <a16:creationId xmlns:a16="http://schemas.microsoft.com/office/drawing/2014/main" id="{00000000-0008-0000-0E00-000069030000}"/>
            </a:ext>
          </a:extLst>
        </xdr:cNvPr>
        <xdr:cNvSpPr/>
      </xdr:nvSpPr>
      <xdr:spPr>
        <a:xfrm>
          <a:off x="12763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E00-00006A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E00-00006B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E00-00006C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E00-00006D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E00-00006E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139700</xdr:rowOff>
    </xdr:from>
    <xdr:to>
      <xdr:col>85</xdr:col>
      <xdr:colOff>177800</xdr:colOff>
      <xdr:row>104</xdr:row>
      <xdr:rowOff>69850</xdr:rowOff>
    </xdr:to>
    <xdr:sp macro="" textlink="">
      <xdr:nvSpPr>
        <xdr:cNvPr id="879" name="楕円 878">
          <a:extLst>
            <a:ext uri="{FF2B5EF4-FFF2-40B4-BE49-F238E27FC236}">
              <a16:creationId xmlns:a16="http://schemas.microsoft.com/office/drawing/2014/main" id="{00000000-0008-0000-0E00-00006F030000}"/>
            </a:ext>
          </a:extLst>
        </xdr:cNvPr>
        <xdr:cNvSpPr/>
      </xdr:nvSpPr>
      <xdr:spPr>
        <a:xfrm>
          <a:off x="162687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162577</xdr:rowOff>
    </xdr:from>
    <xdr:ext cx="405111" cy="259045"/>
    <xdr:sp macro="" textlink="">
      <xdr:nvSpPr>
        <xdr:cNvPr id="880" name="【公民館】&#10;有形固定資産減価償却率該当値テキスト">
          <a:extLst>
            <a:ext uri="{FF2B5EF4-FFF2-40B4-BE49-F238E27FC236}">
              <a16:creationId xmlns:a16="http://schemas.microsoft.com/office/drawing/2014/main" id="{00000000-0008-0000-0E00-000070030000}"/>
            </a:ext>
          </a:extLst>
        </xdr:cNvPr>
        <xdr:cNvSpPr txBox="1"/>
      </xdr:nvSpPr>
      <xdr:spPr>
        <a:xfrm>
          <a:off x="16357600"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118473</xdr:rowOff>
    </xdr:from>
    <xdr:to>
      <xdr:col>81</xdr:col>
      <xdr:colOff>101600</xdr:colOff>
      <xdr:row>104</xdr:row>
      <xdr:rowOff>48623</xdr:rowOff>
    </xdr:to>
    <xdr:sp macro="" textlink="">
      <xdr:nvSpPr>
        <xdr:cNvPr id="881" name="楕円 880">
          <a:extLst>
            <a:ext uri="{FF2B5EF4-FFF2-40B4-BE49-F238E27FC236}">
              <a16:creationId xmlns:a16="http://schemas.microsoft.com/office/drawing/2014/main" id="{00000000-0008-0000-0E00-000071030000}"/>
            </a:ext>
          </a:extLst>
        </xdr:cNvPr>
        <xdr:cNvSpPr/>
      </xdr:nvSpPr>
      <xdr:spPr>
        <a:xfrm>
          <a:off x="154305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169273</xdr:rowOff>
    </xdr:from>
    <xdr:to>
      <xdr:col>85</xdr:col>
      <xdr:colOff>127000</xdr:colOff>
      <xdr:row>104</xdr:row>
      <xdr:rowOff>19050</xdr:rowOff>
    </xdr:to>
    <xdr:cxnSp macro="">
      <xdr:nvCxnSpPr>
        <xdr:cNvPr id="882" name="直線コネクタ 881">
          <a:extLst>
            <a:ext uri="{FF2B5EF4-FFF2-40B4-BE49-F238E27FC236}">
              <a16:creationId xmlns:a16="http://schemas.microsoft.com/office/drawing/2014/main" id="{00000000-0008-0000-0E00-000072030000}"/>
            </a:ext>
          </a:extLst>
        </xdr:cNvPr>
        <xdr:cNvCxnSpPr/>
      </xdr:nvCxnSpPr>
      <xdr:spPr>
        <a:xfrm>
          <a:off x="15481300" y="1782862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85816</xdr:rowOff>
    </xdr:from>
    <xdr:to>
      <xdr:col>76</xdr:col>
      <xdr:colOff>165100</xdr:colOff>
      <xdr:row>104</xdr:row>
      <xdr:rowOff>15966</xdr:rowOff>
    </xdr:to>
    <xdr:sp macro="" textlink="">
      <xdr:nvSpPr>
        <xdr:cNvPr id="883" name="楕円 882">
          <a:extLst>
            <a:ext uri="{FF2B5EF4-FFF2-40B4-BE49-F238E27FC236}">
              <a16:creationId xmlns:a16="http://schemas.microsoft.com/office/drawing/2014/main" id="{00000000-0008-0000-0E00-000073030000}"/>
            </a:ext>
          </a:extLst>
        </xdr:cNvPr>
        <xdr:cNvSpPr/>
      </xdr:nvSpPr>
      <xdr:spPr>
        <a:xfrm>
          <a:off x="145415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136616</xdr:rowOff>
    </xdr:from>
    <xdr:to>
      <xdr:col>81</xdr:col>
      <xdr:colOff>50800</xdr:colOff>
      <xdr:row>103</xdr:row>
      <xdr:rowOff>169273</xdr:rowOff>
    </xdr:to>
    <xdr:cxnSp macro="">
      <xdr:nvCxnSpPr>
        <xdr:cNvPr id="884" name="直線コネクタ 883">
          <a:extLst>
            <a:ext uri="{FF2B5EF4-FFF2-40B4-BE49-F238E27FC236}">
              <a16:creationId xmlns:a16="http://schemas.microsoft.com/office/drawing/2014/main" id="{00000000-0008-0000-0E00-000074030000}"/>
            </a:ext>
          </a:extLst>
        </xdr:cNvPr>
        <xdr:cNvCxnSpPr/>
      </xdr:nvCxnSpPr>
      <xdr:spPr>
        <a:xfrm>
          <a:off x="14592300" y="177959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53158</xdr:rowOff>
    </xdr:from>
    <xdr:to>
      <xdr:col>72</xdr:col>
      <xdr:colOff>38100</xdr:colOff>
      <xdr:row>103</xdr:row>
      <xdr:rowOff>154758</xdr:rowOff>
    </xdr:to>
    <xdr:sp macro="" textlink="">
      <xdr:nvSpPr>
        <xdr:cNvPr id="885" name="楕円 884">
          <a:extLst>
            <a:ext uri="{FF2B5EF4-FFF2-40B4-BE49-F238E27FC236}">
              <a16:creationId xmlns:a16="http://schemas.microsoft.com/office/drawing/2014/main" id="{00000000-0008-0000-0E00-000075030000}"/>
            </a:ext>
          </a:extLst>
        </xdr:cNvPr>
        <xdr:cNvSpPr/>
      </xdr:nvSpPr>
      <xdr:spPr>
        <a:xfrm>
          <a:off x="13652500" y="177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103958</xdr:rowOff>
    </xdr:from>
    <xdr:to>
      <xdr:col>76</xdr:col>
      <xdr:colOff>114300</xdr:colOff>
      <xdr:row>103</xdr:row>
      <xdr:rowOff>136616</xdr:rowOff>
    </xdr:to>
    <xdr:cxnSp macro="">
      <xdr:nvCxnSpPr>
        <xdr:cNvPr id="886" name="直線コネクタ 885">
          <a:extLst>
            <a:ext uri="{FF2B5EF4-FFF2-40B4-BE49-F238E27FC236}">
              <a16:creationId xmlns:a16="http://schemas.microsoft.com/office/drawing/2014/main" id="{00000000-0008-0000-0E00-000076030000}"/>
            </a:ext>
          </a:extLst>
        </xdr:cNvPr>
        <xdr:cNvCxnSpPr/>
      </xdr:nvCxnSpPr>
      <xdr:spPr>
        <a:xfrm>
          <a:off x="13703300" y="177633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72752</xdr:rowOff>
    </xdr:from>
    <xdr:to>
      <xdr:col>67</xdr:col>
      <xdr:colOff>101600</xdr:colOff>
      <xdr:row>104</xdr:row>
      <xdr:rowOff>2902</xdr:rowOff>
    </xdr:to>
    <xdr:sp macro="" textlink="">
      <xdr:nvSpPr>
        <xdr:cNvPr id="887" name="楕円 886">
          <a:extLst>
            <a:ext uri="{FF2B5EF4-FFF2-40B4-BE49-F238E27FC236}">
              <a16:creationId xmlns:a16="http://schemas.microsoft.com/office/drawing/2014/main" id="{00000000-0008-0000-0E00-000077030000}"/>
            </a:ext>
          </a:extLst>
        </xdr:cNvPr>
        <xdr:cNvSpPr/>
      </xdr:nvSpPr>
      <xdr:spPr>
        <a:xfrm>
          <a:off x="12763500" y="177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103958</xdr:rowOff>
    </xdr:from>
    <xdr:to>
      <xdr:col>71</xdr:col>
      <xdr:colOff>177800</xdr:colOff>
      <xdr:row>103</xdr:row>
      <xdr:rowOff>123552</xdr:rowOff>
    </xdr:to>
    <xdr:cxnSp macro="">
      <xdr:nvCxnSpPr>
        <xdr:cNvPr id="888" name="直線コネクタ 887">
          <a:extLst>
            <a:ext uri="{FF2B5EF4-FFF2-40B4-BE49-F238E27FC236}">
              <a16:creationId xmlns:a16="http://schemas.microsoft.com/office/drawing/2014/main" id="{00000000-0008-0000-0E00-000078030000}"/>
            </a:ext>
          </a:extLst>
        </xdr:cNvPr>
        <xdr:cNvCxnSpPr/>
      </xdr:nvCxnSpPr>
      <xdr:spPr>
        <a:xfrm flipV="1">
          <a:off x="12814300" y="1776330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49547</xdr:rowOff>
    </xdr:from>
    <xdr:ext cx="405111" cy="259045"/>
    <xdr:sp macro="" textlink="">
      <xdr:nvSpPr>
        <xdr:cNvPr id="889" name="n_1aveValue【公民館】&#10;有形固定資産減価償却率">
          <a:extLst>
            <a:ext uri="{FF2B5EF4-FFF2-40B4-BE49-F238E27FC236}">
              <a16:creationId xmlns:a16="http://schemas.microsoft.com/office/drawing/2014/main" id="{00000000-0008-0000-0E00-000079030000}"/>
            </a:ext>
          </a:extLst>
        </xdr:cNvPr>
        <xdr:cNvSpPr txBox="1"/>
      </xdr:nvSpPr>
      <xdr:spPr>
        <a:xfrm>
          <a:off x="152660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890" name="n_2aveValue【公民館】&#10;有形固定資産減価償却率">
          <a:extLst>
            <a:ext uri="{FF2B5EF4-FFF2-40B4-BE49-F238E27FC236}">
              <a16:creationId xmlns:a16="http://schemas.microsoft.com/office/drawing/2014/main" id="{00000000-0008-0000-0E00-00007A030000}"/>
            </a:ext>
          </a:extLst>
        </xdr:cNvPr>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74040</xdr:rowOff>
    </xdr:from>
    <xdr:ext cx="405111" cy="259045"/>
    <xdr:sp macro="" textlink="">
      <xdr:nvSpPr>
        <xdr:cNvPr id="891" name="n_3aveValue【公民館】&#10;有形固定資産減価償却率">
          <a:extLst>
            <a:ext uri="{FF2B5EF4-FFF2-40B4-BE49-F238E27FC236}">
              <a16:creationId xmlns:a16="http://schemas.microsoft.com/office/drawing/2014/main" id="{00000000-0008-0000-0E00-00007B030000}"/>
            </a:ext>
          </a:extLst>
        </xdr:cNvPr>
        <xdr:cNvSpPr txBox="1"/>
      </xdr:nvSpPr>
      <xdr:spPr>
        <a:xfrm>
          <a:off x="13500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57711</xdr:rowOff>
    </xdr:from>
    <xdr:ext cx="405111" cy="259045"/>
    <xdr:sp macro="" textlink="">
      <xdr:nvSpPr>
        <xdr:cNvPr id="892" name="n_4aveValue【公民館】&#10;有形固定資産減価償却率">
          <a:extLst>
            <a:ext uri="{FF2B5EF4-FFF2-40B4-BE49-F238E27FC236}">
              <a16:creationId xmlns:a16="http://schemas.microsoft.com/office/drawing/2014/main" id="{00000000-0008-0000-0E00-00007C030000}"/>
            </a:ext>
          </a:extLst>
        </xdr:cNvPr>
        <xdr:cNvSpPr txBox="1"/>
      </xdr:nvSpPr>
      <xdr:spPr>
        <a:xfrm>
          <a:off x="126117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65150</xdr:rowOff>
    </xdr:from>
    <xdr:ext cx="405111" cy="259045"/>
    <xdr:sp macro="" textlink="">
      <xdr:nvSpPr>
        <xdr:cNvPr id="893" name="n_1mainValue【公民館】&#10;有形固定資産減価償却率">
          <a:extLst>
            <a:ext uri="{FF2B5EF4-FFF2-40B4-BE49-F238E27FC236}">
              <a16:creationId xmlns:a16="http://schemas.microsoft.com/office/drawing/2014/main" id="{00000000-0008-0000-0E00-00007D030000}"/>
            </a:ext>
          </a:extLst>
        </xdr:cNvPr>
        <xdr:cNvSpPr txBox="1"/>
      </xdr:nvSpPr>
      <xdr:spPr>
        <a:xfrm>
          <a:off x="15266044" y="1755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32493</xdr:rowOff>
    </xdr:from>
    <xdr:ext cx="405111" cy="259045"/>
    <xdr:sp macro="" textlink="">
      <xdr:nvSpPr>
        <xdr:cNvPr id="894" name="n_2mainValue【公民館】&#10;有形固定資産減価償却率">
          <a:extLst>
            <a:ext uri="{FF2B5EF4-FFF2-40B4-BE49-F238E27FC236}">
              <a16:creationId xmlns:a16="http://schemas.microsoft.com/office/drawing/2014/main" id="{00000000-0008-0000-0E00-00007E030000}"/>
            </a:ext>
          </a:extLst>
        </xdr:cNvPr>
        <xdr:cNvSpPr txBox="1"/>
      </xdr:nvSpPr>
      <xdr:spPr>
        <a:xfrm>
          <a:off x="14389744" y="1752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171285</xdr:rowOff>
    </xdr:from>
    <xdr:ext cx="405111" cy="259045"/>
    <xdr:sp macro="" textlink="">
      <xdr:nvSpPr>
        <xdr:cNvPr id="895" name="n_3mainValue【公民館】&#10;有形固定資産減価償却率">
          <a:extLst>
            <a:ext uri="{FF2B5EF4-FFF2-40B4-BE49-F238E27FC236}">
              <a16:creationId xmlns:a16="http://schemas.microsoft.com/office/drawing/2014/main" id="{00000000-0008-0000-0E00-00007F030000}"/>
            </a:ext>
          </a:extLst>
        </xdr:cNvPr>
        <xdr:cNvSpPr txBox="1"/>
      </xdr:nvSpPr>
      <xdr:spPr>
        <a:xfrm>
          <a:off x="135007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19429</xdr:rowOff>
    </xdr:from>
    <xdr:ext cx="405111" cy="259045"/>
    <xdr:sp macro="" textlink="">
      <xdr:nvSpPr>
        <xdr:cNvPr id="896" name="n_4mainValue【公民館】&#10;有形固定資産減価償却率">
          <a:extLst>
            <a:ext uri="{FF2B5EF4-FFF2-40B4-BE49-F238E27FC236}">
              <a16:creationId xmlns:a16="http://schemas.microsoft.com/office/drawing/2014/main" id="{00000000-0008-0000-0E00-000080030000}"/>
            </a:ext>
          </a:extLst>
        </xdr:cNvPr>
        <xdr:cNvSpPr txBox="1"/>
      </xdr:nvSpPr>
      <xdr:spPr>
        <a:xfrm>
          <a:off x="12611744" y="1750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id="{00000000-0008-0000-0E00-000081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id="{00000000-0008-0000-0E00-000082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id="{00000000-0008-0000-0E00-000083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id="{00000000-0008-0000-0E00-000084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id="{00000000-0008-0000-0E00-000085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id="{00000000-0008-0000-0E00-000086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id="{00000000-0008-0000-0E00-000087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id="{00000000-0008-0000-0E00-000088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a:extLst>
            <a:ext uri="{FF2B5EF4-FFF2-40B4-BE49-F238E27FC236}">
              <a16:creationId xmlns:a16="http://schemas.microsoft.com/office/drawing/2014/main" id="{00000000-0008-0000-0E00-000089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id="{00000000-0008-0000-0E00-00008A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7" name="直線コネクタ 906">
          <a:extLst>
            <a:ext uri="{FF2B5EF4-FFF2-40B4-BE49-F238E27FC236}">
              <a16:creationId xmlns:a16="http://schemas.microsoft.com/office/drawing/2014/main" id="{00000000-0008-0000-0E00-00008B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8" name="テキスト ボックス 907">
          <a:extLst>
            <a:ext uri="{FF2B5EF4-FFF2-40B4-BE49-F238E27FC236}">
              <a16:creationId xmlns:a16="http://schemas.microsoft.com/office/drawing/2014/main" id="{00000000-0008-0000-0E00-00008C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9" name="直線コネクタ 908">
          <a:extLst>
            <a:ext uri="{FF2B5EF4-FFF2-40B4-BE49-F238E27FC236}">
              <a16:creationId xmlns:a16="http://schemas.microsoft.com/office/drawing/2014/main" id="{00000000-0008-0000-0E00-00008D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0" name="テキスト ボックス 909">
          <a:extLst>
            <a:ext uri="{FF2B5EF4-FFF2-40B4-BE49-F238E27FC236}">
              <a16:creationId xmlns:a16="http://schemas.microsoft.com/office/drawing/2014/main" id="{00000000-0008-0000-0E00-00008E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1" name="直線コネクタ 910">
          <a:extLst>
            <a:ext uri="{FF2B5EF4-FFF2-40B4-BE49-F238E27FC236}">
              <a16:creationId xmlns:a16="http://schemas.microsoft.com/office/drawing/2014/main" id="{00000000-0008-0000-0E00-00008F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2" name="テキスト ボックス 911">
          <a:extLst>
            <a:ext uri="{FF2B5EF4-FFF2-40B4-BE49-F238E27FC236}">
              <a16:creationId xmlns:a16="http://schemas.microsoft.com/office/drawing/2014/main" id="{00000000-0008-0000-0E00-000090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3" name="直線コネクタ 912">
          <a:extLst>
            <a:ext uri="{FF2B5EF4-FFF2-40B4-BE49-F238E27FC236}">
              <a16:creationId xmlns:a16="http://schemas.microsoft.com/office/drawing/2014/main" id="{00000000-0008-0000-0E00-000091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4" name="テキスト ボックス 913">
          <a:extLst>
            <a:ext uri="{FF2B5EF4-FFF2-40B4-BE49-F238E27FC236}">
              <a16:creationId xmlns:a16="http://schemas.microsoft.com/office/drawing/2014/main" id="{00000000-0008-0000-0E00-000092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a:extLst>
            <a:ext uri="{FF2B5EF4-FFF2-40B4-BE49-F238E27FC236}">
              <a16:creationId xmlns:a16="http://schemas.microsoft.com/office/drawing/2014/main" id="{00000000-0008-0000-0E00-000093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a:extLst>
            <a:ext uri="{FF2B5EF4-FFF2-40B4-BE49-F238E27FC236}">
              <a16:creationId xmlns:a16="http://schemas.microsoft.com/office/drawing/2014/main" id="{00000000-0008-0000-0E00-000094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公民館】&#10;一人当たり面積グラフ枠">
          <a:extLst>
            <a:ext uri="{FF2B5EF4-FFF2-40B4-BE49-F238E27FC236}">
              <a16:creationId xmlns:a16="http://schemas.microsoft.com/office/drawing/2014/main" id="{00000000-0008-0000-0E00-000095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46482</xdr:rowOff>
    </xdr:from>
    <xdr:to>
      <xdr:col>116</xdr:col>
      <xdr:colOff>62864</xdr:colOff>
      <xdr:row>108</xdr:row>
      <xdr:rowOff>35052</xdr:rowOff>
    </xdr:to>
    <xdr:cxnSp macro="">
      <xdr:nvCxnSpPr>
        <xdr:cNvPr id="918" name="直線コネクタ 917">
          <a:extLst>
            <a:ext uri="{FF2B5EF4-FFF2-40B4-BE49-F238E27FC236}">
              <a16:creationId xmlns:a16="http://schemas.microsoft.com/office/drawing/2014/main" id="{00000000-0008-0000-0E00-000096030000}"/>
            </a:ext>
          </a:extLst>
        </xdr:cNvPr>
        <xdr:cNvCxnSpPr/>
      </xdr:nvCxnSpPr>
      <xdr:spPr>
        <a:xfrm flipV="1">
          <a:off x="22160864" y="17191482"/>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919" name="【公民館】&#10;一人当たり面積最小値テキスト">
          <a:extLst>
            <a:ext uri="{FF2B5EF4-FFF2-40B4-BE49-F238E27FC236}">
              <a16:creationId xmlns:a16="http://schemas.microsoft.com/office/drawing/2014/main" id="{00000000-0008-0000-0E00-000097030000}"/>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920" name="直線コネクタ 919">
          <a:extLst>
            <a:ext uri="{FF2B5EF4-FFF2-40B4-BE49-F238E27FC236}">
              <a16:creationId xmlns:a16="http://schemas.microsoft.com/office/drawing/2014/main" id="{00000000-0008-0000-0E00-000098030000}"/>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164609</xdr:rowOff>
    </xdr:from>
    <xdr:ext cx="469744" cy="259045"/>
    <xdr:sp macro="" textlink="">
      <xdr:nvSpPr>
        <xdr:cNvPr id="921" name="【公民館】&#10;一人当たり面積最大値テキスト">
          <a:extLst>
            <a:ext uri="{FF2B5EF4-FFF2-40B4-BE49-F238E27FC236}">
              <a16:creationId xmlns:a16="http://schemas.microsoft.com/office/drawing/2014/main" id="{00000000-0008-0000-0E00-000099030000}"/>
            </a:ext>
          </a:extLst>
        </xdr:cNvPr>
        <xdr:cNvSpPr txBox="1"/>
      </xdr:nvSpPr>
      <xdr:spPr>
        <a:xfrm>
          <a:off x="22199600" y="169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46482</xdr:rowOff>
    </xdr:from>
    <xdr:to>
      <xdr:col>116</xdr:col>
      <xdr:colOff>152400</xdr:colOff>
      <xdr:row>100</xdr:row>
      <xdr:rowOff>46482</xdr:rowOff>
    </xdr:to>
    <xdr:cxnSp macro="">
      <xdr:nvCxnSpPr>
        <xdr:cNvPr id="922" name="直線コネクタ 921">
          <a:extLst>
            <a:ext uri="{FF2B5EF4-FFF2-40B4-BE49-F238E27FC236}">
              <a16:creationId xmlns:a16="http://schemas.microsoft.com/office/drawing/2014/main" id="{00000000-0008-0000-0E00-00009A030000}"/>
            </a:ext>
          </a:extLst>
        </xdr:cNvPr>
        <xdr:cNvCxnSpPr/>
      </xdr:nvCxnSpPr>
      <xdr:spPr>
        <a:xfrm>
          <a:off x="22072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923" name="【公民館】&#10;一人当たり面積平均値テキスト">
          <a:extLst>
            <a:ext uri="{FF2B5EF4-FFF2-40B4-BE49-F238E27FC236}">
              <a16:creationId xmlns:a16="http://schemas.microsoft.com/office/drawing/2014/main" id="{00000000-0008-0000-0E00-00009B030000}"/>
            </a:ext>
          </a:extLst>
        </xdr:cNvPr>
        <xdr:cNvSpPr txBox="1"/>
      </xdr:nvSpPr>
      <xdr:spPr>
        <a:xfrm>
          <a:off x="22199600" y="17986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924" name="フローチャート: 判断 923">
          <a:extLst>
            <a:ext uri="{FF2B5EF4-FFF2-40B4-BE49-F238E27FC236}">
              <a16:creationId xmlns:a16="http://schemas.microsoft.com/office/drawing/2014/main" id="{00000000-0008-0000-0E00-00009C030000}"/>
            </a:ext>
          </a:extLst>
        </xdr:cNvPr>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135128</xdr:rowOff>
    </xdr:from>
    <xdr:to>
      <xdr:col>112</xdr:col>
      <xdr:colOff>38100</xdr:colOff>
      <xdr:row>106</xdr:row>
      <xdr:rowOff>65278</xdr:rowOff>
    </xdr:to>
    <xdr:sp macro="" textlink="">
      <xdr:nvSpPr>
        <xdr:cNvPr id="925" name="フローチャート: 判断 924">
          <a:extLst>
            <a:ext uri="{FF2B5EF4-FFF2-40B4-BE49-F238E27FC236}">
              <a16:creationId xmlns:a16="http://schemas.microsoft.com/office/drawing/2014/main" id="{00000000-0008-0000-0E00-00009D030000}"/>
            </a:ext>
          </a:extLst>
        </xdr:cNvPr>
        <xdr:cNvSpPr/>
      </xdr:nvSpPr>
      <xdr:spPr>
        <a:xfrm>
          <a:off x="21272500" y="1813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926" name="フローチャート: 判断 925">
          <a:extLst>
            <a:ext uri="{FF2B5EF4-FFF2-40B4-BE49-F238E27FC236}">
              <a16:creationId xmlns:a16="http://schemas.microsoft.com/office/drawing/2014/main" id="{00000000-0008-0000-0E00-00009E030000}"/>
            </a:ext>
          </a:extLst>
        </xdr:cNvPr>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927" name="フローチャート: 判断 926">
          <a:extLst>
            <a:ext uri="{FF2B5EF4-FFF2-40B4-BE49-F238E27FC236}">
              <a16:creationId xmlns:a16="http://schemas.microsoft.com/office/drawing/2014/main" id="{00000000-0008-0000-0E00-00009F030000}"/>
            </a:ext>
          </a:extLst>
        </xdr:cNvPr>
        <xdr:cNvSpPr/>
      </xdr:nvSpPr>
      <xdr:spPr>
        <a:xfrm>
          <a:off x="19494500" y="1823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928" name="フローチャート: 判断 927">
          <a:extLst>
            <a:ext uri="{FF2B5EF4-FFF2-40B4-BE49-F238E27FC236}">
              <a16:creationId xmlns:a16="http://schemas.microsoft.com/office/drawing/2014/main" id="{00000000-0008-0000-0E00-0000A0030000}"/>
            </a:ext>
          </a:extLst>
        </xdr:cNvPr>
        <xdr:cNvSpPr/>
      </xdr:nvSpPr>
      <xdr:spPr>
        <a:xfrm>
          <a:off x="18605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E00-0000A1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E00-0000A2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E00-0000A3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E00-0000A4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E00-0000A5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77978</xdr:rowOff>
    </xdr:from>
    <xdr:to>
      <xdr:col>116</xdr:col>
      <xdr:colOff>114300</xdr:colOff>
      <xdr:row>107</xdr:row>
      <xdr:rowOff>8128</xdr:rowOff>
    </xdr:to>
    <xdr:sp macro="" textlink="">
      <xdr:nvSpPr>
        <xdr:cNvPr id="934" name="楕円 933">
          <a:extLst>
            <a:ext uri="{FF2B5EF4-FFF2-40B4-BE49-F238E27FC236}">
              <a16:creationId xmlns:a16="http://schemas.microsoft.com/office/drawing/2014/main" id="{00000000-0008-0000-0E00-0000A6030000}"/>
            </a:ext>
          </a:extLst>
        </xdr:cNvPr>
        <xdr:cNvSpPr/>
      </xdr:nvSpPr>
      <xdr:spPr>
        <a:xfrm>
          <a:off x="22110700" y="182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56405</xdr:rowOff>
    </xdr:from>
    <xdr:ext cx="469744" cy="259045"/>
    <xdr:sp macro="" textlink="">
      <xdr:nvSpPr>
        <xdr:cNvPr id="935" name="【公民館】&#10;一人当たり面積該当値テキスト">
          <a:extLst>
            <a:ext uri="{FF2B5EF4-FFF2-40B4-BE49-F238E27FC236}">
              <a16:creationId xmlns:a16="http://schemas.microsoft.com/office/drawing/2014/main" id="{00000000-0008-0000-0E00-0000A7030000}"/>
            </a:ext>
          </a:extLst>
        </xdr:cNvPr>
        <xdr:cNvSpPr txBox="1"/>
      </xdr:nvSpPr>
      <xdr:spPr>
        <a:xfrm>
          <a:off x="22199600" y="1823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82550</xdr:rowOff>
    </xdr:from>
    <xdr:to>
      <xdr:col>112</xdr:col>
      <xdr:colOff>38100</xdr:colOff>
      <xdr:row>107</xdr:row>
      <xdr:rowOff>12700</xdr:rowOff>
    </xdr:to>
    <xdr:sp macro="" textlink="">
      <xdr:nvSpPr>
        <xdr:cNvPr id="936" name="楕円 935">
          <a:extLst>
            <a:ext uri="{FF2B5EF4-FFF2-40B4-BE49-F238E27FC236}">
              <a16:creationId xmlns:a16="http://schemas.microsoft.com/office/drawing/2014/main" id="{00000000-0008-0000-0E00-0000A8030000}"/>
            </a:ext>
          </a:extLst>
        </xdr:cNvPr>
        <xdr:cNvSpPr/>
      </xdr:nvSpPr>
      <xdr:spPr>
        <a:xfrm>
          <a:off x="21272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128778</xdr:rowOff>
    </xdr:from>
    <xdr:to>
      <xdr:col>116</xdr:col>
      <xdr:colOff>63500</xdr:colOff>
      <xdr:row>106</xdr:row>
      <xdr:rowOff>133350</xdr:rowOff>
    </xdr:to>
    <xdr:cxnSp macro="">
      <xdr:nvCxnSpPr>
        <xdr:cNvPr id="937" name="直線コネクタ 936">
          <a:extLst>
            <a:ext uri="{FF2B5EF4-FFF2-40B4-BE49-F238E27FC236}">
              <a16:creationId xmlns:a16="http://schemas.microsoft.com/office/drawing/2014/main" id="{00000000-0008-0000-0E00-0000A9030000}"/>
            </a:ext>
          </a:extLst>
        </xdr:cNvPr>
        <xdr:cNvCxnSpPr/>
      </xdr:nvCxnSpPr>
      <xdr:spPr>
        <a:xfrm flipV="1">
          <a:off x="21323300" y="1830247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84837</xdr:rowOff>
    </xdr:from>
    <xdr:to>
      <xdr:col>107</xdr:col>
      <xdr:colOff>101600</xdr:colOff>
      <xdr:row>107</xdr:row>
      <xdr:rowOff>14987</xdr:rowOff>
    </xdr:to>
    <xdr:sp macro="" textlink="">
      <xdr:nvSpPr>
        <xdr:cNvPr id="938" name="楕円 937">
          <a:extLst>
            <a:ext uri="{FF2B5EF4-FFF2-40B4-BE49-F238E27FC236}">
              <a16:creationId xmlns:a16="http://schemas.microsoft.com/office/drawing/2014/main" id="{00000000-0008-0000-0E00-0000AA030000}"/>
            </a:ext>
          </a:extLst>
        </xdr:cNvPr>
        <xdr:cNvSpPr/>
      </xdr:nvSpPr>
      <xdr:spPr>
        <a:xfrm>
          <a:off x="20383500" y="182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133350</xdr:rowOff>
    </xdr:from>
    <xdr:to>
      <xdr:col>111</xdr:col>
      <xdr:colOff>177800</xdr:colOff>
      <xdr:row>106</xdr:row>
      <xdr:rowOff>135637</xdr:rowOff>
    </xdr:to>
    <xdr:cxnSp macro="">
      <xdr:nvCxnSpPr>
        <xdr:cNvPr id="939" name="直線コネクタ 938">
          <a:extLst>
            <a:ext uri="{FF2B5EF4-FFF2-40B4-BE49-F238E27FC236}">
              <a16:creationId xmlns:a16="http://schemas.microsoft.com/office/drawing/2014/main" id="{00000000-0008-0000-0E00-0000AB030000}"/>
            </a:ext>
          </a:extLst>
        </xdr:cNvPr>
        <xdr:cNvCxnSpPr/>
      </xdr:nvCxnSpPr>
      <xdr:spPr>
        <a:xfrm flipV="1">
          <a:off x="20434300" y="1830705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89408</xdr:rowOff>
    </xdr:from>
    <xdr:to>
      <xdr:col>102</xdr:col>
      <xdr:colOff>165100</xdr:colOff>
      <xdr:row>107</xdr:row>
      <xdr:rowOff>19558</xdr:rowOff>
    </xdr:to>
    <xdr:sp macro="" textlink="">
      <xdr:nvSpPr>
        <xdr:cNvPr id="940" name="楕円 939">
          <a:extLst>
            <a:ext uri="{FF2B5EF4-FFF2-40B4-BE49-F238E27FC236}">
              <a16:creationId xmlns:a16="http://schemas.microsoft.com/office/drawing/2014/main" id="{00000000-0008-0000-0E00-0000AC030000}"/>
            </a:ext>
          </a:extLst>
        </xdr:cNvPr>
        <xdr:cNvSpPr/>
      </xdr:nvSpPr>
      <xdr:spPr>
        <a:xfrm>
          <a:off x="19494500" y="18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135637</xdr:rowOff>
    </xdr:from>
    <xdr:to>
      <xdr:col>107</xdr:col>
      <xdr:colOff>50800</xdr:colOff>
      <xdr:row>106</xdr:row>
      <xdr:rowOff>140208</xdr:rowOff>
    </xdr:to>
    <xdr:cxnSp macro="">
      <xdr:nvCxnSpPr>
        <xdr:cNvPr id="941" name="直線コネクタ 940">
          <a:extLst>
            <a:ext uri="{FF2B5EF4-FFF2-40B4-BE49-F238E27FC236}">
              <a16:creationId xmlns:a16="http://schemas.microsoft.com/office/drawing/2014/main" id="{00000000-0008-0000-0E00-0000AD030000}"/>
            </a:ext>
          </a:extLst>
        </xdr:cNvPr>
        <xdr:cNvCxnSpPr/>
      </xdr:nvCxnSpPr>
      <xdr:spPr>
        <a:xfrm flipV="1">
          <a:off x="19545300" y="183093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66548</xdr:rowOff>
    </xdr:from>
    <xdr:to>
      <xdr:col>98</xdr:col>
      <xdr:colOff>38100</xdr:colOff>
      <xdr:row>106</xdr:row>
      <xdr:rowOff>168148</xdr:rowOff>
    </xdr:to>
    <xdr:sp macro="" textlink="">
      <xdr:nvSpPr>
        <xdr:cNvPr id="942" name="楕円 941">
          <a:extLst>
            <a:ext uri="{FF2B5EF4-FFF2-40B4-BE49-F238E27FC236}">
              <a16:creationId xmlns:a16="http://schemas.microsoft.com/office/drawing/2014/main" id="{00000000-0008-0000-0E00-0000AE030000}"/>
            </a:ext>
          </a:extLst>
        </xdr:cNvPr>
        <xdr:cNvSpPr/>
      </xdr:nvSpPr>
      <xdr:spPr>
        <a:xfrm>
          <a:off x="186055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117348</xdr:rowOff>
    </xdr:from>
    <xdr:to>
      <xdr:col>102</xdr:col>
      <xdr:colOff>114300</xdr:colOff>
      <xdr:row>106</xdr:row>
      <xdr:rowOff>140208</xdr:rowOff>
    </xdr:to>
    <xdr:cxnSp macro="">
      <xdr:nvCxnSpPr>
        <xdr:cNvPr id="943" name="直線コネクタ 942">
          <a:extLst>
            <a:ext uri="{FF2B5EF4-FFF2-40B4-BE49-F238E27FC236}">
              <a16:creationId xmlns:a16="http://schemas.microsoft.com/office/drawing/2014/main" id="{00000000-0008-0000-0E00-0000AF030000}"/>
            </a:ext>
          </a:extLst>
        </xdr:cNvPr>
        <xdr:cNvCxnSpPr/>
      </xdr:nvCxnSpPr>
      <xdr:spPr>
        <a:xfrm>
          <a:off x="18656300" y="182910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81805</xdr:rowOff>
    </xdr:from>
    <xdr:ext cx="469744" cy="259045"/>
    <xdr:sp macro="" textlink="">
      <xdr:nvSpPr>
        <xdr:cNvPr id="944" name="n_1aveValue【公民館】&#10;一人当たり面積">
          <a:extLst>
            <a:ext uri="{FF2B5EF4-FFF2-40B4-BE49-F238E27FC236}">
              <a16:creationId xmlns:a16="http://schemas.microsoft.com/office/drawing/2014/main" id="{00000000-0008-0000-0E00-0000B0030000}"/>
            </a:ext>
          </a:extLst>
        </xdr:cNvPr>
        <xdr:cNvSpPr txBox="1"/>
      </xdr:nvSpPr>
      <xdr:spPr>
        <a:xfrm>
          <a:off x="21075727" y="1791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6366</xdr:rowOff>
    </xdr:from>
    <xdr:ext cx="469744" cy="259045"/>
    <xdr:sp macro="" textlink="">
      <xdr:nvSpPr>
        <xdr:cNvPr id="945" name="n_2aveValue【公民館】&#10;一人当たり面積">
          <a:extLst>
            <a:ext uri="{FF2B5EF4-FFF2-40B4-BE49-F238E27FC236}">
              <a16:creationId xmlns:a16="http://schemas.microsoft.com/office/drawing/2014/main" id="{00000000-0008-0000-0E00-0000B1030000}"/>
            </a:ext>
          </a:extLst>
        </xdr:cNvPr>
        <xdr:cNvSpPr txBox="1"/>
      </xdr:nvSpPr>
      <xdr:spPr>
        <a:xfrm>
          <a:off x="201994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8653</xdr:rowOff>
    </xdr:from>
    <xdr:ext cx="469744" cy="259045"/>
    <xdr:sp macro="" textlink="">
      <xdr:nvSpPr>
        <xdr:cNvPr id="946" name="n_3aveValue【公民館】&#10;一人当たり面積">
          <a:extLst>
            <a:ext uri="{FF2B5EF4-FFF2-40B4-BE49-F238E27FC236}">
              <a16:creationId xmlns:a16="http://schemas.microsoft.com/office/drawing/2014/main" id="{00000000-0008-0000-0E00-0000B2030000}"/>
            </a:ext>
          </a:extLst>
        </xdr:cNvPr>
        <xdr:cNvSpPr txBox="1"/>
      </xdr:nvSpPr>
      <xdr:spPr>
        <a:xfrm>
          <a:off x="19310427" y="1801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1540</xdr:rowOff>
    </xdr:from>
    <xdr:ext cx="469744" cy="259045"/>
    <xdr:sp macro="" textlink="">
      <xdr:nvSpPr>
        <xdr:cNvPr id="947" name="n_4aveValue【公民館】&#10;一人当たり面積">
          <a:extLst>
            <a:ext uri="{FF2B5EF4-FFF2-40B4-BE49-F238E27FC236}">
              <a16:creationId xmlns:a16="http://schemas.microsoft.com/office/drawing/2014/main" id="{00000000-0008-0000-0E00-0000B3030000}"/>
            </a:ext>
          </a:extLst>
        </xdr:cNvPr>
        <xdr:cNvSpPr txBox="1"/>
      </xdr:nvSpPr>
      <xdr:spPr>
        <a:xfrm>
          <a:off x="18421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3827</xdr:rowOff>
    </xdr:from>
    <xdr:ext cx="469744" cy="259045"/>
    <xdr:sp macro="" textlink="">
      <xdr:nvSpPr>
        <xdr:cNvPr id="948" name="n_1mainValue【公民館】&#10;一人当たり面積">
          <a:extLst>
            <a:ext uri="{FF2B5EF4-FFF2-40B4-BE49-F238E27FC236}">
              <a16:creationId xmlns:a16="http://schemas.microsoft.com/office/drawing/2014/main" id="{00000000-0008-0000-0E00-0000B4030000}"/>
            </a:ext>
          </a:extLst>
        </xdr:cNvPr>
        <xdr:cNvSpPr txBox="1"/>
      </xdr:nvSpPr>
      <xdr:spPr>
        <a:xfrm>
          <a:off x="21075727"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6114</xdr:rowOff>
    </xdr:from>
    <xdr:ext cx="469744" cy="259045"/>
    <xdr:sp macro="" textlink="">
      <xdr:nvSpPr>
        <xdr:cNvPr id="949" name="n_2mainValue【公民館】&#10;一人当たり面積">
          <a:extLst>
            <a:ext uri="{FF2B5EF4-FFF2-40B4-BE49-F238E27FC236}">
              <a16:creationId xmlns:a16="http://schemas.microsoft.com/office/drawing/2014/main" id="{00000000-0008-0000-0E00-0000B5030000}"/>
            </a:ext>
          </a:extLst>
        </xdr:cNvPr>
        <xdr:cNvSpPr txBox="1"/>
      </xdr:nvSpPr>
      <xdr:spPr>
        <a:xfrm>
          <a:off x="20199427" y="183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10685</xdr:rowOff>
    </xdr:from>
    <xdr:ext cx="469744" cy="259045"/>
    <xdr:sp macro="" textlink="">
      <xdr:nvSpPr>
        <xdr:cNvPr id="950" name="n_3mainValue【公民館】&#10;一人当たり面積">
          <a:extLst>
            <a:ext uri="{FF2B5EF4-FFF2-40B4-BE49-F238E27FC236}">
              <a16:creationId xmlns:a16="http://schemas.microsoft.com/office/drawing/2014/main" id="{00000000-0008-0000-0E00-0000B6030000}"/>
            </a:ext>
          </a:extLst>
        </xdr:cNvPr>
        <xdr:cNvSpPr txBox="1"/>
      </xdr:nvSpPr>
      <xdr:spPr>
        <a:xfrm>
          <a:off x="19310427" y="1835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13225</xdr:rowOff>
    </xdr:from>
    <xdr:ext cx="469744" cy="259045"/>
    <xdr:sp macro="" textlink="">
      <xdr:nvSpPr>
        <xdr:cNvPr id="951" name="n_4mainValue【公民館】&#10;一人当たり面積">
          <a:extLst>
            <a:ext uri="{FF2B5EF4-FFF2-40B4-BE49-F238E27FC236}">
              <a16:creationId xmlns:a16="http://schemas.microsoft.com/office/drawing/2014/main" id="{00000000-0008-0000-0E00-0000B7030000}"/>
            </a:ext>
          </a:extLst>
        </xdr:cNvPr>
        <xdr:cNvSpPr txBox="1"/>
      </xdr:nvSpPr>
      <xdr:spPr>
        <a:xfrm>
          <a:off x="18421427" y="1801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a:extLst>
            <a:ext uri="{FF2B5EF4-FFF2-40B4-BE49-F238E27FC236}">
              <a16:creationId xmlns:a16="http://schemas.microsoft.com/office/drawing/2014/main" id="{00000000-0008-0000-0E00-0000B8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a:extLst>
            <a:ext uri="{FF2B5EF4-FFF2-40B4-BE49-F238E27FC236}">
              <a16:creationId xmlns:a16="http://schemas.microsoft.com/office/drawing/2014/main" id="{00000000-0008-0000-0E00-0000B9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a:extLst>
            <a:ext uri="{FF2B5EF4-FFF2-40B4-BE49-F238E27FC236}">
              <a16:creationId xmlns:a16="http://schemas.microsoft.com/office/drawing/2014/main" id="{00000000-0008-0000-0E00-0000BA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橋りょう等においては、一人当たり有形固定資産（償却資産）額が全国平均の約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倍とかけ離れており、維持管理や更新の負担が大きくなっている。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公営住宅においては、耐用年数を経過した空家の解体を進めているため有形固定資産減価償却率が全国平均より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ポイント低くなっているが、一人当たり面積は広く滋賀県平均の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倍を超えている。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認定こども園等においては、有形固定資産減価償却率が全国平均より高く、施設の老朽化が進んでいる。また一人当たり面積も広く保育環境は良いといえるが、維持管理や更新の負担も大きくなる。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学校施設においては、有形固定資産減価償却率は全国平均より高く、老朽化が進んでいる。一人当たり面積も広く、今後の維持管理や更新の費用が多く見込まれる。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全施設類型において当市は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町村が合併していることから施設が多いため、全国平均より一人当たり面積が広く、維持管理費用の負担が大きくなっていることから、計画的に施設の長寿命化を進めるとともに統合や廃止も検討し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滋賀県高島市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46,926
46,415
693.05
32,150,400
31,256,894
761,741
17,842,223
24,407,677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7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5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7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87103</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430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62956</xdr:rowOff>
    </xdr:from>
    <xdr:to>
      <xdr:col>24</xdr:col>
      <xdr:colOff>114300</xdr:colOff>
      <xdr:row>37</xdr:row>
      <xdr:rowOff>164556</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85833</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25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30299</xdr:rowOff>
    </xdr:from>
    <xdr:to>
      <xdr:col>20</xdr:col>
      <xdr:colOff>38100</xdr:colOff>
      <xdr:row>37</xdr:row>
      <xdr:rowOff>131899</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3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81099</xdr:rowOff>
    </xdr:from>
    <xdr:to>
      <xdr:col>24</xdr:col>
      <xdr:colOff>63500</xdr:colOff>
      <xdr:row>37</xdr:row>
      <xdr:rowOff>113756</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42474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169092</xdr:rowOff>
    </xdr:from>
    <xdr:to>
      <xdr:col>15</xdr:col>
      <xdr:colOff>101600</xdr:colOff>
      <xdr:row>37</xdr:row>
      <xdr:rowOff>99242</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48442</xdr:rowOff>
    </xdr:from>
    <xdr:to>
      <xdr:col>19</xdr:col>
      <xdr:colOff>177800</xdr:colOff>
      <xdr:row>37</xdr:row>
      <xdr:rowOff>81099</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3920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118473</xdr:rowOff>
    </xdr:from>
    <xdr:to>
      <xdr:col>10</xdr:col>
      <xdr:colOff>165100</xdr:colOff>
      <xdr:row>37</xdr:row>
      <xdr:rowOff>48623</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2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169273</xdr:rowOff>
    </xdr:from>
    <xdr:to>
      <xdr:col>15</xdr:col>
      <xdr:colOff>50800</xdr:colOff>
      <xdr:row>37</xdr:row>
      <xdr:rowOff>48442</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341473"/>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103777</xdr:rowOff>
    </xdr:from>
    <xdr:to>
      <xdr:col>6</xdr:col>
      <xdr:colOff>38100</xdr:colOff>
      <xdr:row>37</xdr:row>
      <xdr:rowOff>33927</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2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154577</xdr:rowOff>
    </xdr:from>
    <xdr:to>
      <xdr:col>10</xdr:col>
      <xdr:colOff>114300</xdr:colOff>
      <xdr:row>36</xdr:row>
      <xdr:rowOff>169273</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32677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3827</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108330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85470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42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51180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148426</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115769</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11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65150</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06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50454</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05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9740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148607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66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135890</xdr:rowOff>
    </xdr:from>
    <xdr:to>
      <xdr:col>46</xdr:col>
      <xdr:colOff>38100</xdr:colOff>
      <xdr:row>40</xdr:row>
      <xdr:rowOff>66040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135890</xdr:rowOff>
    </xdr:from>
    <xdr:to>
      <xdr:col>41</xdr:col>
      <xdr:colOff>101600</xdr:colOff>
      <xdr:row>40</xdr:row>
      <xdr:rowOff>66040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128270</xdr:rowOff>
    </xdr:from>
    <xdr:to>
      <xdr:col>36</xdr:col>
      <xdr:colOff>165100</xdr:colOff>
      <xdr:row>40</xdr:row>
      <xdr:rowOff>58420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8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40640</xdr:rowOff>
    </xdr:from>
    <xdr:to>
      <xdr:col>55</xdr:col>
      <xdr:colOff>50800</xdr:colOff>
      <xdr:row>36</xdr:row>
      <xdr:rowOff>142240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63517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48260</xdr:rowOff>
    </xdr:from>
    <xdr:to>
      <xdr:col>50</xdr:col>
      <xdr:colOff>165100</xdr:colOff>
      <xdr:row>36</xdr:row>
      <xdr:rowOff>149860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91440</xdr:rowOff>
    </xdr:from>
    <xdr:to>
      <xdr:col>55</xdr:col>
      <xdr:colOff>0</xdr:colOff>
      <xdr:row>36</xdr:row>
      <xdr:rowOff>99060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9639300" y="62636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63500</xdr:rowOff>
    </xdr:from>
    <xdr:to>
      <xdr:col>46</xdr:col>
      <xdr:colOff>38100</xdr:colOff>
      <xdr:row>36</xdr:row>
      <xdr:rowOff>165100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99060</xdr:rowOff>
    </xdr:from>
    <xdr:to>
      <xdr:col>50</xdr:col>
      <xdr:colOff>114300</xdr:colOff>
      <xdr:row>36</xdr:row>
      <xdr:rowOff>114300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8750300" y="6271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78740</xdr:rowOff>
    </xdr:from>
    <xdr:to>
      <xdr:col>41</xdr:col>
      <xdr:colOff>101600</xdr:colOff>
      <xdr:row>37</xdr:row>
      <xdr:rowOff>8890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114300</xdr:rowOff>
    </xdr:from>
    <xdr:to>
      <xdr:col>45</xdr:col>
      <xdr:colOff>177800</xdr:colOff>
      <xdr:row>36</xdr:row>
      <xdr:rowOff>129540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7861300" y="6286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93980</xdr:rowOff>
    </xdr:from>
    <xdr:to>
      <xdr:col>36</xdr:col>
      <xdr:colOff>165100</xdr:colOff>
      <xdr:row>37</xdr:row>
      <xdr:rowOff>24130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129540</xdr:rowOff>
    </xdr:from>
    <xdr:to>
      <xdr:col>41</xdr:col>
      <xdr:colOff>50800</xdr:colOff>
      <xdr:row>36</xdr:row>
      <xdr:rowOff>144780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6972300" y="6301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57167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57167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49547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166387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10177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25417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602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40657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F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flipV="1">
          <a:off x="4634865" y="966787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00000000-0008-0000-0F00-0000AE000000}"/>
            </a:ext>
          </a:extLst>
        </xdr:cNvPr>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F00-0000B0000000}"/>
            </a:ext>
          </a:extLst>
        </xdr:cNvPr>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109237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F00-0000B2000000}"/>
            </a:ext>
          </a:extLst>
        </xdr:cNvPr>
        <xdr:cNvSpPr txBox="1"/>
      </xdr:nvSpPr>
      <xdr:spPr>
        <a:xfrm>
          <a:off x="46736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3746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130175</xdr:rowOff>
    </xdr:from>
    <xdr:to>
      <xdr:col>6</xdr:col>
      <xdr:colOff>38100</xdr:colOff>
      <xdr:row>60</xdr:row>
      <xdr:rowOff>60325</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079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80645</xdr:rowOff>
    </xdr:from>
    <xdr:to>
      <xdr:col>24</xdr:col>
      <xdr:colOff>114300</xdr:colOff>
      <xdr:row>62</xdr:row>
      <xdr:rowOff>10795</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45847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59072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F00-0000BE000000}"/>
            </a:ext>
          </a:extLst>
        </xdr:cNvPr>
        <xdr:cNvSpPr txBox="1"/>
      </xdr:nvSpPr>
      <xdr:spPr>
        <a:xfrm>
          <a:off x="4673600"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52070</xdr:rowOff>
    </xdr:from>
    <xdr:to>
      <xdr:col>20</xdr:col>
      <xdr:colOff>38100</xdr:colOff>
      <xdr:row>61</xdr:row>
      <xdr:rowOff>153670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3746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102870</xdr:rowOff>
    </xdr:from>
    <xdr:to>
      <xdr:col>24</xdr:col>
      <xdr:colOff>63500</xdr:colOff>
      <xdr:row>61</xdr:row>
      <xdr:rowOff>131445</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3797300" y="1056132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6350</xdr:rowOff>
    </xdr:from>
    <xdr:to>
      <xdr:col>15</xdr:col>
      <xdr:colOff>101600</xdr:colOff>
      <xdr:row>61</xdr:row>
      <xdr:rowOff>107950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2857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57150</xdr:rowOff>
    </xdr:from>
    <xdr:to>
      <xdr:col>19</xdr:col>
      <xdr:colOff>177800</xdr:colOff>
      <xdr:row>61</xdr:row>
      <xdr:rowOff>102870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908300" y="10515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135890</xdr:rowOff>
    </xdr:from>
    <xdr:to>
      <xdr:col>10</xdr:col>
      <xdr:colOff>165100</xdr:colOff>
      <xdr:row>61</xdr:row>
      <xdr:rowOff>66040</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968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15240</xdr:rowOff>
    </xdr:from>
    <xdr:to>
      <xdr:col>15</xdr:col>
      <xdr:colOff>50800</xdr:colOff>
      <xdr:row>61</xdr:row>
      <xdr:rowOff>57150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2019300" y="104736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90170</xdr:rowOff>
    </xdr:from>
    <xdr:to>
      <xdr:col>6</xdr:col>
      <xdr:colOff>38100</xdr:colOff>
      <xdr:row>61</xdr:row>
      <xdr:rowOff>20320</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1079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140970</xdr:rowOff>
    </xdr:from>
    <xdr:to>
      <xdr:col>10</xdr:col>
      <xdr:colOff>114300</xdr:colOff>
      <xdr:row>61</xdr:row>
      <xdr:rowOff>15240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1130300" y="104279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19702</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35820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101617</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2705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1816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76852</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927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144797</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3582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99077</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2705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57167</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18167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11447</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9277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00000000-0008-0000-0F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flipV="1">
          <a:off x="10476865" y="9583238"/>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33" name="【体育館・プール】&#10;一人当たり面積最小値テキスト">
          <a:extLst>
            <a:ext uri="{FF2B5EF4-FFF2-40B4-BE49-F238E27FC236}">
              <a16:creationId xmlns:a16="http://schemas.microsoft.com/office/drawing/2014/main" id="{00000000-0008-0000-0F00-0000E9000000}"/>
            </a:ext>
          </a:extLst>
        </xdr:cNvPr>
        <xdr:cNvSpPr txBox="1"/>
      </xdr:nvSpPr>
      <xdr:spPr>
        <a:xfrm>
          <a:off x="10515600" y="1107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0388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35" name="【体育館・プール】&#10;一人当たり面積最大値テキスト">
          <a:extLst>
            <a:ext uri="{FF2B5EF4-FFF2-40B4-BE49-F238E27FC236}">
              <a16:creationId xmlns:a16="http://schemas.microsoft.com/office/drawing/2014/main" id="{00000000-0008-0000-0F00-0000EB000000}"/>
            </a:ext>
          </a:extLst>
        </xdr:cNvPr>
        <xdr:cNvSpPr txBox="1"/>
      </xdr:nvSpPr>
      <xdr:spPr>
        <a:xfrm>
          <a:off x="10515600" y="935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10388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59889</xdr:rowOff>
    </xdr:from>
    <xdr:ext cx="469744" cy="259045"/>
    <xdr:sp macro="" textlink="">
      <xdr:nvSpPr>
        <xdr:cNvPr id="237" name="【体育館・プール】&#10;一人当たり面積平均値テキスト">
          <a:extLst>
            <a:ext uri="{FF2B5EF4-FFF2-40B4-BE49-F238E27FC236}">
              <a16:creationId xmlns:a16="http://schemas.microsoft.com/office/drawing/2014/main" id="{00000000-0008-0000-0F00-0000ED000000}"/>
            </a:ext>
          </a:extLst>
        </xdr:cNvPr>
        <xdr:cNvSpPr txBox="1"/>
      </xdr:nvSpPr>
      <xdr:spPr>
        <a:xfrm>
          <a:off x="10515600" y="10518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10426700" y="1053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9588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117384</xdr:rowOff>
    </xdr:from>
    <xdr:to>
      <xdr:col>46</xdr:col>
      <xdr:colOff>38100</xdr:colOff>
      <xdr:row>63</xdr:row>
      <xdr:rowOff>47534</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8699500" y="1074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52070</xdr:rowOff>
    </xdr:from>
    <xdr:to>
      <xdr:col>41</xdr:col>
      <xdr:colOff>101600</xdr:colOff>
      <xdr:row>62</xdr:row>
      <xdr:rowOff>153670</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7810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48804</xdr:rowOff>
    </xdr:from>
    <xdr:to>
      <xdr:col>36</xdr:col>
      <xdr:colOff>165100</xdr:colOff>
      <xdr:row>62</xdr:row>
      <xdr:rowOff>150404</xdr:rowOff>
    </xdr:to>
    <xdr:sp macro="" textlink="">
      <xdr:nvSpPr>
        <xdr:cNvPr id="242" name="フローチャート: 判断 241">
          <a:extLst>
            <a:ext uri="{FF2B5EF4-FFF2-40B4-BE49-F238E27FC236}">
              <a16:creationId xmlns:a16="http://schemas.microsoft.com/office/drawing/2014/main" id="{00000000-0008-0000-0F00-0000F2000000}"/>
            </a:ext>
          </a:extLst>
        </xdr:cNvPr>
        <xdr:cNvSpPr/>
      </xdr:nvSpPr>
      <xdr:spPr>
        <a:xfrm>
          <a:off x="69215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87993</xdr:rowOff>
    </xdr:from>
    <xdr:to>
      <xdr:col>55</xdr:col>
      <xdr:colOff>50800</xdr:colOff>
      <xdr:row>61</xdr:row>
      <xdr:rowOff>18143</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104267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110870</xdr:rowOff>
    </xdr:from>
    <xdr:ext cx="469744" cy="259045"/>
    <xdr:sp macro="" textlink="">
      <xdr:nvSpPr>
        <xdr:cNvPr id="249" name="【体育館・プール】&#10;一人当たり面積該当値テキスト">
          <a:extLst>
            <a:ext uri="{FF2B5EF4-FFF2-40B4-BE49-F238E27FC236}">
              <a16:creationId xmlns:a16="http://schemas.microsoft.com/office/drawing/2014/main" id="{00000000-0008-0000-0F00-0000F9000000}"/>
            </a:ext>
          </a:extLst>
        </xdr:cNvPr>
        <xdr:cNvSpPr txBox="1"/>
      </xdr:nvSpPr>
      <xdr:spPr>
        <a:xfrm>
          <a:off x="10515600" y="1022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97790</xdr:rowOff>
    </xdr:from>
    <xdr:to>
      <xdr:col>50</xdr:col>
      <xdr:colOff>165100</xdr:colOff>
      <xdr:row>61</xdr:row>
      <xdr:rowOff>27940</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9588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138793</xdr:rowOff>
    </xdr:from>
    <xdr:to>
      <xdr:col>55</xdr:col>
      <xdr:colOff>0</xdr:colOff>
      <xdr:row>60</xdr:row>
      <xdr:rowOff>148590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9639300" y="1042579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105954</xdr:rowOff>
    </xdr:from>
    <xdr:to>
      <xdr:col>46</xdr:col>
      <xdr:colOff>38100</xdr:colOff>
      <xdr:row>61</xdr:row>
      <xdr:rowOff>36104</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8699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148590</xdr:rowOff>
    </xdr:from>
    <xdr:to>
      <xdr:col>50</xdr:col>
      <xdr:colOff>114300</xdr:colOff>
      <xdr:row>60</xdr:row>
      <xdr:rowOff>156754</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8750300" y="1043559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117384</xdr:rowOff>
    </xdr:from>
    <xdr:to>
      <xdr:col>41</xdr:col>
      <xdr:colOff>101600</xdr:colOff>
      <xdr:row>61</xdr:row>
      <xdr:rowOff>47534</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7810500" y="1040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156754</xdr:rowOff>
    </xdr:from>
    <xdr:to>
      <xdr:col>45</xdr:col>
      <xdr:colOff>177800</xdr:colOff>
      <xdr:row>60</xdr:row>
      <xdr:rowOff>168184</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flipV="1">
          <a:off x="7861300" y="1044375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125549</xdr:rowOff>
    </xdr:from>
    <xdr:to>
      <xdr:col>36</xdr:col>
      <xdr:colOff>165100</xdr:colOff>
      <xdr:row>61</xdr:row>
      <xdr:rowOff>55699</xdr:rowOff>
    </xdr:to>
    <xdr:sp macro="" textlink="">
      <xdr:nvSpPr>
        <xdr:cNvPr id="256" name="楕円 255">
          <a:extLst>
            <a:ext uri="{FF2B5EF4-FFF2-40B4-BE49-F238E27FC236}">
              <a16:creationId xmlns:a16="http://schemas.microsoft.com/office/drawing/2014/main" id="{00000000-0008-0000-0F00-000000010000}"/>
            </a:ext>
          </a:extLst>
        </xdr:cNvPr>
        <xdr:cNvSpPr/>
      </xdr:nvSpPr>
      <xdr:spPr>
        <a:xfrm>
          <a:off x="6921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168184</xdr:rowOff>
    </xdr:from>
    <xdr:to>
      <xdr:col>41</xdr:col>
      <xdr:colOff>50800</xdr:colOff>
      <xdr:row>61</xdr:row>
      <xdr:rowOff>4899</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flipV="1">
          <a:off x="6972300" y="1045518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19067</xdr:rowOff>
    </xdr:from>
    <xdr:ext cx="469744" cy="259045"/>
    <xdr:sp macro="" textlink="">
      <xdr:nvSpPr>
        <xdr:cNvPr id="258" name="n_1aveValue【体育館・プール】&#10;一人当たり面積">
          <a:extLst>
            <a:ext uri="{FF2B5EF4-FFF2-40B4-BE49-F238E27FC236}">
              <a16:creationId xmlns:a16="http://schemas.microsoft.com/office/drawing/2014/main" id="{00000000-0008-0000-0F00-000002010000}"/>
            </a:ext>
          </a:extLst>
        </xdr:cNvPr>
        <xdr:cNvSpPr txBox="1"/>
      </xdr:nvSpPr>
      <xdr:spPr>
        <a:xfrm>
          <a:off x="9391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38661</xdr:rowOff>
    </xdr:from>
    <xdr:ext cx="469744" cy="259045"/>
    <xdr:sp macro="" textlink="">
      <xdr:nvSpPr>
        <xdr:cNvPr id="259" name="n_2aveValue【体育館・プール】&#10;一人当たり面積">
          <a:extLst>
            <a:ext uri="{FF2B5EF4-FFF2-40B4-BE49-F238E27FC236}">
              <a16:creationId xmlns:a16="http://schemas.microsoft.com/office/drawing/2014/main" id="{00000000-0008-0000-0F00-000003010000}"/>
            </a:ext>
          </a:extLst>
        </xdr:cNvPr>
        <xdr:cNvSpPr txBox="1"/>
      </xdr:nvSpPr>
      <xdr:spPr>
        <a:xfrm>
          <a:off x="8515427" y="1084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144797</xdr:rowOff>
    </xdr:from>
    <xdr:ext cx="469744" cy="259045"/>
    <xdr:sp macro="" textlink="">
      <xdr:nvSpPr>
        <xdr:cNvPr id="260" name="n_3aveValue【体育館・プール】&#10;一人当たり面積">
          <a:extLst>
            <a:ext uri="{FF2B5EF4-FFF2-40B4-BE49-F238E27FC236}">
              <a16:creationId xmlns:a16="http://schemas.microsoft.com/office/drawing/2014/main" id="{00000000-0008-0000-0F00-000004010000}"/>
            </a:ext>
          </a:extLst>
        </xdr:cNvPr>
        <xdr:cNvSpPr txBox="1"/>
      </xdr:nvSpPr>
      <xdr:spPr>
        <a:xfrm>
          <a:off x="7626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141531</xdr:rowOff>
    </xdr:from>
    <xdr:ext cx="469744" cy="259045"/>
    <xdr:sp macro="" textlink="">
      <xdr:nvSpPr>
        <xdr:cNvPr id="261" name="n_4aveValue【体育館・プール】&#10;一人当たり面積">
          <a:extLst>
            <a:ext uri="{FF2B5EF4-FFF2-40B4-BE49-F238E27FC236}">
              <a16:creationId xmlns:a16="http://schemas.microsoft.com/office/drawing/2014/main" id="{00000000-0008-0000-0F00-000005010000}"/>
            </a:ext>
          </a:extLst>
        </xdr:cNvPr>
        <xdr:cNvSpPr txBox="1"/>
      </xdr:nvSpPr>
      <xdr:spPr>
        <a:xfrm>
          <a:off x="6737427" y="1077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44467</xdr:rowOff>
    </xdr:from>
    <xdr:ext cx="469744" cy="259045"/>
    <xdr:sp macro="" textlink="">
      <xdr:nvSpPr>
        <xdr:cNvPr id="262" name="n_1mainValue【体育館・プール】&#10;一人当たり面積">
          <a:extLst>
            <a:ext uri="{FF2B5EF4-FFF2-40B4-BE49-F238E27FC236}">
              <a16:creationId xmlns:a16="http://schemas.microsoft.com/office/drawing/2014/main" id="{00000000-0008-0000-0F00-000006010000}"/>
            </a:ext>
          </a:extLst>
        </xdr:cNvPr>
        <xdr:cNvSpPr txBox="1"/>
      </xdr:nvSpPr>
      <xdr:spPr>
        <a:xfrm>
          <a:off x="9391727"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52631</xdr:rowOff>
    </xdr:from>
    <xdr:ext cx="469744" cy="259045"/>
    <xdr:sp macro="" textlink="">
      <xdr:nvSpPr>
        <xdr:cNvPr id="263" name="n_2mainValue【体育館・プール】&#10;一人当たり面積">
          <a:extLst>
            <a:ext uri="{FF2B5EF4-FFF2-40B4-BE49-F238E27FC236}">
              <a16:creationId xmlns:a16="http://schemas.microsoft.com/office/drawing/2014/main" id="{00000000-0008-0000-0F00-000007010000}"/>
            </a:ext>
          </a:extLst>
        </xdr:cNvPr>
        <xdr:cNvSpPr txBox="1"/>
      </xdr:nvSpPr>
      <xdr:spPr>
        <a:xfrm>
          <a:off x="8515427" y="1016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64061</xdr:rowOff>
    </xdr:from>
    <xdr:ext cx="469744" cy="259045"/>
    <xdr:sp macro="" textlink="">
      <xdr:nvSpPr>
        <xdr:cNvPr id="264" name="n_3mainValue【体育館・プール】&#10;一人当たり面積">
          <a:extLst>
            <a:ext uri="{FF2B5EF4-FFF2-40B4-BE49-F238E27FC236}">
              <a16:creationId xmlns:a16="http://schemas.microsoft.com/office/drawing/2014/main" id="{00000000-0008-0000-0F00-000008010000}"/>
            </a:ext>
          </a:extLst>
        </xdr:cNvPr>
        <xdr:cNvSpPr txBox="1"/>
      </xdr:nvSpPr>
      <xdr:spPr>
        <a:xfrm>
          <a:off x="7626427" y="1017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72226</xdr:rowOff>
    </xdr:from>
    <xdr:ext cx="469744" cy="259045"/>
    <xdr:sp macro="" textlink="">
      <xdr:nvSpPr>
        <xdr:cNvPr id="265" name="n_4mainValue【体育館・プール】&#10;一人当たり面積">
          <a:extLst>
            <a:ext uri="{FF2B5EF4-FFF2-40B4-BE49-F238E27FC236}">
              <a16:creationId xmlns:a16="http://schemas.microsoft.com/office/drawing/2014/main" id="{00000000-0008-0000-0F00-000009010000}"/>
            </a:ext>
          </a:extLst>
        </xdr:cNvPr>
        <xdr:cNvSpPr txBox="1"/>
      </xdr:nvSpPr>
      <xdr:spPr>
        <a:xfrm>
          <a:off x="6737427" y="1018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00000000-0008-0000-0F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flipV="1">
          <a:off x="4634865" y="13321664"/>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91" name="【福祉施設】&#10;有形固定資産減価償却率最小値テキスト">
          <a:extLst>
            <a:ext uri="{FF2B5EF4-FFF2-40B4-BE49-F238E27FC236}">
              <a16:creationId xmlns:a16="http://schemas.microsoft.com/office/drawing/2014/main" id="{00000000-0008-0000-0F00-000023010000}"/>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00000000-0008-0000-0F00-000025010000}"/>
            </a:ext>
          </a:extLst>
        </xdr:cNvPr>
        <xdr:cNvSpPr txBox="1"/>
      </xdr:nvSpPr>
      <xdr:spPr>
        <a:xfrm>
          <a:off x="4673600" y="1309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4546600" y="1332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00000000-0008-0000-0F00-000027010000}"/>
            </a:ext>
          </a:extLst>
        </xdr:cNvPr>
        <xdr:cNvSpPr txBox="1"/>
      </xdr:nvSpPr>
      <xdr:spPr>
        <a:xfrm>
          <a:off x="4673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968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44450</xdr:rowOff>
    </xdr:from>
    <xdr:to>
      <xdr:col>6</xdr:col>
      <xdr:colOff>38100</xdr:colOff>
      <xdr:row>81</xdr:row>
      <xdr:rowOff>146050</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1079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17780</xdr:rowOff>
    </xdr:from>
    <xdr:to>
      <xdr:col>24</xdr:col>
      <xdr:colOff>114300</xdr:colOff>
      <xdr:row>82</xdr:row>
      <xdr:rowOff>119380</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45847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167657</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00000000-0008-0000-0F00-000033010000}"/>
            </a:ext>
          </a:extLst>
        </xdr:cNvPr>
        <xdr:cNvSpPr txBox="1"/>
      </xdr:nvSpPr>
      <xdr:spPr>
        <a:xfrm>
          <a:off x="4673600"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149225</xdr:rowOff>
    </xdr:from>
    <xdr:to>
      <xdr:col>20</xdr:col>
      <xdr:colOff>38100</xdr:colOff>
      <xdr:row>82</xdr:row>
      <xdr:rowOff>79375</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37465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28575</xdr:rowOff>
    </xdr:from>
    <xdr:to>
      <xdr:col>24</xdr:col>
      <xdr:colOff>63500</xdr:colOff>
      <xdr:row>82</xdr:row>
      <xdr:rowOff>68580</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3797300" y="1408747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95886</xdr:rowOff>
    </xdr:from>
    <xdr:to>
      <xdr:col>15</xdr:col>
      <xdr:colOff>101600</xdr:colOff>
      <xdr:row>82</xdr:row>
      <xdr:rowOff>26036</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28575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146686</xdr:rowOff>
    </xdr:from>
    <xdr:to>
      <xdr:col>19</xdr:col>
      <xdr:colOff>177800</xdr:colOff>
      <xdr:row>82</xdr:row>
      <xdr:rowOff>28575</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2908300" y="14034136"/>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86361</xdr:rowOff>
    </xdr:from>
    <xdr:to>
      <xdr:col>10</xdr:col>
      <xdr:colOff>165100</xdr:colOff>
      <xdr:row>82</xdr:row>
      <xdr:rowOff>16511</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1968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137161</xdr:rowOff>
    </xdr:from>
    <xdr:to>
      <xdr:col>15</xdr:col>
      <xdr:colOff>50800</xdr:colOff>
      <xdr:row>81</xdr:row>
      <xdr:rowOff>146686</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2019300" y="1402461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59689</xdr:rowOff>
    </xdr:from>
    <xdr:to>
      <xdr:col>6</xdr:col>
      <xdr:colOff>38100</xdr:colOff>
      <xdr:row>81</xdr:row>
      <xdr:rowOff>161289</xdr:rowOff>
    </xdr:to>
    <xdr:sp macro="" textlink="">
      <xdr:nvSpPr>
        <xdr:cNvPr id="314" name="楕円 313">
          <a:extLst>
            <a:ext uri="{FF2B5EF4-FFF2-40B4-BE49-F238E27FC236}">
              <a16:creationId xmlns:a16="http://schemas.microsoft.com/office/drawing/2014/main" id="{00000000-0008-0000-0F00-00003A010000}"/>
            </a:ext>
          </a:extLst>
        </xdr:cNvPr>
        <xdr:cNvSpPr/>
      </xdr:nvSpPr>
      <xdr:spPr>
        <a:xfrm>
          <a:off x="1079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110489</xdr:rowOff>
    </xdr:from>
    <xdr:to>
      <xdr:col>10</xdr:col>
      <xdr:colOff>114300</xdr:colOff>
      <xdr:row>81</xdr:row>
      <xdr:rowOff>137161</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1130300" y="139979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316" name="n_1aveValue【福祉施設】&#10;有形固定資産減価償却率">
          <a:extLst>
            <a:ext uri="{FF2B5EF4-FFF2-40B4-BE49-F238E27FC236}">
              <a16:creationId xmlns:a16="http://schemas.microsoft.com/office/drawing/2014/main" id="{00000000-0008-0000-0F00-00003C010000}"/>
            </a:ext>
          </a:extLst>
        </xdr:cNvPr>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41927</xdr:rowOff>
    </xdr:from>
    <xdr:ext cx="405111" cy="259045"/>
    <xdr:sp macro="" textlink="">
      <xdr:nvSpPr>
        <xdr:cNvPr id="317" name="n_2aveValue【福祉施設】&#10;有形固定資産減価償却率">
          <a:extLst>
            <a:ext uri="{FF2B5EF4-FFF2-40B4-BE49-F238E27FC236}">
              <a16:creationId xmlns:a16="http://schemas.microsoft.com/office/drawing/2014/main" id="{00000000-0008-0000-0F00-00003D010000}"/>
            </a:ext>
          </a:extLst>
        </xdr:cNvPr>
        <xdr:cNvSpPr txBox="1"/>
      </xdr:nvSpPr>
      <xdr:spPr>
        <a:xfrm>
          <a:off x="2705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31132</xdr:rowOff>
    </xdr:from>
    <xdr:ext cx="405111" cy="259045"/>
    <xdr:sp macro="" textlink="">
      <xdr:nvSpPr>
        <xdr:cNvPr id="318" name="n_3aveValue【福祉施設】&#10;有形固定資産減価償却率">
          <a:extLst>
            <a:ext uri="{FF2B5EF4-FFF2-40B4-BE49-F238E27FC236}">
              <a16:creationId xmlns:a16="http://schemas.microsoft.com/office/drawing/2014/main" id="{00000000-0008-0000-0F00-00003E010000}"/>
            </a:ext>
          </a:extLst>
        </xdr:cNvPr>
        <xdr:cNvSpPr txBox="1"/>
      </xdr:nvSpPr>
      <xdr:spPr>
        <a:xfrm>
          <a:off x="1816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162577</xdr:rowOff>
    </xdr:from>
    <xdr:ext cx="405111" cy="259045"/>
    <xdr:sp macro="" textlink="">
      <xdr:nvSpPr>
        <xdr:cNvPr id="319" name="n_4aveValue【福祉施設】&#10;有形固定資産減価償却率">
          <a:extLst>
            <a:ext uri="{FF2B5EF4-FFF2-40B4-BE49-F238E27FC236}">
              <a16:creationId xmlns:a16="http://schemas.microsoft.com/office/drawing/2014/main" id="{00000000-0008-0000-0F00-00003F010000}"/>
            </a:ext>
          </a:extLst>
        </xdr:cNvPr>
        <xdr:cNvSpPr txBox="1"/>
      </xdr:nvSpPr>
      <xdr:spPr>
        <a:xfrm>
          <a:off x="927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70502</xdr:rowOff>
    </xdr:from>
    <xdr:ext cx="405111" cy="259045"/>
    <xdr:sp macro="" textlink="">
      <xdr:nvSpPr>
        <xdr:cNvPr id="320" name="n_1mainValue【福祉施設】&#10;有形固定資産減価償却率">
          <a:extLst>
            <a:ext uri="{FF2B5EF4-FFF2-40B4-BE49-F238E27FC236}">
              <a16:creationId xmlns:a16="http://schemas.microsoft.com/office/drawing/2014/main" id="{00000000-0008-0000-0F00-000040010000}"/>
            </a:ext>
          </a:extLst>
        </xdr:cNvPr>
        <xdr:cNvSpPr txBox="1"/>
      </xdr:nvSpPr>
      <xdr:spPr>
        <a:xfrm>
          <a:off x="35820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42563</xdr:rowOff>
    </xdr:from>
    <xdr:ext cx="405111" cy="259045"/>
    <xdr:sp macro="" textlink="">
      <xdr:nvSpPr>
        <xdr:cNvPr id="321" name="n_2mainValue【福祉施設】&#10;有形固定資産減価償却率">
          <a:extLst>
            <a:ext uri="{FF2B5EF4-FFF2-40B4-BE49-F238E27FC236}">
              <a16:creationId xmlns:a16="http://schemas.microsoft.com/office/drawing/2014/main" id="{00000000-0008-0000-0F00-000041010000}"/>
            </a:ext>
          </a:extLst>
        </xdr:cNvPr>
        <xdr:cNvSpPr txBox="1"/>
      </xdr:nvSpPr>
      <xdr:spPr>
        <a:xfrm>
          <a:off x="2705744"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7638</xdr:rowOff>
    </xdr:from>
    <xdr:ext cx="405111" cy="259045"/>
    <xdr:sp macro="" textlink="">
      <xdr:nvSpPr>
        <xdr:cNvPr id="322" name="n_3mainValue【福祉施設】&#10;有形固定資産減価償却率">
          <a:extLst>
            <a:ext uri="{FF2B5EF4-FFF2-40B4-BE49-F238E27FC236}">
              <a16:creationId xmlns:a16="http://schemas.microsoft.com/office/drawing/2014/main" id="{00000000-0008-0000-0F00-000042010000}"/>
            </a:ext>
          </a:extLst>
        </xdr:cNvPr>
        <xdr:cNvSpPr txBox="1"/>
      </xdr:nvSpPr>
      <xdr:spPr>
        <a:xfrm>
          <a:off x="1816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152416</xdr:rowOff>
    </xdr:from>
    <xdr:ext cx="405111" cy="259045"/>
    <xdr:sp macro="" textlink="">
      <xdr:nvSpPr>
        <xdr:cNvPr id="323" name="n_4mainValue【福祉施設】&#10;有形固定資産減価償却率">
          <a:extLst>
            <a:ext uri="{FF2B5EF4-FFF2-40B4-BE49-F238E27FC236}">
              <a16:creationId xmlns:a16="http://schemas.microsoft.com/office/drawing/2014/main" id="{00000000-0008-0000-0F00-000043010000}"/>
            </a:ext>
          </a:extLst>
        </xdr:cNvPr>
        <xdr:cNvSpPr txBox="1"/>
      </xdr:nvSpPr>
      <xdr:spPr>
        <a:xfrm>
          <a:off x="927744"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F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flipV="1">
          <a:off x="10476865" y="13580363"/>
          <a:ext cx="0" cy="119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F00-00005A010000}"/>
            </a:ext>
          </a:extLst>
        </xdr:cNvPr>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F00-00005C010000}"/>
            </a:ext>
          </a:extLst>
        </xdr:cNvPr>
        <xdr:cNvSpPr txBox="1"/>
      </xdr:nvSpPr>
      <xdr:spPr>
        <a:xfrm>
          <a:off x="10515600" y="13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0388600" y="1358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160038</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F00-00005E010000}"/>
            </a:ext>
          </a:extLst>
        </xdr:cNvPr>
        <xdr:cNvSpPr txBox="1"/>
      </xdr:nvSpPr>
      <xdr:spPr>
        <a:xfrm>
          <a:off x="10515600" y="1439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95885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129032</xdr:rowOff>
    </xdr:from>
    <xdr:to>
      <xdr:col>46</xdr:col>
      <xdr:colOff>38100</xdr:colOff>
      <xdr:row>85</xdr:row>
      <xdr:rowOff>59182</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8699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135889</xdr:rowOff>
    </xdr:from>
    <xdr:to>
      <xdr:col>41</xdr:col>
      <xdr:colOff>101600</xdr:colOff>
      <xdr:row>85</xdr:row>
      <xdr:rowOff>66039</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7810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138176</xdr:rowOff>
    </xdr:from>
    <xdr:to>
      <xdr:col>36</xdr:col>
      <xdr:colOff>165100</xdr:colOff>
      <xdr:row>85</xdr:row>
      <xdr:rowOff>68326</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6921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10161</xdr:rowOff>
    </xdr:from>
    <xdr:to>
      <xdr:col>55</xdr:col>
      <xdr:colOff>50800</xdr:colOff>
      <xdr:row>83</xdr:row>
      <xdr:rowOff>111761</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104267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33038</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F00-00006A010000}"/>
            </a:ext>
          </a:extLst>
        </xdr:cNvPr>
        <xdr:cNvSpPr txBox="1"/>
      </xdr:nvSpPr>
      <xdr:spPr>
        <a:xfrm>
          <a:off x="10515600" y="1409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17018</xdr:rowOff>
    </xdr:from>
    <xdr:to>
      <xdr:col>50</xdr:col>
      <xdr:colOff>165100</xdr:colOff>
      <xdr:row>83</xdr:row>
      <xdr:rowOff>118618</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9588500" y="142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60961</xdr:rowOff>
    </xdr:from>
    <xdr:to>
      <xdr:col>55</xdr:col>
      <xdr:colOff>0</xdr:colOff>
      <xdr:row>83</xdr:row>
      <xdr:rowOff>67818</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9639300" y="14291311"/>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23876</xdr:rowOff>
    </xdr:from>
    <xdr:to>
      <xdr:col>46</xdr:col>
      <xdr:colOff>38100</xdr:colOff>
      <xdr:row>83</xdr:row>
      <xdr:rowOff>125476</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8699500" y="1425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67818</xdr:rowOff>
    </xdr:from>
    <xdr:to>
      <xdr:col>50</xdr:col>
      <xdr:colOff>114300</xdr:colOff>
      <xdr:row>83</xdr:row>
      <xdr:rowOff>74676</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8750300" y="1429816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30735</xdr:rowOff>
    </xdr:from>
    <xdr:to>
      <xdr:col>41</xdr:col>
      <xdr:colOff>101600</xdr:colOff>
      <xdr:row>83</xdr:row>
      <xdr:rowOff>132335</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7810500" y="142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74676</xdr:rowOff>
    </xdr:from>
    <xdr:to>
      <xdr:col>45</xdr:col>
      <xdr:colOff>177800</xdr:colOff>
      <xdr:row>83</xdr:row>
      <xdr:rowOff>81535</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flipV="1">
          <a:off x="7861300" y="14305026"/>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37592</xdr:rowOff>
    </xdr:from>
    <xdr:to>
      <xdr:col>36</xdr:col>
      <xdr:colOff>165100</xdr:colOff>
      <xdr:row>83</xdr:row>
      <xdr:rowOff>139192</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6921500" y="1426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81535</xdr:rowOff>
    </xdr:from>
    <xdr:to>
      <xdr:col>41</xdr:col>
      <xdr:colOff>50800</xdr:colOff>
      <xdr:row>83</xdr:row>
      <xdr:rowOff>88392</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flipV="1">
          <a:off x="6972300" y="14311885"/>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61740</xdr:rowOff>
    </xdr:from>
    <xdr:ext cx="469744" cy="259045"/>
    <xdr:sp macro="" textlink="">
      <xdr:nvSpPr>
        <xdr:cNvPr id="371" name="n_1aveValue【福祉施設】&#10;一人当たり面積">
          <a:extLst>
            <a:ext uri="{FF2B5EF4-FFF2-40B4-BE49-F238E27FC236}">
              <a16:creationId xmlns:a16="http://schemas.microsoft.com/office/drawing/2014/main" id="{00000000-0008-0000-0F00-000073010000}"/>
            </a:ext>
          </a:extLst>
        </xdr:cNvPr>
        <xdr:cNvSpPr txBox="1"/>
      </xdr:nvSpPr>
      <xdr:spPr>
        <a:xfrm>
          <a:off x="9391727" y="144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50309</xdr:rowOff>
    </xdr:from>
    <xdr:ext cx="469744" cy="259045"/>
    <xdr:sp macro="" textlink="">
      <xdr:nvSpPr>
        <xdr:cNvPr id="372" name="n_2aveValue【福祉施設】&#10;一人当たり面積">
          <a:extLst>
            <a:ext uri="{FF2B5EF4-FFF2-40B4-BE49-F238E27FC236}">
              <a16:creationId xmlns:a16="http://schemas.microsoft.com/office/drawing/2014/main" id="{00000000-0008-0000-0F00-000074010000}"/>
            </a:ext>
          </a:extLst>
        </xdr:cNvPr>
        <xdr:cNvSpPr txBox="1"/>
      </xdr:nvSpPr>
      <xdr:spPr>
        <a:xfrm>
          <a:off x="8515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57166</xdr:rowOff>
    </xdr:from>
    <xdr:ext cx="469744" cy="259045"/>
    <xdr:sp macro="" textlink="">
      <xdr:nvSpPr>
        <xdr:cNvPr id="373" name="n_3aveValue【福祉施設】&#10;一人当たり面積">
          <a:extLst>
            <a:ext uri="{FF2B5EF4-FFF2-40B4-BE49-F238E27FC236}">
              <a16:creationId xmlns:a16="http://schemas.microsoft.com/office/drawing/2014/main" id="{00000000-0008-0000-0F00-000075010000}"/>
            </a:ext>
          </a:extLst>
        </xdr:cNvPr>
        <xdr:cNvSpPr txBox="1"/>
      </xdr:nvSpPr>
      <xdr:spPr>
        <a:xfrm>
          <a:off x="76264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59453</xdr:rowOff>
    </xdr:from>
    <xdr:ext cx="469744" cy="259045"/>
    <xdr:sp macro="" textlink="">
      <xdr:nvSpPr>
        <xdr:cNvPr id="374" name="n_4aveValue【福祉施設】&#10;一人当たり面積">
          <a:extLst>
            <a:ext uri="{FF2B5EF4-FFF2-40B4-BE49-F238E27FC236}">
              <a16:creationId xmlns:a16="http://schemas.microsoft.com/office/drawing/2014/main" id="{00000000-0008-0000-0F00-000076010000}"/>
            </a:ext>
          </a:extLst>
        </xdr:cNvPr>
        <xdr:cNvSpPr txBox="1"/>
      </xdr:nvSpPr>
      <xdr:spPr>
        <a:xfrm>
          <a:off x="67374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135145</xdr:rowOff>
    </xdr:from>
    <xdr:ext cx="469744" cy="259045"/>
    <xdr:sp macro="" textlink="">
      <xdr:nvSpPr>
        <xdr:cNvPr id="375" name="n_1mainValue【福祉施設】&#10;一人当たり面積">
          <a:extLst>
            <a:ext uri="{FF2B5EF4-FFF2-40B4-BE49-F238E27FC236}">
              <a16:creationId xmlns:a16="http://schemas.microsoft.com/office/drawing/2014/main" id="{00000000-0008-0000-0F00-000077010000}"/>
            </a:ext>
          </a:extLst>
        </xdr:cNvPr>
        <xdr:cNvSpPr txBox="1"/>
      </xdr:nvSpPr>
      <xdr:spPr>
        <a:xfrm>
          <a:off x="9391727" y="1402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142003</xdr:rowOff>
    </xdr:from>
    <xdr:ext cx="469744" cy="259045"/>
    <xdr:sp macro="" textlink="">
      <xdr:nvSpPr>
        <xdr:cNvPr id="376" name="n_2mainValue【福祉施設】&#10;一人当たり面積">
          <a:extLst>
            <a:ext uri="{FF2B5EF4-FFF2-40B4-BE49-F238E27FC236}">
              <a16:creationId xmlns:a16="http://schemas.microsoft.com/office/drawing/2014/main" id="{00000000-0008-0000-0F00-000078010000}"/>
            </a:ext>
          </a:extLst>
        </xdr:cNvPr>
        <xdr:cNvSpPr txBox="1"/>
      </xdr:nvSpPr>
      <xdr:spPr>
        <a:xfrm>
          <a:off x="8515427" y="1402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148862</xdr:rowOff>
    </xdr:from>
    <xdr:ext cx="469744" cy="259045"/>
    <xdr:sp macro="" textlink="">
      <xdr:nvSpPr>
        <xdr:cNvPr id="377" name="n_3mainValue【福祉施設】&#10;一人当たり面積">
          <a:extLst>
            <a:ext uri="{FF2B5EF4-FFF2-40B4-BE49-F238E27FC236}">
              <a16:creationId xmlns:a16="http://schemas.microsoft.com/office/drawing/2014/main" id="{00000000-0008-0000-0F00-000079010000}"/>
            </a:ext>
          </a:extLst>
        </xdr:cNvPr>
        <xdr:cNvSpPr txBox="1"/>
      </xdr:nvSpPr>
      <xdr:spPr>
        <a:xfrm>
          <a:off x="7626427"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155719</xdr:rowOff>
    </xdr:from>
    <xdr:ext cx="469744" cy="259045"/>
    <xdr:sp macro="" textlink="">
      <xdr:nvSpPr>
        <xdr:cNvPr id="378" name="n_4mainValue【福祉施設】&#10;一人当たり面積">
          <a:extLst>
            <a:ext uri="{FF2B5EF4-FFF2-40B4-BE49-F238E27FC236}">
              <a16:creationId xmlns:a16="http://schemas.microsoft.com/office/drawing/2014/main" id="{00000000-0008-0000-0F00-00007A010000}"/>
            </a:ext>
          </a:extLst>
        </xdr:cNvPr>
        <xdr:cNvSpPr txBox="1"/>
      </xdr:nvSpPr>
      <xdr:spPr>
        <a:xfrm>
          <a:off x="6737427" y="1404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0000000-0008-0000-0F00-00009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89263</xdr:rowOff>
    </xdr:from>
    <xdr:to>
      <xdr:col>24</xdr:col>
      <xdr:colOff>62865</xdr:colOff>
      <xdr:row>108</xdr:row>
      <xdr:rowOff>123552</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flipV="1">
          <a:off x="4634865" y="17234263"/>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127379</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00000000-0008-0000-0F00-000095010000}"/>
            </a:ext>
          </a:extLst>
        </xdr:cNvPr>
        <xdr:cNvSpPr txBox="1"/>
      </xdr:nvSpPr>
      <xdr:spPr>
        <a:xfrm>
          <a:off x="4673600" y="18643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123552</xdr:rowOff>
    </xdr:from>
    <xdr:to>
      <xdr:col>24</xdr:col>
      <xdr:colOff>152400</xdr:colOff>
      <xdr:row>108</xdr:row>
      <xdr:rowOff>123552</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4546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35940</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00000000-0008-0000-0F00-000097010000}"/>
            </a:ext>
          </a:extLst>
        </xdr:cNvPr>
        <xdr:cNvSpPr txBox="1"/>
      </xdr:nvSpPr>
      <xdr:spPr>
        <a:xfrm>
          <a:off x="4673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89263</xdr:rowOff>
    </xdr:from>
    <xdr:to>
      <xdr:col>24</xdr:col>
      <xdr:colOff>152400</xdr:colOff>
      <xdr:row>100</xdr:row>
      <xdr:rowOff>89263</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4546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00000000-0008-0000-0F00-000099010000}"/>
            </a:ext>
          </a:extLst>
        </xdr:cNvPr>
        <xdr:cNvSpPr txBox="1"/>
      </xdr:nvSpPr>
      <xdr:spPr>
        <a:xfrm>
          <a:off x="4673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3746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48261</xdr:rowOff>
    </xdr:from>
    <xdr:to>
      <xdr:col>15</xdr:col>
      <xdr:colOff>101600</xdr:colOff>
      <xdr:row>104</xdr:row>
      <xdr:rowOff>149861</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2857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44994</xdr:rowOff>
    </xdr:from>
    <xdr:to>
      <xdr:col>10</xdr:col>
      <xdr:colOff>165100</xdr:colOff>
      <xdr:row>104</xdr:row>
      <xdr:rowOff>146594</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1968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15602</xdr:rowOff>
    </xdr:from>
    <xdr:to>
      <xdr:col>6</xdr:col>
      <xdr:colOff>38100</xdr:colOff>
      <xdr:row>104</xdr:row>
      <xdr:rowOff>117202</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1079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69487</xdr:rowOff>
    </xdr:from>
    <xdr:to>
      <xdr:col>24</xdr:col>
      <xdr:colOff>114300</xdr:colOff>
      <xdr:row>106</xdr:row>
      <xdr:rowOff>171087</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45847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47914</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00000000-0008-0000-0F00-0000A5010000}"/>
            </a:ext>
          </a:extLst>
        </xdr:cNvPr>
        <xdr:cNvSpPr txBox="1"/>
      </xdr:nvSpPr>
      <xdr:spPr>
        <a:xfrm>
          <a:off x="4673600"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35198</xdr:rowOff>
    </xdr:from>
    <xdr:to>
      <xdr:col>20</xdr:col>
      <xdr:colOff>38100</xdr:colOff>
      <xdr:row>106</xdr:row>
      <xdr:rowOff>136798</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3746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85998</xdr:rowOff>
    </xdr:from>
    <xdr:to>
      <xdr:col>24</xdr:col>
      <xdr:colOff>63500</xdr:colOff>
      <xdr:row>106</xdr:row>
      <xdr:rowOff>120287</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3797300" y="18259698"/>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907</xdr:rowOff>
    </xdr:from>
    <xdr:to>
      <xdr:col>15</xdr:col>
      <xdr:colOff>101600</xdr:colOff>
      <xdr:row>106</xdr:row>
      <xdr:rowOff>102507</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2857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51707</xdr:rowOff>
    </xdr:from>
    <xdr:to>
      <xdr:col>19</xdr:col>
      <xdr:colOff>177800</xdr:colOff>
      <xdr:row>106</xdr:row>
      <xdr:rowOff>85998</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2908300" y="1822540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136434</xdr:rowOff>
    </xdr:from>
    <xdr:to>
      <xdr:col>10</xdr:col>
      <xdr:colOff>165100</xdr:colOff>
      <xdr:row>106</xdr:row>
      <xdr:rowOff>66584</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1968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15784</xdr:rowOff>
    </xdr:from>
    <xdr:to>
      <xdr:col>15</xdr:col>
      <xdr:colOff>50800</xdr:colOff>
      <xdr:row>106</xdr:row>
      <xdr:rowOff>51707</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2019300" y="181894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100512</xdr:rowOff>
    </xdr:from>
    <xdr:to>
      <xdr:col>6</xdr:col>
      <xdr:colOff>38100</xdr:colOff>
      <xdr:row>106</xdr:row>
      <xdr:rowOff>30662</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10795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151312</xdr:rowOff>
    </xdr:from>
    <xdr:to>
      <xdr:col>10</xdr:col>
      <xdr:colOff>114300</xdr:colOff>
      <xdr:row>106</xdr:row>
      <xdr:rowOff>15784</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130300" y="1815356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35758</xdr:rowOff>
    </xdr:from>
    <xdr:ext cx="405111" cy="259045"/>
    <xdr:sp macro="" textlink="">
      <xdr:nvSpPr>
        <xdr:cNvPr id="430" name="n_1aveValue【市民会館】&#10;有形固定資産減価償却率">
          <a:extLst>
            <a:ext uri="{FF2B5EF4-FFF2-40B4-BE49-F238E27FC236}">
              <a16:creationId xmlns:a16="http://schemas.microsoft.com/office/drawing/2014/main" id="{00000000-0008-0000-0F00-0000AE010000}"/>
            </a:ext>
          </a:extLst>
        </xdr:cNvPr>
        <xdr:cNvSpPr txBox="1"/>
      </xdr:nvSpPr>
      <xdr:spPr>
        <a:xfrm>
          <a:off x="35820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166388</xdr:rowOff>
    </xdr:from>
    <xdr:ext cx="405111" cy="259045"/>
    <xdr:sp macro="" textlink="">
      <xdr:nvSpPr>
        <xdr:cNvPr id="431" name="n_2aveValue【市民会館】&#10;有形固定資産減価償却率">
          <a:extLst>
            <a:ext uri="{FF2B5EF4-FFF2-40B4-BE49-F238E27FC236}">
              <a16:creationId xmlns:a16="http://schemas.microsoft.com/office/drawing/2014/main" id="{00000000-0008-0000-0F00-0000AF010000}"/>
            </a:ext>
          </a:extLst>
        </xdr:cNvPr>
        <xdr:cNvSpPr txBox="1"/>
      </xdr:nvSpPr>
      <xdr:spPr>
        <a:xfrm>
          <a:off x="2705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163121</xdr:rowOff>
    </xdr:from>
    <xdr:ext cx="405111" cy="259045"/>
    <xdr:sp macro="" textlink="">
      <xdr:nvSpPr>
        <xdr:cNvPr id="432" name="n_3aveValue【市民会館】&#10;有形固定資産減価償却率">
          <a:extLst>
            <a:ext uri="{FF2B5EF4-FFF2-40B4-BE49-F238E27FC236}">
              <a16:creationId xmlns:a16="http://schemas.microsoft.com/office/drawing/2014/main" id="{00000000-0008-0000-0F00-0000B0010000}"/>
            </a:ext>
          </a:extLst>
        </xdr:cNvPr>
        <xdr:cNvSpPr txBox="1"/>
      </xdr:nvSpPr>
      <xdr:spPr>
        <a:xfrm>
          <a:off x="1816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133729</xdr:rowOff>
    </xdr:from>
    <xdr:ext cx="405111" cy="259045"/>
    <xdr:sp macro="" textlink="">
      <xdr:nvSpPr>
        <xdr:cNvPr id="433" name="n_4aveValue【市民会館】&#10;有形固定資産減価償却率">
          <a:extLst>
            <a:ext uri="{FF2B5EF4-FFF2-40B4-BE49-F238E27FC236}">
              <a16:creationId xmlns:a16="http://schemas.microsoft.com/office/drawing/2014/main" id="{00000000-0008-0000-0F00-0000B1010000}"/>
            </a:ext>
          </a:extLst>
        </xdr:cNvPr>
        <xdr:cNvSpPr txBox="1"/>
      </xdr:nvSpPr>
      <xdr:spPr>
        <a:xfrm>
          <a:off x="927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127925</xdr:rowOff>
    </xdr:from>
    <xdr:ext cx="405111" cy="259045"/>
    <xdr:sp macro="" textlink="">
      <xdr:nvSpPr>
        <xdr:cNvPr id="434" name="n_1mainValue【市民会館】&#10;有形固定資産減価償却率">
          <a:extLst>
            <a:ext uri="{FF2B5EF4-FFF2-40B4-BE49-F238E27FC236}">
              <a16:creationId xmlns:a16="http://schemas.microsoft.com/office/drawing/2014/main" id="{00000000-0008-0000-0F00-0000B2010000}"/>
            </a:ext>
          </a:extLst>
        </xdr:cNvPr>
        <xdr:cNvSpPr txBox="1"/>
      </xdr:nvSpPr>
      <xdr:spPr>
        <a:xfrm>
          <a:off x="3582044"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93634</xdr:rowOff>
    </xdr:from>
    <xdr:ext cx="405111" cy="259045"/>
    <xdr:sp macro="" textlink="">
      <xdr:nvSpPr>
        <xdr:cNvPr id="435" name="n_2mainValue【市民会館】&#10;有形固定資産減価償却率">
          <a:extLst>
            <a:ext uri="{FF2B5EF4-FFF2-40B4-BE49-F238E27FC236}">
              <a16:creationId xmlns:a16="http://schemas.microsoft.com/office/drawing/2014/main" id="{00000000-0008-0000-0F00-0000B3010000}"/>
            </a:ext>
          </a:extLst>
        </xdr:cNvPr>
        <xdr:cNvSpPr txBox="1"/>
      </xdr:nvSpPr>
      <xdr:spPr>
        <a:xfrm>
          <a:off x="27057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57711</xdr:rowOff>
    </xdr:from>
    <xdr:ext cx="405111" cy="259045"/>
    <xdr:sp macro="" textlink="">
      <xdr:nvSpPr>
        <xdr:cNvPr id="436" name="n_3mainValue【市民会館】&#10;有形固定資産減価償却率">
          <a:extLst>
            <a:ext uri="{FF2B5EF4-FFF2-40B4-BE49-F238E27FC236}">
              <a16:creationId xmlns:a16="http://schemas.microsoft.com/office/drawing/2014/main" id="{00000000-0008-0000-0F00-0000B4010000}"/>
            </a:ext>
          </a:extLst>
        </xdr:cNvPr>
        <xdr:cNvSpPr txBox="1"/>
      </xdr:nvSpPr>
      <xdr:spPr>
        <a:xfrm>
          <a:off x="1816744"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21789</xdr:rowOff>
    </xdr:from>
    <xdr:ext cx="405111" cy="259045"/>
    <xdr:sp macro="" textlink="">
      <xdr:nvSpPr>
        <xdr:cNvPr id="437" name="n_4mainValue【市民会館】&#10;有形固定資産減価償却率">
          <a:extLst>
            <a:ext uri="{FF2B5EF4-FFF2-40B4-BE49-F238E27FC236}">
              <a16:creationId xmlns:a16="http://schemas.microsoft.com/office/drawing/2014/main" id="{00000000-0008-0000-0F00-0000B5010000}"/>
            </a:ext>
          </a:extLst>
        </xdr:cNvPr>
        <xdr:cNvSpPr txBox="1"/>
      </xdr:nvSpPr>
      <xdr:spPr>
        <a:xfrm>
          <a:off x="927744" y="1819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0000000-0008-0000-0F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91439</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flipV="1">
          <a:off x="10476865" y="17097375"/>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95266</xdr:rowOff>
    </xdr:from>
    <xdr:ext cx="469744" cy="259045"/>
    <xdr:sp macro="" textlink="">
      <xdr:nvSpPr>
        <xdr:cNvPr id="462" name="【市民会館】&#10;一人当たり面積最小値テキスト">
          <a:extLst>
            <a:ext uri="{FF2B5EF4-FFF2-40B4-BE49-F238E27FC236}">
              <a16:creationId xmlns:a16="http://schemas.microsoft.com/office/drawing/2014/main" id="{00000000-0008-0000-0F00-0000CE010000}"/>
            </a:ext>
          </a:extLst>
        </xdr:cNvPr>
        <xdr:cNvSpPr txBox="1"/>
      </xdr:nvSpPr>
      <xdr:spPr>
        <a:xfrm>
          <a:off x="10515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91439</xdr:rowOff>
    </xdr:from>
    <xdr:to>
      <xdr:col>55</xdr:col>
      <xdr:colOff>88900</xdr:colOff>
      <xdr:row>108</xdr:row>
      <xdr:rowOff>91439</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0388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70502</xdr:rowOff>
    </xdr:from>
    <xdr:ext cx="469744" cy="259045"/>
    <xdr:sp macro="" textlink="">
      <xdr:nvSpPr>
        <xdr:cNvPr id="464" name="【市民会館】&#10;一人当たり面積最大値テキスト">
          <a:extLst>
            <a:ext uri="{FF2B5EF4-FFF2-40B4-BE49-F238E27FC236}">
              <a16:creationId xmlns:a16="http://schemas.microsoft.com/office/drawing/2014/main" id="{00000000-0008-0000-0F00-0000D0010000}"/>
            </a:ext>
          </a:extLst>
        </xdr:cNvPr>
        <xdr:cNvSpPr txBox="1"/>
      </xdr:nvSpPr>
      <xdr:spPr>
        <a:xfrm>
          <a:off x="10515600" y="1687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0388600" y="1709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49547</xdr:rowOff>
    </xdr:from>
    <xdr:ext cx="469744" cy="259045"/>
    <xdr:sp macro="" textlink="">
      <xdr:nvSpPr>
        <xdr:cNvPr id="466" name="【市民会館】&#10;一人当たり面積平均値テキスト">
          <a:extLst>
            <a:ext uri="{FF2B5EF4-FFF2-40B4-BE49-F238E27FC236}">
              <a16:creationId xmlns:a16="http://schemas.microsoft.com/office/drawing/2014/main" id="{00000000-0008-0000-0F00-0000D2010000}"/>
            </a:ext>
          </a:extLst>
        </xdr:cNvPr>
        <xdr:cNvSpPr txBox="1"/>
      </xdr:nvSpPr>
      <xdr:spPr>
        <a:xfrm>
          <a:off x="10515600" y="1822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9588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6350</xdr:rowOff>
    </xdr:from>
    <xdr:to>
      <xdr:col>46</xdr:col>
      <xdr:colOff>38100</xdr:colOff>
      <xdr:row>107</xdr:row>
      <xdr:rowOff>107950</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8699500" y="1835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12064</xdr:rowOff>
    </xdr:from>
    <xdr:to>
      <xdr:col>41</xdr:col>
      <xdr:colOff>101600</xdr:colOff>
      <xdr:row>107</xdr:row>
      <xdr:rowOff>113664</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7810500" y="183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12064</xdr:rowOff>
    </xdr:from>
    <xdr:to>
      <xdr:col>36</xdr:col>
      <xdr:colOff>165100</xdr:colOff>
      <xdr:row>107</xdr:row>
      <xdr:rowOff>113664</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6921500" y="183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17780</xdr:rowOff>
    </xdr:from>
    <xdr:to>
      <xdr:col>55</xdr:col>
      <xdr:colOff>50800</xdr:colOff>
      <xdr:row>106</xdr:row>
      <xdr:rowOff>119380</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104267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40657</xdr:rowOff>
    </xdr:from>
    <xdr:ext cx="469744" cy="259045"/>
    <xdr:sp macro="" textlink="">
      <xdr:nvSpPr>
        <xdr:cNvPr id="478" name="【市民会館】&#10;一人当たり面積該当値テキスト">
          <a:extLst>
            <a:ext uri="{FF2B5EF4-FFF2-40B4-BE49-F238E27FC236}">
              <a16:creationId xmlns:a16="http://schemas.microsoft.com/office/drawing/2014/main" id="{00000000-0008-0000-0F00-0000DE010000}"/>
            </a:ext>
          </a:extLst>
        </xdr:cNvPr>
        <xdr:cNvSpPr txBox="1"/>
      </xdr:nvSpPr>
      <xdr:spPr>
        <a:xfrm>
          <a:off x="10515600"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23495</xdr:rowOff>
    </xdr:from>
    <xdr:to>
      <xdr:col>50</xdr:col>
      <xdr:colOff>165100</xdr:colOff>
      <xdr:row>106</xdr:row>
      <xdr:rowOff>125095</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95885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68580</xdr:rowOff>
    </xdr:from>
    <xdr:to>
      <xdr:col>55</xdr:col>
      <xdr:colOff>0</xdr:colOff>
      <xdr:row>106</xdr:row>
      <xdr:rowOff>74295</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flipV="1">
          <a:off x="9639300" y="1824228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29211</xdr:rowOff>
    </xdr:from>
    <xdr:to>
      <xdr:col>46</xdr:col>
      <xdr:colOff>38100</xdr:colOff>
      <xdr:row>106</xdr:row>
      <xdr:rowOff>130811</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8699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74295</xdr:rowOff>
    </xdr:from>
    <xdr:to>
      <xdr:col>50</xdr:col>
      <xdr:colOff>114300</xdr:colOff>
      <xdr:row>106</xdr:row>
      <xdr:rowOff>80011</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flipV="1">
          <a:off x="8750300" y="1824799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34925</xdr:rowOff>
    </xdr:from>
    <xdr:to>
      <xdr:col>41</xdr:col>
      <xdr:colOff>101600</xdr:colOff>
      <xdr:row>106</xdr:row>
      <xdr:rowOff>136525</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7810500" y="182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80011</xdr:rowOff>
    </xdr:from>
    <xdr:to>
      <xdr:col>45</xdr:col>
      <xdr:colOff>177800</xdr:colOff>
      <xdr:row>106</xdr:row>
      <xdr:rowOff>85725</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flipV="1">
          <a:off x="7861300" y="182537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40639</xdr:rowOff>
    </xdr:from>
    <xdr:to>
      <xdr:col>36</xdr:col>
      <xdr:colOff>165100</xdr:colOff>
      <xdr:row>106</xdr:row>
      <xdr:rowOff>142239</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6921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85725</xdr:rowOff>
    </xdr:from>
    <xdr:to>
      <xdr:col>41</xdr:col>
      <xdr:colOff>50800</xdr:colOff>
      <xdr:row>106</xdr:row>
      <xdr:rowOff>91439</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flipV="1">
          <a:off x="6972300" y="182594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5732</xdr:rowOff>
    </xdr:from>
    <xdr:ext cx="469744" cy="259045"/>
    <xdr:sp macro="" textlink="">
      <xdr:nvSpPr>
        <xdr:cNvPr id="487" name="n_1aveValue【市民会館】&#10;一人当たり面積">
          <a:extLst>
            <a:ext uri="{FF2B5EF4-FFF2-40B4-BE49-F238E27FC236}">
              <a16:creationId xmlns:a16="http://schemas.microsoft.com/office/drawing/2014/main" id="{00000000-0008-0000-0F00-0000E7010000}"/>
            </a:ext>
          </a:extLst>
        </xdr:cNvPr>
        <xdr:cNvSpPr txBox="1"/>
      </xdr:nvSpPr>
      <xdr:spPr>
        <a:xfrm>
          <a:off x="9391727" y="1835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99077</xdr:rowOff>
    </xdr:from>
    <xdr:ext cx="469744" cy="259045"/>
    <xdr:sp macro="" textlink="">
      <xdr:nvSpPr>
        <xdr:cNvPr id="488" name="n_2aveValue【市民会館】&#10;一人当たり面積">
          <a:extLst>
            <a:ext uri="{FF2B5EF4-FFF2-40B4-BE49-F238E27FC236}">
              <a16:creationId xmlns:a16="http://schemas.microsoft.com/office/drawing/2014/main" id="{00000000-0008-0000-0F00-0000E8010000}"/>
            </a:ext>
          </a:extLst>
        </xdr:cNvPr>
        <xdr:cNvSpPr txBox="1"/>
      </xdr:nvSpPr>
      <xdr:spPr>
        <a:xfrm>
          <a:off x="85154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104791</xdr:rowOff>
    </xdr:from>
    <xdr:ext cx="469744" cy="259045"/>
    <xdr:sp macro="" textlink="">
      <xdr:nvSpPr>
        <xdr:cNvPr id="489" name="n_3aveValue【市民会館】&#10;一人当たり面積">
          <a:extLst>
            <a:ext uri="{FF2B5EF4-FFF2-40B4-BE49-F238E27FC236}">
              <a16:creationId xmlns:a16="http://schemas.microsoft.com/office/drawing/2014/main" id="{00000000-0008-0000-0F00-0000E9010000}"/>
            </a:ext>
          </a:extLst>
        </xdr:cNvPr>
        <xdr:cNvSpPr txBox="1"/>
      </xdr:nvSpPr>
      <xdr:spPr>
        <a:xfrm>
          <a:off x="76264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104791</xdr:rowOff>
    </xdr:from>
    <xdr:ext cx="469744" cy="259045"/>
    <xdr:sp macro="" textlink="">
      <xdr:nvSpPr>
        <xdr:cNvPr id="490" name="n_4aveValue【市民会館】&#10;一人当たり面積">
          <a:extLst>
            <a:ext uri="{FF2B5EF4-FFF2-40B4-BE49-F238E27FC236}">
              <a16:creationId xmlns:a16="http://schemas.microsoft.com/office/drawing/2014/main" id="{00000000-0008-0000-0F00-0000EA010000}"/>
            </a:ext>
          </a:extLst>
        </xdr:cNvPr>
        <xdr:cNvSpPr txBox="1"/>
      </xdr:nvSpPr>
      <xdr:spPr>
        <a:xfrm>
          <a:off x="67374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141622</xdr:rowOff>
    </xdr:from>
    <xdr:ext cx="469744" cy="259045"/>
    <xdr:sp macro="" textlink="">
      <xdr:nvSpPr>
        <xdr:cNvPr id="491" name="n_1mainValue【市民会館】&#10;一人当たり面積">
          <a:extLst>
            <a:ext uri="{FF2B5EF4-FFF2-40B4-BE49-F238E27FC236}">
              <a16:creationId xmlns:a16="http://schemas.microsoft.com/office/drawing/2014/main" id="{00000000-0008-0000-0F00-0000EB010000}"/>
            </a:ext>
          </a:extLst>
        </xdr:cNvPr>
        <xdr:cNvSpPr txBox="1"/>
      </xdr:nvSpPr>
      <xdr:spPr>
        <a:xfrm>
          <a:off x="9391727" y="1797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147338</xdr:rowOff>
    </xdr:from>
    <xdr:ext cx="469744" cy="259045"/>
    <xdr:sp macro="" textlink="">
      <xdr:nvSpPr>
        <xdr:cNvPr id="492" name="n_2mainValue【市民会館】&#10;一人当たり面積">
          <a:extLst>
            <a:ext uri="{FF2B5EF4-FFF2-40B4-BE49-F238E27FC236}">
              <a16:creationId xmlns:a16="http://schemas.microsoft.com/office/drawing/2014/main" id="{00000000-0008-0000-0F00-0000EC010000}"/>
            </a:ext>
          </a:extLst>
        </xdr:cNvPr>
        <xdr:cNvSpPr txBox="1"/>
      </xdr:nvSpPr>
      <xdr:spPr>
        <a:xfrm>
          <a:off x="8515427" y="179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153052</xdr:rowOff>
    </xdr:from>
    <xdr:ext cx="469744" cy="259045"/>
    <xdr:sp macro="" textlink="">
      <xdr:nvSpPr>
        <xdr:cNvPr id="493" name="n_3mainValue【市民会館】&#10;一人当たり面積">
          <a:extLst>
            <a:ext uri="{FF2B5EF4-FFF2-40B4-BE49-F238E27FC236}">
              <a16:creationId xmlns:a16="http://schemas.microsoft.com/office/drawing/2014/main" id="{00000000-0008-0000-0F00-0000ED010000}"/>
            </a:ext>
          </a:extLst>
        </xdr:cNvPr>
        <xdr:cNvSpPr txBox="1"/>
      </xdr:nvSpPr>
      <xdr:spPr>
        <a:xfrm>
          <a:off x="7626427" y="1798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158766</xdr:rowOff>
    </xdr:from>
    <xdr:ext cx="469744" cy="259045"/>
    <xdr:sp macro="" textlink="">
      <xdr:nvSpPr>
        <xdr:cNvPr id="494" name="n_4mainValue【市民会館】&#10;一人当たり面積">
          <a:extLst>
            <a:ext uri="{FF2B5EF4-FFF2-40B4-BE49-F238E27FC236}">
              <a16:creationId xmlns:a16="http://schemas.microsoft.com/office/drawing/2014/main" id="{00000000-0008-0000-0F00-0000EE010000}"/>
            </a:ext>
          </a:extLst>
        </xdr:cNvPr>
        <xdr:cNvSpPr txBox="1"/>
      </xdr:nvSpPr>
      <xdr:spPr>
        <a:xfrm>
          <a:off x="6737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00000000-0008-0000-0F00-000006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139065</xdr:rowOff>
    </xdr:from>
    <xdr:to>
      <xdr:col>85</xdr:col>
      <xdr:colOff>126364</xdr:colOff>
      <xdr:row>41</xdr:row>
      <xdr:rowOff>51435</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flipV="1">
          <a:off x="16318864" y="562546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55262</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00000000-0008-0000-0F00-000008020000}"/>
            </a:ext>
          </a:extLst>
        </xdr:cNvPr>
        <xdr:cNvSpPr txBox="1"/>
      </xdr:nvSpPr>
      <xdr:spPr>
        <a:xfrm>
          <a:off x="16357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51435</xdr:rowOff>
    </xdr:from>
    <xdr:to>
      <xdr:col>86</xdr:col>
      <xdr:colOff>25400</xdr:colOff>
      <xdr:row>41</xdr:row>
      <xdr:rowOff>51435</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6230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85742</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00000000-0008-0000-0F00-00000A020000}"/>
            </a:ext>
          </a:extLst>
        </xdr:cNvPr>
        <xdr:cNvSpPr txBox="1"/>
      </xdr:nvSpPr>
      <xdr:spPr>
        <a:xfrm>
          <a:off x="16357600" y="540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139065</xdr:rowOff>
    </xdr:from>
    <xdr:to>
      <xdr:col>86</xdr:col>
      <xdr:colOff>25400</xdr:colOff>
      <xdr:row>32</xdr:row>
      <xdr:rowOff>139065</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6230600" y="562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15892</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00000000-0008-0000-0F00-00000C020000}"/>
            </a:ext>
          </a:extLst>
        </xdr:cNvPr>
        <xdr:cNvSpPr txBox="1"/>
      </xdr:nvSpPr>
      <xdr:spPr>
        <a:xfrm>
          <a:off x="16357600" y="6359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6268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103505</xdr:rowOff>
    </xdr:from>
    <xdr:to>
      <xdr:col>81</xdr:col>
      <xdr:colOff>101600</xdr:colOff>
      <xdr:row>38</xdr:row>
      <xdr:rowOff>33655</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5430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53975</xdr:rowOff>
    </xdr:from>
    <xdr:to>
      <xdr:col>76</xdr:col>
      <xdr:colOff>165100</xdr:colOff>
      <xdr:row>38</xdr:row>
      <xdr:rowOff>155575</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4541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xdr:rowOff>
    </xdr:from>
    <xdr:to>
      <xdr:col>72</xdr:col>
      <xdr:colOff>38100</xdr:colOff>
      <xdr:row>38</xdr:row>
      <xdr:rowOff>109855</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3652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40640</xdr:rowOff>
    </xdr:from>
    <xdr:to>
      <xdr:col>67</xdr:col>
      <xdr:colOff>101600</xdr:colOff>
      <xdr:row>38</xdr:row>
      <xdr:rowOff>142240</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2763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25400</xdr:rowOff>
    </xdr:from>
    <xdr:to>
      <xdr:col>85</xdr:col>
      <xdr:colOff>177800</xdr:colOff>
      <xdr:row>39</xdr:row>
      <xdr:rowOff>127000</xdr:rowOff>
    </xdr:to>
    <xdr:sp macro="" textlink="">
      <xdr:nvSpPr>
        <xdr:cNvPr id="535" name="楕円 534">
          <a:extLst>
            <a:ext uri="{FF2B5EF4-FFF2-40B4-BE49-F238E27FC236}">
              <a16:creationId xmlns:a16="http://schemas.microsoft.com/office/drawing/2014/main" id="{00000000-0008-0000-0F00-000017020000}"/>
            </a:ext>
          </a:extLst>
        </xdr:cNvPr>
        <xdr:cNvSpPr/>
      </xdr:nvSpPr>
      <xdr:spPr>
        <a:xfrm>
          <a:off x="16268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3827</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00000000-0008-0000-0F00-000018020000}"/>
            </a:ext>
          </a:extLst>
        </xdr:cNvPr>
        <xdr:cNvSpPr txBox="1"/>
      </xdr:nvSpPr>
      <xdr:spPr>
        <a:xfrm>
          <a:off x="16357600"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2540</xdr:rowOff>
    </xdr:from>
    <xdr:to>
      <xdr:col>81</xdr:col>
      <xdr:colOff>101600</xdr:colOff>
      <xdr:row>39</xdr:row>
      <xdr:rowOff>104140</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5430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53340</xdr:rowOff>
    </xdr:from>
    <xdr:to>
      <xdr:col>85</xdr:col>
      <xdr:colOff>127000</xdr:colOff>
      <xdr:row>39</xdr:row>
      <xdr:rowOff>76200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5481300" y="673989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149225</xdr:rowOff>
    </xdr:from>
    <xdr:to>
      <xdr:col>76</xdr:col>
      <xdr:colOff>165100</xdr:colOff>
      <xdr:row>39</xdr:row>
      <xdr:rowOff>79375</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45415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28575</xdr:rowOff>
    </xdr:from>
    <xdr:to>
      <xdr:col>81</xdr:col>
      <xdr:colOff>50800</xdr:colOff>
      <xdr:row>39</xdr:row>
      <xdr:rowOff>53340</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4592300" y="671512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124460</xdr:rowOff>
    </xdr:from>
    <xdr:to>
      <xdr:col>72</xdr:col>
      <xdr:colOff>38100</xdr:colOff>
      <xdr:row>39</xdr:row>
      <xdr:rowOff>54610</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3652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3810</xdr:rowOff>
    </xdr:from>
    <xdr:to>
      <xdr:col>76</xdr:col>
      <xdr:colOff>114300</xdr:colOff>
      <xdr:row>39</xdr:row>
      <xdr:rowOff>28575</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3703300" y="669036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99695</xdr:rowOff>
    </xdr:from>
    <xdr:to>
      <xdr:col>67</xdr:col>
      <xdr:colOff>101600</xdr:colOff>
      <xdr:row>39</xdr:row>
      <xdr:rowOff>29845</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2763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150495</xdr:rowOff>
    </xdr:from>
    <xdr:to>
      <xdr:col>71</xdr:col>
      <xdr:colOff>177800</xdr:colOff>
      <xdr:row>39</xdr:row>
      <xdr:rowOff>3810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2814300" y="666559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50182</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5266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652</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4389744"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126382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3500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158767</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26117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95267</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52660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70502</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4389744" y="675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45737</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35007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20972</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261174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id="{00000000-0008-0000-0F00-000041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69891</xdr:rowOff>
    </xdr:from>
    <xdr:to>
      <xdr:col>116</xdr:col>
      <xdr:colOff>62864</xdr:colOff>
      <xdr:row>42</xdr:row>
      <xdr:rowOff>86298</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flipV="1">
          <a:off x="22160864" y="5727741"/>
          <a:ext cx="0" cy="1559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90125</xdr:rowOff>
    </xdr:from>
    <xdr:ext cx="469744" cy="259045"/>
    <xdr:sp macro="" textlink="">
      <xdr:nvSpPr>
        <xdr:cNvPr id="579" name="【一般廃棄物処理施設】&#10;一人当たり有形固定資産（償却資産）額最小値テキスト">
          <a:extLst>
            <a:ext uri="{FF2B5EF4-FFF2-40B4-BE49-F238E27FC236}">
              <a16:creationId xmlns:a16="http://schemas.microsoft.com/office/drawing/2014/main" id="{00000000-0008-0000-0F00-000043020000}"/>
            </a:ext>
          </a:extLst>
        </xdr:cNvPr>
        <xdr:cNvSpPr txBox="1"/>
      </xdr:nvSpPr>
      <xdr:spPr>
        <a:xfrm>
          <a:off x="22199600" y="729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86298</xdr:rowOff>
    </xdr:from>
    <xdr:to>
      <xdr:col>116</xdr:col>
      <xdr:colOff>152400</xdr:colOff>
      <xdr:row>42</xdr:row>
      <xdr:rowOff>86298</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22072600" y="728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16568</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id="{00000000-0008-0000-0F00-000045020000}"/>
            </a:ext>
          </a:extLst>
        </xdr:cNvPr>
        <xdr:cNvSpPr txBox="1"/>
      </xdr:nvSpPr>
      <xdr:spPr>
        <a:xfrm>
          <a:off x="22199600" y="550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69891</xdr:rowOff>
    </xdr:from>
    <xdr:to>
      <xdr:col>116</xdr:col>
      <xdr:colOff>152400</xdr:colOff>
      <xdr:row>33</xdr:row>
      <xdr:rowOff>69891</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22072600" y="572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23934</xdr:rowOff>
    </xdr:from>
    <xdr:ext cx="599010" cy="259045"/>
    <xdr:sp macro="" textlink="">
      <xdr:nvSpPr>
        <xdr:cNvPr id="583" name="【一般廃棄物処理施設】&#10;一人当たり有形固定資産（償却資産）額平均値テキスト">
          <a:extLst>
            <a:ext uri="{FF2B5EF4-FFF2-40B4-BE49-F238E27FC236}">
              <a16:creationId xmlns:a16="http://schemas.microsoft.com/office/drawing/2014/main" id="{00000000-0008-0000-0F00-000047020000}"/>
            </a:ext>
          </a:extLst>
        </xdr:cNvPr>
        <xdr:cNvSpPr txBox="1"/>
      </xdr:nvSpPr>
      <xdr:spPr>
        <a:xfrm>
          <a:off x="22199600" y="6881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45507</xdr:rowOff>
    </xdr:from>
    <xdr:to>
      <xdr:col>116</xdr:col>
      <xdr:colOff>114300</xdr:colOff>
      <xdr:row>40</xdr:row>
      <xdr:rowOff>147107</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22110700" y="690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61920</xdr:rowOff>
    </xdr:from>
    <xdr:to>
      <xdr:col>112</xdr:col>
      <xdr:colOff>38100</xdr:colOff>
      <xdr:row>40</xdr:row>
      <xdr:rowOff>163520</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21272500" y="691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83608</xdr:rowOff>
    </xdr:from>
    <xdr:to>
      <xdr:col>107</xdr:col>
      <xdr:colOff>101600</xdr:colOff>
      <xdr:row>41</xdr:row>
      <xdr:rowOff>13758</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20383500" y="694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81655</xdr:rowOff>
    </xdr:from>
    <xdr:to>
      <xdr:col>102</xdr:col>
      <xdr:colOff>165100</xdr:colOff>
      <xdr:row>41</xdr:row>
      <xdr:rowOff>11805</xdr:rowOff>
    </xdr:to>
    <xdr:sp macro="" textlink="">
      <xdr:nvSpPr>
        <xdr:cNvPr id="587" name="フローチャート: 判断 586">
          <a:extLst>
            <a:ext uri="{FF2B5EF4-FFF2-40B4-BE49-F238E27FC236}">
              <a16:creationId xmlns:a16="http://schemas.microsoft.com/office/drawing/2014/main" id="{00000000-0008-0000-0F00-00004B020000}"/>
            </a:ext>
          </a:extLst>
        </xdr:cNvPr>
        <xdr:cNvSpPr/>
      </xdr:nvSpPr>
      <xdr:spPr>
        <a:xfrm>
          <a:off x="19494500" y="693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98346</xdr:rowOff>
    </xdr:from>
    <xdr:to>
      <xdr:col>98</xdr:col>
      <xdr:colOff>38100</xdr:colOff>
      <xdr:row>41</xdr:row>
      <xdr:rowOff>28496</xdr:rowOff>
    </xdr:to>
    <xdr:sp macro="" textlink="">
      <xdr:nvSpPr>
        <xdr:cNvPr id="588" name="フローチャート: 判断 587">
          <a:extLst>
            <a:ext uri="{FF2B5EF4-FFF2-40B4-BE49-F238E27FC236}">
              <a16:creationId xmlns:a16="http://schemas.microsoft.com/office/drawing/2014/main" id="{00000000-0008-0000-0F00-00004C020000}"/>
            </a:ext>
          </a:extLst>
        </xdr:cNvPr>
        <xdr:cNvSpPr/>
      </xdr:nvSpPr>
      <xdr:spPr>
        <a:xfrm>
          <a:off x="18605500" y="69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143456</xdr:rowOff>
    </xdr:from>
    <xdr:to>
      <xdr:col>116</xdr:col>
      <xdr:colOff>114300</xdr:colOff>
      <xdr:row>38</xdr:row>
      <xdr:rowOff>73606</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22110700" y="648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166333</xdr:rowOff>
    </xdr:from>
    <xdr:ext cx="599010" cy="259045"/>
    <xdr:sp macro="" textlink="">
      <xdr:nvSpPr>
        <xdr:cNvPr id="595" name="【一般廃棄物処理施設】&#10;一人当たり有形固定資産（償却資産）額該当値テキスト">
          <a:extLst>
            <a:ext uri="{FF2B5EF4-FFF2-40B4-BE49-F238E27FC236}">
              <a16:creationId xmlns:a16="http://schemas.microsoft.com/office/drawing/2014/main" id="{00000000-0008-0000-0F00-000053020000}"/>
            </a:ext>
          </a:extLst>
        </xdr:cNvPr>
        <xdr:cNvSpPr txBox="1"/>
      </xdr:nvSpPr>
      <xdr:spPr>
        <a:xfrm>
          <a:off x="22199600" y="6338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153276</xdr:rowOff>
    </xdr:from>
    <xdr:to>
      <xdr:col>112</xdr:col>
      <xdr:colOff>38100</xdr:colOff>
      <xdr:row>38</xdr:row>
      <xdr:rowOff>83426</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21272500" y="649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22806</xdr:rowOff>
    </xdr:from>
    <xdr:to>
      <xdr:col>116</xdr:col>
      <xdr:colOff>63500</xdr:colOff>
      <xdr:row>38</xdr:row>
      <xdr:rowOff>32626</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21323300" y="6537906"/>
          <a:ext cx="838200" cy="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163471</xdr:rowOff>
    </xdr:from>
    <xdr:to>
      <xdr:col>107</xdr:col>
      <xdr:colOff>101600</xdr:colOff>
      <xdr:row>38</xdr:row>
      <xdr:rowOff>93621</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20383500" y="650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32626</xdr:rowOff>
    </xdr:from>
    <xdr:to>
      <xdr:col>111</xdr:col>
      <xdr:colOff>177800</xdr:colOff>
      <xdr:row>38</xdr:row>
      <xdr:rowOff>42821</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flipV="1">
          <a:off x="20434300" y="6547726"/>
          <a:ext cx="889000" cy="1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3438</xdr:rowOff>
    </xdr:from>
    <xdr:to>
      <xdr:col>102</xdr:col>
      <xdr:colOff>165100</xdr:colOff>
      <xdr:row>38</xdr:row>
      <xdr:rowOff>105038</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19494500" y="651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42821</xdr:rowOff>
    </xdr:from>
    <xdr:to>
      <xdr:col>107</xdr:col>
      <xdr:colOff>50800</xdr:colOff>
      <xdr:row>38</xdr:row>
      <xdr:rowOff>54238</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flipV="1">
          <a:off x="19545300" y="6557921"/>
          <a:ext cx="889000" cy="1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13140</xdr:rowOff>
    </xdr:from>
    <xdr:to>
      <xdr:col>98</xdr:col>
      <xdr:colOff>38100</xdr:colOff>
      <xdr:row>38</xdr:row>
      <xdr:rowOff>114740</xdr:rowOff>
    </xdr:to>
    <xdr:sp macro="" textlink="">
      <xdr:nvSpPr>
        <xdr:cNvPr id="602" name="楕円 601">
          <a:extLst>
            <a:ext uri="{FF2B5EF4-FFF2-40B4-BE49-F238E27FC236}">
              <a16:creationId xmlns:a16="http://schemas.microsoft.com/office/drawing/2014/main" id="{00000000-0008-0000-0F00-00005A020000}"/>
            </a:ext>
          </a:extLst>
        </xdr:cNvPr>
        <xdr:cNvSpPr/>
      </xdr:nvSpPr>
      <xdr:spPr>
        <a:xfrm>
          <a:off x="18605500" y="652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54238</xdr:rowOff>
    </xdr:from>
    <xdr:to>
      <xdr:col>102</xdr:col>
      <xdr:colOff>114300</xdr:colOff>
      <xdr:row>38</xdr:row>
      <xdr:rowOff>63940</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flipV="1">
          <a:off x="18656300" y="6569338"/>
          <a:ext cx="889000" cy="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154647</xdr:rowOff>
    </xdr:from>
    <xdr:ext cx="534377" cy="259045"/>
    <xdr:sp macro="" textlink="">
      <xdr:nvSpPr>
        <xdr:cNvPr id="604" name="n_1ave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21043411" y="70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4885</xdr:rowOff>
    </xdr:from>
    <xdr:ext cx="534377" cy="259045"/>
    <xdr:sp macro="" textlink="">
      <xdr:nvSpPr>
        <xdr:cNvPr id="605" name="n_2ave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20167111" y="703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2932</xdr:rowOff>
    </xdr:from>
    <xdr:ext cx="534377" cy="259045"/>
    <xdr:sp macro="" textlink="">
      <xdr:nvSpPr>
        <xdr:cNvPr id="606" name="n_3ave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19278111" y="703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19623</xdr:rowOff>
    </xdr:from>
    <xdr:ext cx="534377" cy="259045"/>
    <xdr:sp macro="" textlink="">
      <xdr:nvSpPr>
        <xdr:cNvPr id="607" name="n_4ave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18389111" y="704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99953</xdr:rowOff>
    </xdr:from>
    <xdr:ext cx="599010" cy="259045"/>
    <xdr:sp macro="" textlink="">
      <xdr:nvSpPr>
        <xdr:cNvPr id="608" name="n_1mainValue【一般廃棄物処理施設】&#10;一人当たり有形固定資産（償却資産）額">
          <a:extLst>
            <a:ext uri="{FF2B5EF4-FFF2-40B4-BE49-F238E27FC236}">
              <a16:creationId xmlns:a16="http://schemas.microsoft.com/office/drawing/2014/main" id="{00000000-0008-0000-0F00-000060020000}"/>
            </a:ext>
          </a:extLst>
        </xdr:cNvPr>
        <xdr:cNvSpPr txBox="1"/>
      </xdr:nvSpPr>
      <xdr:spPr>
        <a:xfrm>
          <a:off x="21011095" y="6272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110148</xdr:rowOff>
    </xdr:from>
    <xdr:ext cx="599010" cy="259045"/>
    <xdr:sp macro="" textlink="">
      <xdr:nvSpPr>
        <xdr:cNvPr id="609" name="n_2mainValue【一般廃棄物処理施設】&#10;一人当たり有形固定資産（償却資産）額">
          <a:extLst>
            <a:ext uri="{FF2B5EF4-FFF2-40B4-BE49-F238E27FC236}">
              <a16:creationId xmlns:a16="http://schemas.microsoft.com/office/drawing/2014/main" id="{00000000-0008-0000-0F00-000061020000}"/>
            </a:ext>
          </a:extLst>
        </xdr:cNvPr>
        <xdr:cNvSpPr txBox="1"/>
      </xdr:nvSpPr>
      <xdr:spPr>
        <a:xfrm>
          <a:off x="20134795" y="628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121565</xdr:rowOff>
    </xdr:from>
    <xdr:ext cx="599010" cy="259045"/>
    <xdr:sp macro="" textlink="">
      <xdr:nvSpPr>
        <xdr:cNvPr id="610" name="n_3mainValue【一般廃棄物処理施設】&#10;一人当たり有形固定資産（償却資産）額">
          <a:extLst>
            <a:ext uri="{FF2B5EF4-FFF2-40B4-BE49-F238E27FC236}">
              <a16:creationId xmlns:a16="http://schemas.microsoft.com/office/drawing/2014/main" id="{00000000-0008-0000-0F00-000062020000}"/>
            </a:ext>
          </a:extLst>
        </xdr:cNvPr>
        <xdr:cNvSpPr txBox="1"/>
      </xdr:nvSpPr>
      <xdr:spPr>
        <a:xfrm>
          <a:off x="19245795" y="629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131268</xdr:rowOff>
    </xdr:from>
    <xdr:ext cx="599010" cy="259045"/>
    <xdr:sp macro="" textlink="">
      <xdr:nvSpPr>
        <xdr:cNvPr id="611" name="n_4mainValue【一般廃棄物処理施設】&#10;一人当たり有形固定資産（償却資産）額">
          <a:extLst>
            <a:ext uri="{FF2B5EF4-FFF2-40B4-BE49-F238E27FC236}">
              <a16:creationId xmlns:a16="http://schemas.microsoft.com/office/drawing/2014/main" id="{00000000-0008-0000-0F00-000063020000}"/>
            </a:ext>
          </a:extLst>
        </xdr:cNvPr>
        <xdr:cNvSpPr txBox="1"/>
      </xdr:nvSpPr>
      <xdr:spPr>
        <a:xfrm>
          <a:off x="18356795" y="6303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00000000-0008-0000-0F00-00007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124097</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flipV="1">
          <a:off x="16318864" y="9470572"/>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127924</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00000000-0008-0000-0F00-00007E020000}"/>
            </a:ext>
          </a:extLst>
        </xdr:cNvPr>
        <xdr:cNvSpPr txBox="1"/>
      </xdr:nvSpPr>
      <xdr:spPr>
        <a:xfrm>
          <a:off x="16357600" y="1092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124097</xdr:rowOff>
    </xdr:from>
    <xdr:to>
      <xdr:col>86</xdr:col>
      <xdr:colOff>25400</xdr:colOff>
      <xdr:row>63</xdr:row>
      <xdr:rowOff>124097</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6230600" y="109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40" name="【保健センター・保健所】&#10;有形固定資産減価償却率最大値テキスト">
          <a:extLst>
            <a:ext uri="{FF2B5EF4-FFF2-40B4-BE49-F238E27FC236}">
              <a16:creationId xmlns:a16="http://schemas.microsoft.com/office/drawing/2014/main" id="{00000000-0008-0000-0F00-000080020000}"/>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00000000-0008-0000-0F00-000082020000}"/>
            </a:ext>
          </a:extLst>
        </xdr:cNvPr>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645" name="フローチャート: 判断 644">
          <a:extLst>
            <a:ext uri="{FF2B5EF4-FFF2-40B4-BE49-F238E27FC236}">
              <a16:creationId xmlns:a16="http://schemas.microsoft.com/office/drawing/2014/main" id="{00000000-0008-0000-0F00-000085020000}"/>
            </a:ext>
          </a:extLst>
        </xdr:cNvPr>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646" name="フローチャート: 判断 645">
          <a:extLst>
            <a:ext uri="{FF2B5EF4-FFF2-40B4-BE49-F238E27FC236}">
              <a16:creationId xmlns:a16="http://schemas.microsoft.com/office/drawing/2014/main" id="{00000000-0008-0000-0F00-000086020000}"/>
            </a:ext>
          </a:extLst>
        </xdr:cNvPr>
        <xdr:cNvSpPr/>
      </xdr:nvSpPr>
      <xdr:spPr>
        <a:xfrm>
          <a:off x="136525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647" name="フローチャート: 判断 646">
          <a:extLst>
            <a:ext uri="{FF2B5EF4-FFF2-40B4-BE49-F238E27FC236}">
              <a16:creationId xmlns:a16="http://schemas.microsoft.com/office/drawing/2014/main" id="{00000000-0008-0000-0F00-000087020000}"/>
            </a:ext>
          </a:extLst>
        </xdr:cNvPr>
        <xdr:cNvSpPr/>
      </xdr:nvSpPr>
      <xdr:spPr>
        <a:xfrm>
          <a:off x="12763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79828</xdr:rowOff>
    </xdr:from>
    <xdr:to>
      <xdr:col>85</xdr:col>
      <xdr:colOff>177800</xdr:colOff>
      <xdr:row>61</xdr:row>
      <xdr:rowOff>9978</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162687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58255</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00000000-0008-0000-0F00-00008E020000}"/>
            </a:ext>
          </a:extLst>
        </xdr:cNvPr>
        <xdr:cNvSpPr txBox="1"/>
      </xdr:nvSpPr>
      <xdr:spPr>
        <a:xfrm>
          <a:off x="16357600"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42273</xdr:rowOff>
    </xdr:from>
    <xdr:to>
      <xdr:col>81</xdr:col>
      <xdr:colOff>101600</xdr:colOff>
      <xdr:row>60</xdr:row>
      <xdr:rowOff>143873</xdr:rowOff>
    </xdr:to>
    <xdr:sp macro="" textlink="">
      <xdr:nvSpPr>
        <xdr:cNvPr id="655" name="楕円 654">
          <a:extLst>
            <a:ext uri="{FF2B5EF4-FFF2-40B4-BE49-F238E27FC236}">
              <a16:creationId xmlns:a16="http://schemas.microsoft.com/office/drawing/2014/main" id="{00000000-0008-0000-0F00-00008F020000}"/>
            </a:ext>
          </a:extLst>
        </xdr:cNvPr>
        <xdr:cNvSpPr/>
      </xdr:nvSpPr>
      <xdr:spPr>
        <a:xfrm>
          <a:off x="15430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93073</xdr:rowOff>
    </xdr:from>
    <xdr:to>
      <xdr:col>85</xdr:col>
      <xdr:colOff>127000</xdr:colOff>
      <xdr:row>60</xdr:row>
      <xdr:rowOff>130628</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5481300" y="10380073"/>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55335</xdr:rowOff>
    </xdr:from>
    <xdr:to>
      <xdr:col>76</xdr:col>
      <xdr:colOff>165100</xdr:colOff>
      <xdr:row>60</xdr:row>
      <xdr:rowOff>156935</xdr:rowOff>
    </xdr:to>
    <xdr:sp macro="" textlink="">
      <xdr:nvSpPr>
        <xdr:cNvPr id="657" name="楕円 656">
          <a:extLst>
            <a:ext uri="{FF2B5EF4-FFF2-40B4-BE49-F238E27FC236}">
              <a16:creationId xmlns:a16="http://schemas.microsoft.com/office/drawing/2014/main" id="{00000000-0008-0000-0F00-000091020000}"/>
            </a:ext>
          </a:extLst>
        </xdr:cNvPr>
        <xdr:cNvSpPr/>
      </xdr:nvSpPr>
      <xdr:spPr>
        <a:xfrm>
          <a:off x="145415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93073</xdr:rowOff>
    </xdr:from>
    <xdr:to>
      <xdr:col>81</xdr:col>
      <xdr:colOff>50800</xdr:colOff>
      <xdr:row>60</xdr:row>
      <xdr:rowOff>106135</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flipV="1">
          <a:off x="14592300" y="10380073"/>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17780</xdr:rowOff>
    </xdr:from>
    <xdr:to>
      <xdr:col>72</xdr:col>
      <xdr:colOff>38100</xdr:colOff>
      <xdr:row>60</xdr:row>
      <xdr:rowOff>119380</xdr:rowOff>
    </xdr:to>
    <xdr:sp macro="" textlink="">
      <xdr:nvSpPr>
        <xdr:cNvPr id="659" name="楕円 658">
          <a:extLst>
            <a:ext uri="{FF2B5EF4-FFF2-40B4-BE49-F238E27FC236}">
              <a16:creationId xmlns:a16="http://schemas.microsoft.com/office/drawing/2014/main" id="{00000000-0008-0000-0F00-000093020000}"/>
            </a:ext>
          </a:extLst>
        </xdr:cNvPr>
        <xdr:cNvSpPr/>
      </xdr:nvSpPr>
      <xdr:spPr>
        <a:xfrm>
          <a:off x="13652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68580</xdr:rowOff>
    </xdr:from>
    <xdr:to>
      <xdr:col>76</xdr:col>
      <xdr:colOff>114300</xdr:colOff>
      <xdr:row>60</xdr:row>
      <xdr:rowOff>106135</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3703300" y="10355580"/>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153307</xdr:rowOff>
    </xdr:from>
    <xdr:to>
      <xdr:col>67</xdr:col>
      <xdr:colOff>101600</xdr:colOff>
      <xdr:row>60</xdr:row>
      <xdr:rowOff>83457</xdr:rowOff>
    </xdr:to>
    <xdr:sp macro="" textlink="">
      <xdr:nvSpPr>
        <xdr:cNvPr id="661" name="楕円 660">
          <a:extLst>
            <a:ext uri="{FF2B5EF4-FFF2-40B4-BE49-F238E27FC236}">
              <a16:creationId xmlns:a16="http://schemas.microsoft.com/office/drawing/2014/main" id="{00000000-0008-0000-0F00-000095020000}"/>
            </a:ext>
          </a:extLst>
        </xdr:cNvPr>
        <xdr:cNvSpPr/>
      </xdr:nvSpPr>
      <xdr:spPr>
        <a:xfrm>
          <a:off x="12763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32657</xdr:rowOff>
    </xdr:from>
    <xdr:to>
      <xdr:col>71</xdr:col>
      <xdr:colOff>177800</xdr:colOff>
      <xdr:row>60</xdr:row>
      <xdr:rowOff>68580</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2814300" y="103196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65694</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35007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33037</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00000000-0008-0000-0F00-00009A020000}"/>
            </a:ext>
          </a:extLst>
        </xdr:cNvPr>
        <xdr:cNvSpPr txBox="1"/>
      </xdr:nvSpPr>
      <xdr:spPr>
        <a:xfrm>
          <a:off x="12611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135000</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00000000-0008-0000-0F00-00009B020000}"/>
            </a:ext>
          </a:extLst>
        </xdr:cNvPr>
        <xdr:cNvSpPr txBox="1"/>
      </xdr:nvSpPr>
      <xdr:spPr>
        <a:xfrm>
          <a:off x="152660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148062</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00000000-0008-0000-0F00-00009C020000}"/>
            </a:ext>
          </a:extLst>
        </xdr:cNvPr>
        <xdr:cNvSpPr txBox="1"/>
      </xdr:nvSpPr>
      <xdr:spPr>
        <a:xfrm>
          <a:off x="14389744" y="1043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110507</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00000000-0008-0000-0F00-00009D020000}"/>
            </a:ext>
          </a:extLst>
        </xdr:cNvPr>
        <xdr:cNvSpPr txBox="1"/>
      </xdr:nvSpPr>
      <xdr:spPr>
        <a:xfrm>
          <a:off x="13500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74584</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00000000-0008-0000-0F00-00009E020000}"/>
            </a:ext>
          </a:extLst>
        </xdr:cNvPr>
        <xdr:cNvSpPr txBox="1"/>
      </xdr:nvSpPr>
      <xdr:spPr>
        <a:xfrm>
          <a:off x="12611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a:extLst>
            <a:ext uri="{FF2B5EF4-FFF2-40B4-BE49-F238E27FC236}">
              <a16:creationId xmlns:a16="http://schemas.microsoft.com/office/drawing/2014/main" id="{00000000-0008-0000-0F00-0000B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76200</xdr:rowOff>
    </xdr:from>
    <xdr:to>
      <xdr:col>116</xdr:col>
      <xdr:colOff>62864</xdr:colOff>
      <xdr:row>64</xdr:row>
      <xdr:rowOff>53340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flipV="1">
          <a:off x="22160864" y="950595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57167</xdr:rowOff>
    </xdr:from>
    <xdr:ext cx="469744" cy="259045"/>
    <xdr:sp macro="" textlink="">
      <xdr:nvSpPr>
        <xdr:cNvPr id="695" name="【保健センター・保健所】&#10;一人当たり面積最小値テキスト">
          <a:extLst>
            <a:ext uri="{FF2B5EF4-FFF2-40B4-BE49-F238E27FC236}">
              <a16:creationId xmlns:a16="http://schemas.microsoft.com/office/drawing/2014/main" id="{00000000-0008-0000-0F00-0000B7020000}"/>
            </a:ext>
          </a:extLst>
        </xdr:cNvPr>
        <xdr:cNvSpPr txBox="1"/>
      </xdr:nvSpPr>
      <xdr:spPr>
        <a:xfrm>
          <a:off x="22199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22072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22877</xdr:rowOff>
    </xdr:from>
    <xdr:ext cx="469744" cy="259045"/>
    <xdr:sp macro="" textlink="">
      <xdr:nvSpPr>
        <xdr:cNvPr id="697" name="【保健センター・保健所】&#10;一人当たり面積最大値テキスト">
          <a:extLst>
            <a:ext uri="{FF2B5EF4-FFF2-40B4-BE49-F238E27FC236}">
              <a16:creationId xmlns:a16="http://schemas.microsoft.com/office/drawing/2014/main" id="{00000000-0008-0000-0F00-0000B9020000}"/>
            </a:ext>
          </a:extLst>
        </xdr:cNvPr>
        <xdr:cNvSpPr txBox="1"/>
      </xdr:nvSpPr>
      <xdr:spPr>
        <a:xfrm>
          <a:off x="221996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121937</xdr:rowOff>
    </xdr:from>
    <xdr:ext cx="469744" cy="259045"/>
    <xdr:sp macro="" textlink="">
      <xdr:nvSpPr>
        <xdr:cNvPr id="699" name="【保健センター・保健所】&#10;一人当たり面積平均値テキスト">
          <a:extLst>
            <a:ext uri="{FF2B5EF4-FFF2-40B4-BE49-F238E27FC236}">
              <a16:creationId xmlns:a16="http://schemas.microsoft.com/office/drawing/2014/main" id="{00000000-0008-0000-0F00-0000BB020000}"/>
            </a:ext>
          </a:extLst>
        </xdr:cNvPr>
        <xdr:cNvSpPr txBox="1"/>
      </xdr:nvSpPr>
      <xdr:spPr>
        <a:xfrm>
          <a:off x="22199600" y="10751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221107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36830</xdr:rowOff>
    </xdr:from>
    <xdr:to>
      <xdr:col>107</xdr:col>
      <xdr:colOff>101600</xdr:colOff>
      <xdr:row>63</xdr:row>
      <xdr:rowOff>138430</xdr:rowOff>
    </xdr:to>
    <xdr:sp macro="" textlink="">
      <xdr:nvSpPr>
        <xdr:cNvPr id="702" name="フローチャート: 判断 701">
          <a:extLst>
            <a:ext uri="{FF2B5EF4-FFF2-40B4-BE49-F238E27FC236}">
              <a16:creationId xmlns:a16="http://schemas.microsoft.com/office/drawing/2014/main" id="{00000000-0008-0000-0F00-0000BE020000}"/>
            </a:ext>
          </a:extLst>
        </xdr:cNvPr>
        <xdr:cNvSpPr/>
      </xdr:nvSpPr>
      <xdr:spPr>
        <a:xfrm>
          <a:off x="20383500" y="1083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36830</xdr:rowOff>
    </xdr:from>
    <xdr:to>
      <xdr:col>102</xdr:col>
      <xdr:colOff>165100</xdr:colOff>
      <xdr:row>63</xdr:row>
      <xdr:rowOff>138430</xdr:rowOff>
    </xdr:to>
    <xdr:sp macro="" textlink="">
      <xdr:nvSpPr>
        <xdr:cNvPr id="703" name="フローチャート: 判断 702">
          <a:extLst>
            <a:ext uri="{FF2B5EF4-FFF2-40B4-BE49-F238E27FC236}">
              <a16:creationId xmlns:a16="http://schemas.microsoft.com/office/drawing/2014/main" id="{00000000-0008-0000-0F00-0000BF020000}"/>
            </a:ext>
          </a:extLst>
        </xdr:cNvPr>
        <xdr:cNvSpPr/>
      </xdr:nvSpPr>
      <xdr:spPr>
        <a:xfrm>
          <a:off x="19494500" y="1083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40640</xdr:rowOff>
    </xdr:from>
    <xdr:to>
      <xdr:col>98</xdr:col>
      <xdr:colOff>38100</xdr:colOff>
      <xdr:row>63</xdr:row>
      <xdr:rowOff>142240</xdr:rowOff>
    </xdr:to>
    <xdr:sp macro="" textlink="">
      <xdr:nvSpPr>
        <xdr:cNvPr id="704" name="フローチャート: 判断 703">
          <a:extLst>
            <a:ext uri="{FF2B5EF4-FFF2-40B4-BE49-F238E27FC236}">
              <a16:creationId xmlns:a16="http://schemas.microsoft.com/office/drawing/2014/main" id="{00000000-0008-0000-0F00-0000C0020000}"/>
            </a:ext>
          </a:extLst>
        </xdr:cNvPr>
        <xdr:cNvSpPr/>
      </xdr:nvSpPr>
      <xdr:spPr>
        <a:xfrm>
          <a:off x="18605500" y="1084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xdr:rowOff>
    </xdr:from>
    <xdr:to>
      <xdr:col>116</xdr:col>
      <xdr:colOff>114300</xdr:colOff>
      <xdr:row>62</xdr:row>
      <xdr:rowOff>115570</xdr:rowOff>
    </xdr:to>
    <xdr:sp macro="" textlink="">
      <xdr:nvSpPr>
        <xdr:cNvPr id="710" name="楕円 709">
          <a:extLst>
            <a:ext uri="{FF2B5EF4-FFF2-40B4-BE49-F238E27FC236}">
              <a16:creationId xmlns:a16="http://schemas.microsoft.com/office/drawing/2014/main" id="{00000000-0008-0000-0F00-0000C6020000}"/>
            </a:ext>
          </a:extLst>
        </xdr:cNvPr>
        <xdr:cNvSpPr/>
      </xdr:nvSpPr>
      <xdr:spPr>
        <a:xfrm>
          <a:off x="221107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36847</xdr:rowOff>
    </xdr:from>
    <xdr:ext cx="469744" cy="259045"/>
    <xdr:sp macro="" textlink="">
      <xdr:nvSpPr>
        <xdr:cNvPr id="711" name="【保健センター・保健所】&#10;一人当たり面積該当値テキスト">
          <a:extLst>
            <a:ext uri="{FF2B5EF4-FFF2-40B4-BE49-F238E27FC236}">
              <a16:creationId xmlns:a16="http://schemas.microsoft.com/office/drawing/2014/main" id="{00000000-0008-0000-0F00-0000C7020000}"/>
            </a:ext>
          </a:extLst>
        </xdr:cNvPr>
        <xdr:cNvSpPr txBox="1"/>
      </xdr:nvSpPr>
      <xdr:spPr>
        <a:xfrm>
          <a:off x="22199600"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17780</xdr:rowOff>
    </xdr:from>
    <xdr:to>
      <xdr:col>112</xdr:col>
      <xdr:colOff>38100</xdr:colOff>
      <xdr:row>62</xdr:row>
      <xdr:rowOff>119380</xdr:rowOff>
    </xdr:to>
    <xdr:sp macro="" textlink="">
      <xdr:nvSpPr>
        <xdr:cNvPr id="712" name="楕円 711">
          <a:extLst>
            <a:ext uri="{FF2B5EF4-FFF2-40B4-BE49-F238E27FC236}">
              <a16:creationId xmlns:a16="http://schemas.microsoft.com/office/drawing/2014/main" id="{00000000-0008-0000-0F00-0000C8020000}"/>
            </a:ext>
          </a:extLst>
        </xdr:cNvPr>
        <xdr:cNvSpPr/>
      </xdr:nvSpPr>
      <xdr:spPr>
        <a:xfrm>
          <a:off x="21272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64770</xdr:rowOff>
    </xdr:from>
    <xdr:to>
      <xdr:col>116</xdr:col>
      <xdr:colOff>63500</xdr:colOff>
      <xdr:row>62</xdr:row>
      <xdr:rowOff>68580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flipV="1">
          <a:off x="21323300" y="106946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25400</xdr:rowOff>
    </xdr:from>
    <xdr:to>
      <xdr:col>107</xdr:col>
      <xdr:colOff>101600</xdr:colOff>
      <xdr:row>62</xdr:row>
      <xdr:rowOff>127000</xdr:rowOff>
    </xdr:to>
    <xdr:sp macro="" textlink="">
      <xdr:nvSpPr>
        <xdr:cNvPr id="714" name="楕円 713">
          <a:extLst>
            <a:ext uri="{FF2B5EF4-FFF2-40B4-BE49-F238E27FC236}">
              <a16:creationId xmlns:a16="http://schemas.microsoft.com/office/drawing/2014/main" id="{00000000-0008-0000-0F00-0000CA020000}"/>
            </a:ext>
          </a:extLst>
        </xdr:cNvPr>
        <xdr:cNvSpPr/>
      </xdr:nvSpPr>
      <xdr:spPr>
        <a:xfrm>
          <a:off x="20383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68580</xdr:rowOff>
    </xdr:from>
    <xdr:to>
      <xdr:col>111</xdr:col>
      <xdr:colOff>177800</xdr:colOff>
      <xdr:row>62</xdr:row>
      <xdr:rowOff>76200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flipV="1">
          <a:off x="20434300" y="10698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29210</xdr:rowOff>
    </xdr:from>
    <xdr:to>
      <xdr:col>102</xdr:col>
      <xdr:colOff>165100</xdr:colOff>
      <xdr:row>62</xdr:row>
      <xdr:rowOff>130810</xdr:rowOff>
    </xdr:to>
    <xdr:sp macro="" textlink="">
      <xdr:nvSpPr>
        <xdr:cNvPr id="716" name="楕円 715">
          <a:extLst>
            <a:ext uri="{FF2B5EF4-FFF2-40B4-BE49-F238E27FC236}">
              <a16:creationId xmlns:a16="http://schemas.microsoft.com/office/drawing/2014/main" id="{00000000-0008-0000-0F00-0000CC020000}"/>
            </a:ext>
          </a:extLst>
        </xdr:cNvPr>
        <xdr:cNvSpPr/>
      </xdr:nvSpPr>
      <xdr:spPr>
        <a:xfrm>
          <a:off x="19494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76200</xdr:rowOff>
    </xdr:from>
    <xdr:to>
      <xdr:col>107</xdr:col>
      <xdr:colOff>50800</xdr:colOff>
      <xdr:row>62</xdr:row>
      <xdr:rowOff>80010</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flipV="1">
          <a:off x="19545300" y="107061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33020</xdr:rowOff>
    </xdr:from>
    <xdr:to>
      <xdr:col>98</xdr:col>
      <xdr:colOff>38100</xdr:colOff>
      <xdr:row>62</xdr:row>
      <xdr:rowOff>134620</xdr:rowOff>
    </xdr:to>
    <xdr:sp macro="" textlink="">
      <xdr:nvSpPr>
        <xdr:cNvPr id="718" name="楕円 717">
          <a:extLst>
            <a:ext uri="{FF2B5EF4-FFF2-40B4-BE49-F238E27FC236}">
              <a16:creationId xmlns:a16="http://schemas.microsoft.com/office/drawing/2014/main" id="{00000000-0008-0000-0F00-0000CE020000}"/>
            </a:ext>
          </a:extLst>
        </xdr:cNvPr>
        <xdr:cNvSpPr/>
      </xdr:nvSpPr>
      <xdr:spPr>
        <a:xfrm>
          <a:off x="18605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80010</xdr:rowOff>
    </xdr:from>
    <xdr:to>
      <xdr:col>102</xdr:col>
      <xdr:colOff>114300</xdr:colOff>
      <xdr:row>62</xdr:row>
      <xdr:rowOff>83820</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flipV="1">
          <a:off x="18656300" y="107099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76217</xdr:rowOff>
    </xdr:from>
    <xdr:ext cx="469744" cy="259045"/>
    <xdr:sp macro="" textlink="">
      <xdr:nvSpPr>
        <xdr:cNvPr id="720" name="n_1aveValue【保健センター・保健所】&#10;一人当たり面積">
          <a:extLst>
            <a:ext uri="{FF2B5EF4-FFF2-40B4-BE49-F238E27FC236}">
              <a16:creationId xmlns:a16="http://schemas.microsoft.com/office/drawing/2014/main" id="{00000000-0008-0000-0F00-0000D0020000}"/>
            </a:ext>
          </a:extLst>
        </xdr:cNvPr>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129557</xdr:rowOff>
    </xdr:from>
    <xdr:ext cx="469744" cy="259045"/>
    <xdr:sp macro="" textlink="">
      <xdr:nvSpPr>
        <xdr:cNvPr id="721" name="n_2aveValue【保健センター・保健所】&#10;一人当たり面積">
          <a:extLst>
            <a:ext uri="{FF2B5EF4-FFF2-40B4-BE49-F238E27FC236}">
              <a16:creationId xmlns:a16="http://schemas.microsoft.com/office/drawing/2014/main" id="{00000000-0008-0000-0F00-0000D1020000}"/>
            </a:ext>
          </a:extLst>
        </xdr:cNvPr>
        <xdr:cNvSpPr txBox="1"/>
      </xdr:nvSpPr>
      <xdr:spPr>
        <a:xfrm>
          <a:off x="20199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129557</xdr:rowOff>
    </xdr:from>
    <xdr:ext cx="469744" cy="259045"/>
    <xdr:sp macro="" textlink="">
      <xdr:nvSpPr>
        <xdr:cNvPr id="722" name="n_3aveValue【保健センター・保健所】&#10;一人当たり面積">
          <a:extLst>
            <a:ext uri="{FF2B5EF4-FFF2-40B4-BE49-F238E27FC236}">
              <a16:creationId xmlns:a16="http://schemas.microsoft.com/office/drawing/2014/main" id="{00000000-0008-0000-0F00-0000D2020000}"/>
            </a:ext>
          </a:extLst>
        </xdr:cNvPr>
        <xdr:cNvSpPr txBox="1"/>
      </xdr:nvSpPr>
      <xdr:spPr>
        <a:xfrm>
          <a:off x="19310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133367</xdr:rowOff>
    </xdr:from>
    <xdr:ext cx="469744" cy="259045"/>
    <xdr:sp macro="" textlink="">
      <xdr:nvSpPr>
        <xdr:cNvPr id="723" name="n_4aveValue【保健センター・保健所】&#10;一人当たり面積">
          <a:extLst>
            <a:ext uri="{FF2B5EF4-FFF2-40B4-BE49-F238E27FC236}">
              <a16:creationId xmlns:a16="http://schemas.microsoft.com/office/drawing/2014/main" id="{00000000-0008-0000-0F00-0000D3020000}"/>
            </a:ext>
          </a:extLst>
        </xdr:cNvPr>
        <xdr:cNvSpPr txBox="1"/>
      </xdr:nvSpPr>
      <xdr:spPr>
        <a:xfrm>
          <a:off x="18421427"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135907</xdr:rowOff>
    </xdr:from>
    <xdr:ext cx="469744" cy="259045"/>
    <xdr:sp macro="" textlink="">
      <xdr:nvSpPr>
        <xdr:cNvPr id="724" name="n_1mainValue【保健センター・保健所】&#10;一人当たり面積">
          <a:extLst>
            <a:ext uri="{FF2B5EF4-FFF2-40B4-BE49-F238E27FC236}">
              <a16:creationId xmlns:a16="http://schemas.microsoft.com/office/drawing/2014/main" id="{00000000-0008-0000-0F00-0000D4020000}"/>
            </a:ext>
          </a:extLst>
        </xdr:cNvPr>
        <xdr:cNvSpPr txBox="1"/>
      </xdr:nvSpPr>
      <xdr:spPr>
        <a:xfrm>
          <a:off x="21075727" y="104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143527</xdr:rowOff>
    </xdr:from>
    <xdr:ext cx="469744" cy="259045"/>
    <xdr:sp macro="" textlink="">
      <xdr:nvSpPr>
        <xdr:cNvPr id="725" name="n_2mainValue【保健センター・保健所】&#10;一人当たり面積">
          <a:extLst>
            <a:ext uri="{FF2B5EF4-FFF2-40B4-BE49-F238E27FC236}">
              <a16:creationId xmlns:a16="http://schemas.microsoft.com/office/drawing/2014/main" id="{00000000-0008-0000-0F00-0000D5020000}"/>
            </a:ext>
          </a:extLst>
        </xdr:cNvPr>
        <xdr:cNvSpPr txBox="1"/>
      </xdr:nvSpPr>
      <xdr:spPr>
        <a:xfrm>
          <a:off x="20199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147337</xdr:rowOff>
    </xdr:from>
    <xdr:ext cx="469744" cy="259045"/>
    <xdr:sp macro="" textlink="">
      <xdr:nvSpPr>
        <xdr:cNvPr id="726" name="n_3mainValue【保健センター・保健所】&#10;一人当たり面積">
          <a:extLst>
            <a:ext uri="{FF2B5EF4-FFF2-40B4-BE49-F238E27FC236}">
              <a16:creationId xmlns:a16="http://schemas.microsoft.com/office/drawing/2014/main" id="{00000000-0008-0000-0F00-0000D6020000}"/>
            </a:ext>
          </a:extLst>
        </xdr:cNvPr>
        <xdr:cNvSpPr txBox="1"/>
      </xdr:nvSpPr>
      <xdr:spPr>
        <a:xfrm>
          <a:off x="19310427"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151147</xdr:rowOff>
    </xdr:from>
    <xdr:ext cx="469744" cy="259045"/>
    <xdr:sp macro="" textlink="">
      <xdr:nvSpPr>
        <xdr:cNvPr id="727" name="n_4mainValue【保健センター・保健所】&#10;一人当たり面積">
          <a:extLst>
            <a:ext uri="{FF2B5EF4-FFF2-40B4-BE49-F238E27FC236}">
              <a16:creationId xmlns:a16="http://schemas.microsoft.com/office/drawing/2014/main" id="{00000000-0008-0000-0F00-0000D7020000}"/>
            </a:ext>
          </a:extLst>
        </xdr:cNvPr>
        <xdr:cNvSpPr txBox="1"/>
      </xdr:nvSpPr>
      <xdr:spPr>
        <a:xfrm>
          <a:off x="18421427"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00000000-0008-0000-0F00-0000D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00000000-0008-0000-0F00-0000D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a:extLst>
            <a:ext uri="{FF2B5EF4-FFF2-40B4-BE49-F238E27FC236}">
              <a16:creationId xmlns:a16="http://schemas.microsoft.com/office/drawing/2014/main" id="{00000000-0008-0000-0F00-0000E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flipV="1">
          <a:off x="16318864" y="1333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753" name="【消防施設】&#10;有形固定資産減価償却率最小値テキスト">
          <a:extLst>
            <a:ext uri="{FF2B5EF4-FFF2-40B4-BE49-F238E27FC236}">
              <a16:creationId xmlns:a16="http://schemas.microsoft.com/office/drawing/2014/main" id="{00000000-0008-0000-0F00-0000F1020000}"/>
            </a:ext>
          </a:extLst>
        </xdr:cNvPr>
        <xdr:cNvSpPr txBox="1"/>
      </xdr:nvSpPr>
      <xdr:spPr>
        <a:xfrm>
          <a:off x="16357600" y="1479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6230600" y="1479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755" name="【消防施設】&#10;有形固定資産減価償却率最大値テキスト">
          <a:extLst>
            <a:ext uri="{FF2B5EF4-FFF2-40B4-BE49-F238E27FC236}">
              <a16:creationId xmlns:a16="http://schemas.microsoft.com/office/drawing/2014/main" id="{00000000-0008-0000-0F00-0000F3020000}"/>
            </a:ext>
          </a:extLst>
        </xdr:cNvPr>
        <xdr:cNvSpPr txBox="1"/>
      </xdr:nvSpPr>
      <xdr:spPr>
        <a:xfrm>
          <a:off x="16357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6366</xdr:rowOff>
    </xdr:from>
    <xdr:ext cx="405111" cy="259045"/>
    <xdr:sp macro="" textlink="">
      <xdr:nvSpPr>
        <xdr:cNvPr id="757" name="【消防施設】&#10;有形固定資産減価償却率平均値テキスト">
          <a:extLst>
            <a:ext uri="{FF2B5EF4-FFF2-40B4-BE49-F238E27FC236}">
              <a16:creationId xmlns:a16="http://schemas.microsoft.com/office/drawing/2014/main" id="{00000000-0008-0000-0F00-0000F5020000}"/>
            </a:ext>
          </a:extLst>
        </xdr:cNvPr>
        <xdr:cNvSpPr txBox="1"/>
      </xdr:nvSpPr>
      <xdr:spPr>
        <a:xfrm>
          <a:off x="16357600" y="1389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162687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759" name="フローチャート: 判断 758">
          <a:extLst>
            <a:ext uri="{FF2B5EF4-FFF2-40B4-BE49-F238E27FC236}">
              <a16:creationId xmlns:a16="http://schemas.microsoft.com/office/drawing/2014/main" id="{00000000-0008-0000-0F00-0000F7020000}"/>
            </a:ext>
          </a:extLst>
        </xdr:cNvPr>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160655</xdr:rowOff>
    </xdr:from>
    <xdr:to>
      <xdr:col>76</xdr:col>
      <xdr:colOff>165100</xdr:colOff>
      <xdr:row>82</xdr:row>
      <xdr:rowOff>90805</xdr:rowOff>
    </xdr:to>
    <xdr:sp macro="" textlink="">
      <xdr:nvSpPr>
        <xdr:cNvPr id="760" name="フローチャート: 判断 759">
          <a:extLst>
            <a:ext uri="{FF2B5EF4-FFF2-40B4-BE49-F238E27FC236}">
              <a16:creationId xmlns:a16="http://schemas.microsoft.com/office/drawing/2014/main" id="{00000000-0008-0000-0F00-0000F8020000}"/>
            </a:ext>
          </a:extLst>
        </xdr:cNvPr>
        <xdr:cNvSpPr/>
      </xdr:nvSpPr>
      <xdr:spPr>
        <a:xfrm>
          <a:off x="14541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151130</xdr:rowOff>
    </xdr:from>
    <xdr:to>
      <xdr:col>72</xdr:col>
      <xdr:colOff>38100</xdr:colOff>
      <xdr:row>82</xdr:row>
      <xdr:rowOff>81280</xdr:rowOff>
    </xdr:to>
    <xdr:sp macro="" textlink="">
      <xdr:nvSpPr>
        <xdr:cNvPr id="761" name="フローチャート: 判断 760">
          <a:extLst>
            <a:ext uri="{FF2B5EF4-FFF2-40B4-BE49-F238E27FC236}">
              <a16:creationId xmlns:a16="http://schemas.microsoft.com/office/drawing/2014/main" id="{00000000-0008-0000-0F00-0000F9020000}"/>
            </a:ext>
          </a:extLst>
        </xdr:cNvPr>
        <xdr:cNvSpPr/>
      </xdr:nvSpPr>
      <xdr:spPr>
        <a:xfrm>
          <a:off x="13652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128270</xdr:rowOff>
    </xdr:from>
    <xdr:to>
      <xdr:col>67</xdr:col>
      <xdr:colOff>101600</xdr:colOff>
      <xdr:row>82</xdr:row>
      <xdr:rowOff>58420</xdr:rowOff>
    </xdr:to>
    <xdr:sp macro="" textlink="">
      <xdr:nvSpPr>
        <xdr:cNvPr id="762" name="フローチャート: 判断 761">
          <a:extLst>
            <a:ext uri="{FF2B5EF4-FFF2-40B4-BE49-F238E27FC236}">
              <a16:creationId xmlns:a16="http://schemas.microsoft.com/office/drawing/2014/main" id="{00000000-0008-0000-0F00-0000FA020000}"/>
            </a:ext>
          </a:extLst>
        </xdr:cNvPr>
        <xdr:cNvSpPr/>
      </xdr:nvSpPr>
      <xdr:spPr>
        <a:xfrm>
          <a:off x="12763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0000000-0008-0000-0F00-0000F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46355</xdr:rowOff>
    </xdr:from>
    <xdr:to>
      <xdr:col>85</xdr:col>
      <xdr:colOff>177800</xdr:colOff>
      <xdr:row>84</xdr:row>
      <xdr:rowOff>147955</xdr:rowOff>
    </xdr:to>
    <xdr:sp macro="" textlink="">
      <xdr:nvSpPr>
        <xdr:cNvPr id="768" name="楕円 767">
          <a:extLst>
            <a:ext uri="{FF2B5EF4-FFF2-40B4-BE49-F238E27FC236}">
              <a16:creationId xmlns:a16="http://schemas.microsoft.com/office/drawing/2014/main" id="{00000000-0008-0000-0F00-000000030000}"/>
            </a:ext>
          </a:extLst>
        </xdr:cNvPr>
        <xdr:cNvSpPr/>
      </xdr:nvSpPr>
      <xdr:spPr>
        <a:xfrm>
          <a:off x="16268700" y="1444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24782</xdr:rowOff>
    </xdr:from>
    <xdr:ext cx="405111" cy="259045"/>
    <xdr:sp macro="" textlink="">
      <xdr:nvSpPr>
        <xdr:cNvPr id="769" name="【消防施設】&#10;有形固定資産減価償却率該当値テキスト">
          <a:extLst>
            <a:ext uri="{FF2B5EF4-FFF2-40B4-BE49-F238E27FC236}">
              <a16:creationId xmlns:a16="http://schemas.microsoft.com/office/drawing/2014/main" id="{00000000-0008-0000-0F00-000001030000}"/>
            </a:ext>
          </a:extLst>
        </xdr:cNvPr>
        <xdr:cNvSpPr txBox="1"/>
      </xdr:nvSpPr>
      <xdr:spPr>
        <a:xfrm>
          <a:off x="16357600" y="1442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48261</xdr:rowOff>
    </xdr:from>
    <xdr:to>
      <xdr:col>81</xdr:col>
      <xdr:colOff>101600</xdr:colOff>
      <xdr:row>84</xdr:row>
      <xdr:rowOff>149861</xdr:rowOff>
    </xdr:to>
    <xdr:sp macro="" textlink="">
      <xdr:nvSpPr>
        <xdr:cNvPr id="770" name="楕円 769">
          <a:extLst>
            <a:ext uri="{FF2B5EF4-FFF2-40B4-BE49-F238E27FC236}">
              <a16:creationId xmlns:a16="http://schemas.microsoft.com/office/drawing/2014/main" id="{00000000-0008-0000-0F00-000002030000}"/>
            </a:ext>
          </a:extLst>
        </xdr:cNvPr>
        <xdr:cNvSpPr/>
      </xdr:nvSpPr>
      <xdr:spPr>
        <a:xfrm>
          <a:off x="15430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97155</xdr:rowOff>
    </xdr:from>
    <xdr:to>
      <xdr:col>85</xdr:col>
      <xdr:colOff>127000</xdr:colOff>
      <xdr:row>84</xdr:row>
      <xdr:rowOff>99061</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flipV="1">
          <a:off x="15481300" y="14498955"/>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29211</xdr:rowOff>
    </xdr:from>
    <xdr:to>
      <xdr:col>76</xdr:col>
      <xdr:colOff>165100</xdr:colOff>
      <xdr:row>84</xdr:row>
      <xdr:rowOff>130811</xdr:rowOff>
    </xdr:to>
    <xdr:sp macro="" textlink="">
      <xdr:nvSpPr>
        <xdr:cNvPr id="772" name="楕円 771">
          <a:extLst>
            <a:ext uri="{FF2B5EF4-FFF2-40B4-BE49-F238E27FC236}">
              <a16:creationId xmlns:a16="http://schemas.microsoft.com/office/drawing/2014/main" id="{00000000-0008-0000-0F00-000004030000}"/>
            </a:ext>
          </a:extLst>
        </xdr:cNvPr>
        <xdr:cNvSpPr/>
      </xdr:nvSpPr>
      <xdr:spPr>
        <a:xfrm>
          <a:off x="145415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80011</xdr:rowOff>
    </xdr:from>
    <xdr:to>
      <xdr:col>81</xdr:col>
      <xdr:colOff>50800</xdr:colOff>
      <xdr:row>84</xdr:row>
      <xdr:rowOff>99061</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4592300" y="144818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31114</xdr:rowOff>
    </xdr:from>
    <xdr:to>
      <xdr:col>72</xdr:col>
      <xdr:colOff>38100</xdr:colOff>
      <xdr:row>84</xdr:row>
      <xdr:rowOff>132714</xdr:rowOff>
    </xdr:to>
    <xdr:sp macro="" textlink="">
      <xdr:nvSpPr>
        <xdr:cNvPr id="774" name="楕円 773">
          <a:extLst>
            <a:ext uri="{FF2B5EF4-FFF2-40B4-BE49-F238E27FC236}">
              <a16:creationId xmlns:a16="http://schemas.microsoft.com/office/drawing/2014/main" id="{00000000-0008-0000-0F00-000006030000}"/>
            </a:ext>
          </a:extLst>
        </xdr:cNvPr>
        <xdr:cNvSpPr/>
      </xdr:nvSpPr>
      <xdr:spPr>
        <a:xfrm>
          <a:off x="13652500" y="144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80011</xdr:rowOff>
    </xdr:from>
    <xdr:to>
      <xdr:col>76</xdr:col>
      <xdr:colOff>114300</xdr:colOff>
      <xdr:row>84</xdr:row>
      <xdr:rowOff>81914</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flipV="1">
          <a:off x="13703300" y="1448181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44450</xdr:rowOff>
    </xdr:from>
    <xdr:to>
      <xdr:col>67</xdr:col>
      <xdr:colOff>101600</xdr:colOff>
      <xdr:row>84</xdr:row>
      <xdr:rowOff>146050</xdr:rowOff>
    </xdr:to>
    <xdr:sp macro="" textlink="">
      <xdr:nvSpPr>
        <xdr:cNvPr id="776" name="楕円 775">
          <a:extLst>
            <a:ext uri="{FF2B5EF4-FFF2-40B4-BE49-F238E27FC236}">
              <a16:creationId xmlns:a16="http://schemas.microsoft.com/office/drawing/2014/main" id="{00000000-0008-0000-0F00-000008030000}"/>
            </a:ext>
          </a:extLst>
        </xdr:cNvPr>
        <xdr:cNvSpPr/>
      </xdr:nvSpPr>
      <xdr:spPr>
        <a:xfrm>
          <a:off x="12763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81914</xdr:rowOff>
    </xdr:from>
    <xdr:to>
      <xdr:col>71</xdr:col>
      <xdr:colOff>177800</xdr:colOff>
      <xdr:row>84</xdr:row>
      <xdr:rowOff>95250</xdr:rowOff>
    </xdr:to>
    <xdr:cxnSp macro="">
      <xdr:nvCxnSpPr>
        <xdr:cNvPr id="777" name="直線コネクタ 776">
          <a:extLst>
            <a:ext uri="{FF2B5EF4-FFF2-40B4-BE49-F238E27FC236}">
              <a16:creationId xmlns:a16="http://schemas.microsoft.com/office/drawing/2014/main" id="{00000000-0008-0000-0F00-000009030000}"/>
            </a:ext>
          </a:extLst>
        </xdr:cNvPr>
        <xdr:cNvCxnSpPr/>
      </xdr:nvCxnSpPr>
      <xdr:spPr>
        <a:xfrm flipV="1">
          <a:off x="12814300" y="14483714"/>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97807</xdr:rowOff>
    </xdr:from>
    <xdr:ext cx="405111" cy="259045"/>
    <xdr:sp macro="" textlink="">
      <xdr:nvSpPr>
        <xdr:cNvPr id="778" name="n_1aveValue【消防施設】&#10;有形固定資産減価償却率">
          <a:extLst>
            <a:ext uri="{FF2B5EF4-FFF2-40B4-BE49-F238E27FC236}">
              <a16:creationId xmlns:a16="http://schemas.microsoft.com/office/drawing/2014/main" id="{00000000-0008-0000-0F00-00000A030000}"/>
            </a:ext>
          </a:extLst>
        </xdr:cNvPr>
        <xdr:cNvSpPr txBox="1"/>
      </xdr:nvSpPr>
      <xdr:spPr>
        <a:xfrm>
          <a:off x="15266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107332</xdr:rowOff>
    </xdr:from>
    <xdr:ext cx="405111" cy="259045"/>
    <xdr:sp macro="" textlink="">
      <xdr:nvSpPr>
        <xdr:cNvPr id="779" name="n_2aveValue【消防施設】&#10;有形固定資産減価償却率">
          <a:extLst>
            <a:ext uri="{FF2B5EF4-FFF2-40B4-BE49-F238E27FC236}">
              <a16:creationId xmlns:a16="http://schemas.microsoft.com/office/drawing/2014/main" id="{00000000-0008-0000-0F00-00000B030000}"/>
            </a:ext>
          </a:extLst>
        </xdr:cNvPr>
        <xdr:cNvSpPr txBox="1"/>
      </xdr:nvSpPr>
      <xdr:spPr>
        <a:xfrm>
          <a:off x="14389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97807</xdr:rowOff>
    </xdr:from>
    <xdr:ext cx="405111" cy="259045"/>
    <xdr:sp macro="" textlink="">
      <xdr:nvSpPr>
        <xdr:cNvPr id="780" name="n_3aveValue【消防施設】&#10;有形固定資産減価償却率">
          <a:extLst>
            <a:ext uri="{FF2B5EF4-FFF2-40B4-BE49-F238E27FC236}">
              <a16:creationId xmlns:a16="http://schemas.microsoft.com/office/drawing/2014/main" id="{00000000-0008-0000-0F00-00000C030000}"/>
            </a:ext>
          </a:extLst>
        </xdr:cNvPr>
        <xdr:cNvSpPr txBox="1"/>
      </xdr:nvSpPr>
      <xdr:spPr>
        <a:xfrm>
          <a:off x="13500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74947</xdr:rowOff>
    </xdr:from>
    <xdr:ext cx="405111" cy="259045"/>
    <xdr:sp macro="" textlink="">
      <xdr:nvSpPr>
        <xdr:cNvPr id="781" name="n_4aveValue【消防施設】&#10;有形固定資産減価償却率">
          <a:extLst>
            <a:ext uri="{FF2B5EF4-FFF2-40B4-BE49-F238E27FC236}">
              <a16:creationId xmlns:a16="http://schemas.microsoft.com/office/drawing/2014/main" id="{00000000-0008-0000-0F00-00000D030000}"/>
            </a:ext>
          </a:extLst>
        </xdr:cNvPr>
        <xdr:cNvSpPr txBox="1"/>
      </xdr:nvSpPr>
      <xdr:spPr>
        <a:xfrm>
          <a:off x="126117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140988</xdr:rowOff>
    </xdr:from>
    <xdr:ext cx="405111" cy="259045"/>
    <xdr:sp macro="" textlink="">
      <xdr:nvSpPr>
        <xdr:cNvPr id="782" name="n_1mainValue【消防施設】&#10;有形固定資産減価償却率">
          <a:extLst>
            <a:ext uri="{FF2B5EF4-FFF2-40B4-BE49-F238E27FC236}">
              <a16:creationId xmlns:a16="http://schemas.microsoft.com/office/drawing/2014/main" id="{00000000-0008-0000-0F00-00000E030000}"/>
            </a:ext>
          </a:extLst>
        </xdr:cNvPr>
        <xdr:cNvSpPr txBox="1"/>
      </xdr:nvSpPr>
      <xdr:spPr>
        <a:xfrm>
          <a:off x="15266044" y="1454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121938</xdr:rowOff>
    </xdr:from>
    <xdr:ext cx="405111" cy="259045"/>
    <xdr:sp macro="" textlink="">
      <xdr:nvSpPr>
        <xdr:cNvPr id="783" name="n_2mainValue【消防施設】&#10;有形固定資産減価償却率">
          <a:extLst>
            <a:ext uri="{FF2B5EF4-FFF2-40B4-BE49-F238E27FC236}">
              <a16:creationId xmlns:a16="http://schemas.microsoft.com/office/drawing/2014/main" id="{00000000-0008-0000-0F00-00000F030000}"/>
            </a:ext>
          </a:extLst>
        </xdr:cNvPr>
        <xdr:cNvSpPr txBox="1"/>
      </xdr:nvSpPr>
      <xdr:spPr>
        <a:xfrm>
          <a:off x="14389744" y="1452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123841</xdr:rowOff>
    </xdr:from>
    <xdr:ext cx="405111" cy="259045"/>
    <xdr:sp macro="" textlink="">
      <xdr:nvSpPr>
        <xdr:cNvPr id="784" name="n_3mainValue【消防施設】&#10;有形固定資産減価償却率">
          <a:extLst>
            <a:ext uri="{FF2B5EF4-FFF2-40B4-BE49-F238E27FC236}">
              <a16:creationId xmlns:a16="http://schemas.microsoft.com/office/drawing/2014/main" id="{00000000-0008-0000-0F00-000010030000}"/>
            </a:ext>
          </a:extLst>
        </xdr:cNvPr>
        <xdr:cNvSpPr txBox="1"/>
      </xdr:nvSpPr>
      <xdr:spPr>
        <a:xfrm>
          <a:off x="13500744" y="1452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137177</xdr:rowOff>
    </xdr:from>
    <xdr:ext cx="405111" cy="259045"/>
    <xdr:sp macro="" textlink="">
      <xdr:nvSpPr>
        <xdr:cNvPr id="785" name="n_4mainValue【消防施設】&#10;有形固定資産減価償却率">
          <a:extLst>
            <a:ext uri="{FF2B5EF4-FFF2-40B4-BE49-F238E27FC236}">
              <a16:creationId xmlns:a16="http://schemas.microsoft.com/office/drawing/2014/main" id="{00000000-0008-0000-0F00-000011030000}"/>
            </a:ext>
          </a:extLst>
        </xdr:cNvPr>
        <xdr:cNvSpPr txBox="1"/>
      </xdr:nvSpPr>
      <xdr:spPr>
        <a:xfrm>
          <a:off x="12611744"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00000000-0008-0000-0F00-000018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00000000-0008-0000-0F00-000019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0" name="【消防施設】&#10;一人当たり面積グラフ枠">
          <a:extLst>
            <a:ext uri="{FF2B5EF4-FFF2-40B4-BE49-F238E27FC236}">
              <a16:creationId xmlns:a16="http://schemas.microsoft.com/office/drawing/2014/main" id="{00000000-0008-0000-0F00-00002A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89263</xdr:rowOff>
    </xdr:from>
    <xdr:to>
      <xdr:col>116</xdr:col>
      <xdr:colOff>62864</xdr:colOff>
      <xdr:row>86</xdr:row>
      <xdr:rowOff>149134</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flipV="1">
          <a:off x="22160864" y="13462363"/>
          <a:ext cx="0" cy="1431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812" name="【消防施設】&#10;一人当たり面積最小値テキスト">
          <a:extLst>
            <a:ext uri="{FF2B5EF4-FFF2-40B4-BE49-F238E27FC236}">
              <a16:creationId xmlns:a16="http://schemas.microsoft.com/office/drawing/2014/main" id="{00000000-0008-0000-0F00-00002C030000}"/>
            </a:ext>
          </a:extLst>
        </xdr:cNvPr>
        <xdr:cNvSpPr txBox="1"/>
      </xdr:nvSpPr>
      <xdr:spPr>
        <a:xfrm>
          <a:off x="22199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a:off x="22072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35940</xdr:rowOff>
    </xdr:from>
    <xdr:ext cx="469744" cy="259045"/>
    <xdr:sp macro="" textlink="">
      <xdr:nvSpPr>
        <xdr:cNvPr id="814" name="【消防施設】&#10;一人当たり面積最大値テキスト">
          <a:extLst>
            <a:ext uri="{FF2B5EF4-FFF2-40B4-BE49-F238E27FC236}">
              <a16:creationId xmlns:a16="http://schemas.microsoft.com/office/drawing/2014/main" id="{00000000-0008-0000-0F00-00002E030000}"/>
            </a:ext>
          </a:extLst>
        </xdr:cNvPr>
        <xdr:cNvSpPr txBox="1"/>
      </xdr:nvSpPr>
      <xdr:spPr>
        <a:xfrm>
          <a:off x="22199600" y="1323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89263</xdr:rowOff>
    </xdr:from>
    <xdr:to>
      <xdr:col>116</xdr:col>
      <xdr:colOff>152400</xdr:colOff>
      <xdr:row>78</xdr:row>
      <xdr:rowOff>89263</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a:off x="22072600" y="1346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168564</xdr:rowOff>
    </xdr:from>
    <xdr:ext cx="469744" cy="259045"/>
    <xdr:sp macro="" textlink="">
      <xdr:nvSpPr>
        <xdr:cNvPr id="816" name="【消防施設】&#10;一人当たり面積平均値テキスト">
          <a:extLst>
            <a:ext uri="{FF2B5EF4-FFF2-40B4-BE49-F238E27FC236}">
              <a16:creationId xmlns:a16="http://schemas.microsoft.com/office/drawing/2014/main" id="{00000000-0008-0000-0F00-000030030000}"/>
            </a:ext>
          </a:extLst>
        </xdr:cNvPr>
        <xdr:cNvSpPr txBox="1"/>
      </xdr:nvSpPr>
      <xdr:spPr>
        <a:xfrm>
          <a:off x="22199600" y="14570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817" name="フローチャート: 判断 816">
          <a:extLst>
            <a:ext uri="{FF2B5EF4-FFF2-40B4-BE49-F238E27FC236}">
              <a16:creationId xmlns:a16="http://schemas.microsoft.com/office/drawing/2014/main" id="{00000000-0008-0000-0F00-000031030000}"/>
            </a:ext>
          </a:extLst>
        </xdr:cNvPr>
        <xdr:cNvSpPr/>
      </xdr:nvSpPr>
      <xdr:spPr>
        <a:xfrm>
          <a:off x="221107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153307</xdr:rowOff>
    </xdr:from>
    <xdr:to>
      <xdr:col>112</xdr:col>
      <xdr:colOff>38100</xdr:colOff>
      <xdr:row>86</xdr:row>
      <xdr:rowOff>83457</xdr:rowOff>
    </xdr:to>
    <xdr:sp macro="" textlink="">
      <xdr:nvSpPr>
        <xdr:cNvPr id="818" name="フローチャート: 判断 817">
          <a:extLst>
            <a:ext uri="{FF2B5EF4-FFF2-40B4-BE49-F238E27FC236}">
              <a16:creationId xmlns:a16="http://schemas.microsoft.com/office/drawing/2014/main" id="{00000000-0008-0000-0F00-000032030000}"/>
            </a:ext>
          </a:extLst>
        </xdr:cNvPr>
        <xdr:cNvSpPr/>
      </xdr:nvSpPr>
      <xdr:spPr>
        <a:xfrm>
          <a:off x="212725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19957</xdr:rowOff>
    </xdr:from>
    <xdr:to>
      <xdr:col>107</xdr:col>
      <xdr:colOff>101600</xdr:colOff>
      <xdr:row>86</xdr:row>
      <xdr:rowOff>121557</xdr:rowOff>
    </xdr:to>
    <xdr:sp macro="" textlink="">
      <xdr:nvSpPr>
        <xdr:cNvPr id="819" name="フローチャート: 判断 818">
          <a:extLst>
            <a:ext uri="{FF2B5EF4-FFF2-40B4-BE49-F238E27FC236}">
              <a16:creationId xmlns:a16="http://schemas.microsoft.com/office/drawing/2014/main" id="{00000000-0008-0000-0F00-000033030000}"/>
            </a:ext>
          </a:extLst>
        </xdr:cNvPr>
        <xdr:cNvSpPr/>
      </xdr:nvSpPr>
      <xdr:spPr>
        <a:xfrm>
          <a:off x="20383500" y="1476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15602</xdr:rowOff>
    </xdr:from>
    <xdr:to>
      <xdr:col>102</xdr:col>
      <xdr:colOff>165100</xdr:colOff>
      <xdr:row>86</xdr:row>
      <xdr:rowOff>117202</xdr:rowOff>
    </xdr:to>
    <xdr:sp macro="" textlink="">
      <xdr:nvSpPr>
        <xdr:cNvPr id="820" name="フローチャート: 判断 819">
          <a:extLst>
            <a:ext uri="{FF2B5EF4-FFF2-40B4-BE49-F238E27FC236}">
              <a16:creationId xmlns:a16="http://schemas.microsoft.com/office/drawing/2014/main" id="{00000000-0008-0000-0F00-000034030000}"/>
            </a:ext>
          </a:extLst>
        </xdr:cNvPr>
        <xdr:cNvSpPr/>
      </xdr:nvSpPr>
      <xdr:spPr>
        <a:xfrm>
          <a:off x="19494500" y="147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19957</xdr:rowOff>
    </xdr:from>
    <xdr:to>
      <xdr:col>98</xdr:col>
      <xdr:colOff>38100</xdr:colOff>
      <xdr:row>86</xdr:row>
      <xdr:rowOff>121557</xdr:rowOff>
    </xdr:to>
    <xdr:sp macro="" textlink="">
      <xdr:nvSpPr>
        <xdr:cNvPr id="821" name="フローチャート: 判断 820">
          <a:extLst>
            <a:ext uri="{FF2B5EF4-FFF2-40B4-BE49-F238E27FC236}">
              <a16:creationId xmlns:a16="http://schemas.microsoft.com/office/drawing/2014/main" id="{00000000-0008-0000-0F00-000035030000}"/>
            </a:ext>
          </a:extLst>
        </xdr:cNvPr>
        <xdr:cNvSpPr/>
      </xdr:nvSpPr>
      <xdr:spPr>
        <a:xfrm>
          <a:off x="18605500" y="1476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0000000-0008-0000-0F00-000036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00000000-0008-0000-0F00-000037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00000000-0008-0000-0F00-000038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00000000-0008-0000-0F00-000039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6" name="テキスト ボックス 825">
          <a:extLst>
            <a:ext uri="{FF2B5EF4-FFF2-40B4-BE49-F238E27FC236}">
              <a16:creationId xmlns:a16="http://schemas.microsoft.com/office/drawing/2014/main" id="{00000000-0008-0000-0F00-00003A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159838</xdr:rowOff>
    </xdr:from>
    <xdr:to>
      <xdr:col>116</xdr:col>
      <xdr:colOff>114300</xdr:colOff>
      <xdr:row>86</xdr:row>
      <xdr:rowOff>89988</xdr:rowOff>
    </xdr:to>
    <xdr:sp macro="" textlink="">
      <xdr:nvSpPr>
        <xdr:cNvPr id="827" name="楕円 826">
          <a:extLst>
            <a:ext uri="{FF2B5EF4-FFF2-40B4-BE49-F238E27FC236}">
              <a16:creationId xmlns:a16="http://schemas.microsoft.com/office/drawing/2014/main" id="{00000000-0008-0000-0F00-00003B030000}"/>
            </a:ext>
          </a:extLst>
        </xdr:cNvPr>
        <xdr:cNvSpPr/>
      </xdr:nvSpPr>
      <xdr:spPr>
        <a:xfrm>
          <a:off x="22110700" y="1473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124114</xdr:rowOff>
    </xdr:from>
    <xdr:ext cx="469744" cy="259045"/>
    <xdr:sp macro="" textlink="">
      <xdr:nvSpPr>
        <xdr:cNvPr id="828" name="【消防施設】&#10;一人当たり面積該当値テキスト">
          <a:extLst>
            <a:ext uri="{FF2B5EF4-FFF2-40B4-BE49-F238E27FC236}">
              <a16:creationId xmlns:a16="http://schemas.microsoft.com/office/drawing/2014/main" id="{00000000-0008-0000-0F00-00003C030000}"/>
            </a:ext>
          </a:extLst>
        </xdr:cNvPr>
        <xdr:cNvSpPr txBox="1"/>
      </xdr:nvSpPr>
      <xdr:spPr>
        <a:xfrm>
          <a:off x="22199600" y="1469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162016</xdr:rowOff>
    </xdr:from>
    <xdr:to>
      <xdr:col>112</xdr:col>
      <xdr:colOff>38100</xdr:colOff>
      <xdr:row>86</xdr:row>
      <xdr:rowOff>92166</xdr:rowOff>
    </xdr:to>
    <xdr:sp macro="" textlink="">
      <xdr:nvSpPr>
        <xdr:cNvPr id="829" name="楕円 828">
          <a:extLst>
            <a:ext uri="{FF2B5EF4-FFF2-40B4-BE49-F238E27FC236}">
              <a16:creationId xmlns:a16="http://schemas.microsoft.com/office/drawing/2014/main" id="{00000000-0008-0000-0F00-00003D030000}"/>
            </a:ext>
          </a:extLst>
        </xdr:cNvPr>
        <xdr:cNvSpPr/>
      </xdr:nvSpPr>
      <xdr:spPr>
        <a:xfrm>
          <a:off x="21272500" y="147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39188</xdr:rowOff>
    </xdr:from>
    <xdr:to>
      <xdr:col>116</xdr:col>
      <xdr:colOff>63500</xdr:colOff>
      <xdr:row>86</xdr:row>
      <xdr:rowOff>41366</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flipV="1">
          <a:off x="21323300" y="14783888"/>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164193</xdr:rowOff>
    </xdr:from>
    <xdr:to>
      <xdr:col>107</xdr:col>
      <xdr:colOff>101600</xdr:colOff>
      <xdr:row>86</xdr:row>
      <xdr:rowOff>94343</xdr:rowOff>
    </xdr:to>
    <xdr:sp macro="" textlink="">
      <xdr:nvSpPr>
        <xdr:cNvPr id="831" name="楕円 830">
          <a:extLst>
            <a:ext uri="{FF2B5EF4-FFF2-40B4-BE49-F238E27FC236}">
              <a16:creationId xmlns:a16="http://schemas.microsoft.com/office/drawing/2014/main" id="{00000000-0008-0000-0F00-00003F030000}"/>
            </a:ext>
          </a:extLst>
        </xdr:cNvPr>
        <xdr:cNvSpPr/>
      </xdr:nvSpPr>
      <xdr:spPr>
        <a:xfrm>
          <a:off x="20383500" y="1473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41366</xdr:rowOff>
    </xdr:from>
    <xdr:to>
      <xdr:col>111</xdr:col>
      <xdr:colOff>177800</xdr:colOff>
      <xdr:row>86</xdr:row>
      <xdr:rowOff>43543</xdr:rowOff>
    </xdr:to>
    <xdr:cxnSp macro="">
      <xdr:nvCxnSpPr>
        <xdr:cNvPr id="832" name="直線コネクタ 831">
          <a:extLst>
            <a:ext uri="{FF2B5EF4-FFF2-40B4-BE49-F238E27FC236}">
              <a16:creationId xmlns:a16="http://schemas.microsoft.com/office/drawing/2014/main" id="{00000000-0008-0000-0F00-000040030000}"/>
            </a:ext>
          </a:extLst>
        </xdr:cNvPr>
        <xdr:cNvCxnSpPr/>
      </xdr:nvCxnSpPr>
      <xdr:spPr>
        <a:xfrm flipV="1">
          <a:off x="20434300" y="14786066"/>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166370</xdr:rowOff>
    </xdr:from>
    <xdr:to>
      <xdr:col>102</xdr:col>
      <xdr:colOff>165100</xdr:colOff>
      <xdr:row>86</xdr:row>
      <xdr:rowOff>96520</xdr:rowOff>
    </xdr:to>
    <xdr:sp macro="" textlink="">
      <xdr:nvSpPr>
        <xdr:cNvPr id="833" name="楕円 832">
          <a:extLst>
            <a:ext uri="{FF2B5EF4-FFF2-40B4-BE49-F238E27FC236}">
              <a16:creationId xmlns:a16="http://schemas.microsoft.com/office/drawing/2014/main" id="{00000000-0008-0000-0F00-000041030000}"/>
            </a:ext>
          </a:extLst>
        </xdr:cNvPr>
        <xdr:cNvSpPr/>
      </xdr:nvSpPr>
      <xdr:spPr>
        <a:xfrm>
          <a:off x="19494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43543</xdr:rowOff>
    </xdr:from>
    <xdr:to>
      <xdr:col>107</xdr:col>
      <xdr:colOff>50800</xdr:colOff>
      <xdr:row>86</xdr:row>
      <xdr:rowOff>45720</xdr:rowOff>
    </xdr:to>
    <xdr:cxnSp macro="">
      <xdr:nvCxnSpPr>
        <xdr:cNvPr id="834" name="直線コネクタ 833">
          <a:extLst>
            <a:ext uri="{FF2B5EF4-FFF2-40B4-BE49-F238E27FC236}">
              <a16:creationId xmlns:a16="http://schemas.microsoft.com/office/drawing/2014/main" id="{00000000-0008-0000-0F00-000042030000}"/>
            </a:ext>
          </a:extLst>
        </xdr:cNvPr>
        <xdr:cNvCxnSpPr/>
      </xdr:nvCxnSpPr>
      <xdr:spPr>
        <a:xfrm flipV="1">
          <a:off x="19545300" y="14788243"/>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167458</xdr:rowOff>
    </xdr:from>
    <xdr:to>
      <xdr:col>98</xdr:col>
      <xdr:colOff>38100</xdr:colOff>
      <xdr:row>86</xdr:row>
      <xdr:rowOff>97608</xdr:rowOff>
    </xdr:to>
    <xdr:sp macro="" textlink="">
      <xdr:nvSpPr>
        <xdr:cNvPr id="835" name="楕円 834">
          <a:extLst>
            <a:ext uri="{FF2B5EF4-FFF2-40B4-BE49-F238E27FC236}">
              <a16:creationId xmlns:a16="http://schemas.microsoft.com/office/drawing/2014/main" id="{00000000-0008-0000-0F00-000043030000}"/>
            </a:ext>
          </a:extLst>
        </xdr:cNvPr>
        <xdr:cNvSpPr/>
      </xdr:nvSpPr>
      <xdr:spPr>
        <a:xfrm>
          <a:off x="18605500" y="1474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45720</xdr:rowOff>
    </xdr:from>
    <xdr:to>
      <xdr:col>102</xdr:col>
      <xdr:colOff>114300</xdr:colOff>
      <xdr:row>86</xdr:row>
      <xdr:rowOff>46808</xdr:rowOff>
    </xdr:to>
    <xdr:cxnSp macro="">
      <xdr:nvCxnSpPr>
        <xdr:cNvPr id="836" name="直線コネクタ 835">
          <a:extLst>
            <a:ext uri="{FF2B5EF4-FFF2-40B4-BE49-F238E27FC236}">
              <a16:creationId xmlns:a16="http://schemas.microsoft.com/office/drawing/2014/main" id="{00000000-0008-0000-0F00-000044030000}"/>
            </a:ext>
          </a:extLst>
        </xdr:cNvPr>
        <xdr:cNvCxnSpPr/>
      </xdr:nvCxnSpPr>
      <xdr:spPr>
        <a:xfrm flipV="1">
          <a:off x="18656300" y="14790420"/>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99984</xdr:rowOff>
    </xdr:from>
    <xdr:ext cx="469744" cy="259045"/>
    <xdr:sp macro="" textlink="">
      <xdr:nvSpPr>
        <xdr:cNvPr id="837" name="n_1aveValue【消防施設】&#10;一人当たり面積">
          <a:extLst>
            <a:ext uri="{FF2B5EF4-FFF2-40B4-BE49-F238E27FC236}">
              <a16:creationId xmlns:a16="http://schemas.microsoft.com/office/drawing/2014/main" id="{00000000-0008-0000-0F00-000045030000}"/>
            </a:ext>
          </a:extLst>
        </xdr:cNvPr>
        <xdr:cNvSpPr txBox="1"/>
      </xdr:nvSpPr>
      <xdr:spPr>
        <a:xfrm>
          <a:off x="21075727" y="1450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112684</xdr:rowOff>
    </xdr:from>
    <xdr:ext cx="469744" cy="259045"/>
    <xdr:sp macro="" textlink="">
      <xdr:nvSpPr>
        <xdr:cNvPr id="838" name="n_2aveValue【消防施設】&#10;一人当たり面積">
          <a:extLst>
            <a:ext uri="{FF2B5EF4-FFF2-40B4-BE49-F238E27FC236}">
              <a16:creationId xmlns:a16="http://schemas.microsoft.com/office/drawing/2014/main" id="{00000000-0008-0000-0F00-000046030000}"/>
            </a:ext>
          </a:extLst>
        </xdr:cNvPr>
        <xdr:cNvSpPr txBox="1"/>
      </xdr:nvSpPr>
      <xdr:spPr>
        <a:xfrm>
          <a:off x="20199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108329</xdr:rowOff>
    </xdr:from>
    <xdr:ext cx="469744" cy="259045"/>
    <xdr:sp macro="" textlink="">
      <xdr:nvSpPr>
        <xdr:cNvPr id="839" name="n_3aveValue【消防施設】&#10;一人当たり面積">
          <a:extLst>
            <a:ext uri="{FF2B5EF4-FFF2-40B4-BE49-F238E27FC236}">
              <a16:creationId xmlns:a16="http://schemas.microsoft.com/office/drawing/2014/main" id="{00000000-0008-0000-0F00-000047030000}"/>
            </a:ext>
          </a:extLst>
        </xdr:cNvPr>
        <xdr:cNvSpPr txBox="1"/>
      </xdr:nvSpPr>
      <xdr:spPr>
        <a:xfrm>
          <a:off x="19310427" y="14853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112684</xdr:rowOff>
    </xdr:from>
    <xdr:ext cx="469744" cy="259045"/>
    <xdr:sp macro="" textlink="">
      <xdr:nvSpPr>
        <xdr:cNvPr id="840" name="n_4aveValue【消防施設】&#10;一人当たり面積">
          <a:extLst>
            <a:ext uri="{FF2B5EF4-FFF2-40B4-BE49-F238E27FC236}">
              <a16:creationId xmlns:a16="http://schemas.microsoft.com/office/drawing/2014/main" id="{00000000-0008-0000-0F00-000048030000}"/>
            </a:ext>
          </a:extLst>
        </xdr:cNvPr>
        <xdr:cNvSpPr txBox="1"/>
      </xdr:nvSpPr>
      <xdr:spPr>
        <a:xfrm>
          <a:off x="18421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83293</xdr:rowOff>
    </xdr:from>
    <xdr:ext cx="469744" cy="259045"/>
    <xdr:sp macro="" textlink="">
      <xdr:nvSpPr>
        <xdr:cNvPr id="841" name="n_1mainValue【消防施設】&#10;一人当たり面積">
          <a:extLst>
            <a:ext uri="{FF2B5EF4-FFF2-40B4-BE49-F238E27FC236}">
              <a16:creationId xmlns:a16="http://schemas.microsoft.com/office/drawing/2014/main" id="{00000000-0008-0000-0F00-000049030000}"/>
            </a:ext>
          </a:extLst>
        </xdr:cNvPr>
        <xdr:cNvSpPr txBox="1"/>
      </xdr:nvSpPr>
      <xdr:spPr>
        <a:xfrm>
          <a:off x="21075727" y="1482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110870</xdr:rowOff>
    </xdr:from>
    <xdr:ext cx="469744" cy="259045"/>
    <xdr:sp macro="" textlink="">
      <xdr:nvSpPr>
        <xdr:cNvPr id="842" name="n_2mainValue【消防施設】&#10;一人当たり面積">
          <a:extLst>
            <a:ext uri="{FF2B5EF4-FFF2-40B4-BE49-F238E27FC236}">
              <a16:creationId xmlns:a16="http://schemas.microsoft.com/office/drawing/2014/main" id="{00000000-0008-0000-0F00-00004A030000}"/>
            </a:ext>
          </a:extLst>
        </xdr:cNvPr>
        <xdr:cNvSpPr txBox="1"/>
      </xdr:nvSpPr>
      <xdr:spPr>
        <a:xfrm>
          <a:off x="20199427" y="1451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113047</xdr:rowOff>
    </xdr:from>
    <xdr:ext cx="469744" cy="259045"/>
    <xdr:sp macro="" textlink="">
      <xdr:nvSpPr>
        <xdr:cNvPr id="843" name="n_3mainValue【消防施設】&#10;一人当たり面積">
          <a:extLst>
            <a:ext uri="{FF2B5EF4-FFF2-40B4-BE49-F238E27FC236}">
              <a16:creationId xmlns:a16="http://schemas.microsoft.com/office/drawing/2014/main" id="{00000000-0008-0000-0F00-00004B030000}"/>
            </a:ext>
          </a:extLst>
        </xdr:cNvPr>
        <xdr:cNvSpPr txBox="1"/>
      </xdr:nvSpPr>
      <xdr:spPr>
        <a:xfrm>
          <a:off x="19310427" y="1451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114135</xdr:rowOff>
    </xdr:from>
    <xdr:ext cx="469744" cy="259045"/>
    <xdr:sp macro="" textlink="">
      <xdr:nvSpPr>
        <xdr:cNvPr id="844" name="n_4mainValue【消防施設】&#10;一人当たり面積">
          <a:extLst>
            <a:ext uri="{FF2B5EF4-FFF2-40B4-BE49-F238E27FC236}">
              <a16:creationId xmlns:a16="http://schemas.microsoft.com/office/drawing/2014/main" id="{00000000-0008-0000-0F00-00004C030000}"/>
            </a:ext>
          </a:extLst>
        </xdr:cNvPr>
        <xdr:cNvSpPr txBox="1"/>
      </xdr:nvSpPr>
      <xdr:spPr>
        <a:xfrm>
          <a:off x="18421427" y="1451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7" name="正方形/長方形 846">
          <a:extLst>
            <a:ext uri="{FF2B5EF4-FFF2-40B4-BE49-F238E27FC236}">
              <a16:creationId xmlns:a16="http://schemas.microsoft.com/office/drawing/2014/main" id="{00000000-0008-0000-0F00-00004F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8" name="正方形/長方形 847">
          <a:extLst>
            <a:ext uri="{FF2B5EF4-FFF2-40B4-BE49-F238E27FC236}">
              <a16:creationId xmlns:a16="http://schemas.microsoft.com/office/drawing/2014/main" id="{00000000-0008-0000-0F00-000050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9" name="正方形/長方形 848">
          <a:extLst>
            <a:ext uri="{FF2B5EF4-FFF2-40B4-BE49-F238E27FC236}">
              <a16:creationId xmlns:a16="http://schemas.microsoft.com/office/drawing/2014/main" id="{00000000-0008-0000-0F00-000051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0" name="正方形/長方形 849">
          <a:extLst>
            <a:ext uri="{FF2B5EF4-FFF2-40B4-BE49-F238E27FC236}">
              <a16:creationId xmlns:a16="http://schemas.microsoft.com/office/drawing/2014/main" id="{00000000-0008-0000-0F00-000052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1" name="正方形/長方形 850">
          <a:extLst>
            <a:ext uri="{FF2B5EF4-FFF2-40B4-BE49-F238E27FC236}">
              <a16:creationId xmlns:a16="http://schemas.microsoft.com/office/drawing/2014/main" id="{00000000-0008-0000-0F00-000053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正方形/長方形 851">
          <a:extLst>
            <a:ext uri="{FF2B5EF4-FFF2-40B4-BE49-F238E27FC236}">
              <a16:creationId xmlns:a16="http://schemas.microsoft.com/office/drawing/2014/main" id="{00000000-0008-0000-0F00-000054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2" name="直線コネクタ 861">
          <a:extLst>
            <a:ext uri="{FF2B5EF4-FFF2-40B4-BE49-F238E27FC236}">
              <a16:creationId xmlns:a16="http://schemas.microsoft.com/office/drawing/2014/main" id="{00000000-0008-0000-0F00-00005E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3" name="テキスト ボックス 862">
          <a:extLst>
            <a:ext uri="{FF2B5EF4-FFF2-40B4-BE49-F238E27FC236}">
              <a16:creationId xmlns:a16="http://schemas.microsoft.com/office/drawing/2014/main" id="{00000000-0008-0000-0F00-00005F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4" name="直線コネクタ 863">
          <a:extLst>
            <a:ext uri="{FF2B5EF4-FFF2-40B4-BE49-F238E27FC236}">
              <a16:creationId xmlns:a16="http://schemas.microsoft.com/office/drawing/2014/main" id="{00000000-0008-0000-0F00-000060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5" name="テキスト ボックス 864">
          <a:extLst>
            <a:ext uri="{FF2B5EF4-FFF2-40B4-BE49-F238E27FC236}">
              <a16:creationId xmlns:a16="http://schemas.microsoft.com/office/drawing/2014/main" id="{00000000-0008-0000-0F00-000061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6" name="直線コネクタ 865">
          <a:extLst>
            <a:ext uri="{FF2B5EF4-FFF2-40B4-BE49-F238E27FC236}">
              <a16:creationId xmlns:a16="http://schemas.microsoft.com/office/drawing/2014/main" id="{00000000-0008-0000-0F00-000062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7" name="テキスト ボックス 866">
          <a:extLst>
            <a:ext uri="{FF2B5EF4-FFF2-40B4-BE49-F238E27FC236}">
              <a16:creationId xmlns:a16="http://schemas.microsoft.com/office/drawing/2014/main" id="{00000000-0008-0000-0F00-000063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a:extLst>
            <a:ext uri="{FF2B5EF4-FFF2-40B4-BE49-F238E27FC236}">
              <a16:creationId xmlns:a16="http://schemas.microsoft.com/office/drawing/2014/main" id="{00000000-0008-0000-0F00-000064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a:extLst>
            <a:ext uri="{FF2B5EF4-FFF2-40B4-BE49-F238E27FC236}">
              <a16:creationId xmlns:a16="http://schemas.microsoft.com/office/drawing/2014/main" id="{00000000-0008-0000-0F00-000065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870" name="直線コネクタ 869">
          <a:extLst>
            <a:ext uri="{FF2B5EF4-FFF2-40B4-BE49-F238E27FC236}">
              <a16:creationId xmlns:a16="http://schemas.microsoft.com/office/drawing/2014/main" id="{00000000-0008-0000-0F00-000066030000}"/>
            </a:ext>
          </a:extLst>
        </xdr:cNvPr>
        <xdr:cNvCxnSpPr/>
      </xdr:nvCxnSpPr>
      <xdr:spPr>
        <a:xfrm flipV="1">
          <a:off x="16318864" y="1709057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71" name="【庁舎】&#10;有形固定資産減価償却率最小値テキスト">
          <a:extLst>
            <a:ext uri="{FF2B5EF4-FFF2-40B4-BE49-F238E27FC236}">
              <a16:creationId xmlns:a16="http://schemas.microsoft.com/office/drawing/2014/main" id="{00000000-0008-0000-0F00-000067030000}"/>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72" name="直線コネクタ 871">
          <a:extLst>
            <a:ext uri="{FF2B5EF4-FFF2-40B4-BE49-F238E27FC236}">
              <a16:creationId xmlns:a16="http://schemas.microsoft.com/office/drawing/2014/main" id="{00000000-0008-0000-0F00-000068030000}"/>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73" name="【庁舎】&#10;有形固定資産減価償却率最大値テキスト">
          <a:extLst>
            <a:ext uri="{FF2B5EF4-FFF2-40B4-BE49-F238E27FC236}">
              <a16:creationId xmlns:a16="http://schemas.microsoft.com/office/drawing/2014/main" id="{00000000-0008-0000-0F00-00006903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74" name="直線コネクタ 873">
          <a:extLst>
            <a:ext uri="{FF2B5EF4-FFF2-40B4-BE49-F238E27FC236}">
              <a16:creationId xmlns:a16="http://schemas.microsoft.com/office/drawing/2014/main" id="{00000000-0008-0000-0F00-00006A03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93997</xdr:rowOff>
    </xdr:from>
    <xdr:ext cx="405111" cy="259045"/>
    <xdr:sp macro="" textlink="">
      <xdr:nvSpPr>
        <xdr:cNvPr id="875" name="【庁舎】&#10;有形固定資産減価償却率平均値テキスト">
          <a:extLst>
            <a:ext uri="{FF2B5EF4-FFF2-40B4-BE49-F238E27FC236}">
              <a16:creationId xmlns:a16="http://schemas.microsoft.com/office/drawing/2014/main" id="{00000000-0008-0000-0F00-00006B030000}"/>
            </a:ext>
          </a:extLst>
        </xdr:cNvPr>
        <xdr:cNvSpPr txBox="1"/>
      </xdr:nvSpPr>
      <xdr:spPr>
        <a:xfrm>
          <a:off x="16357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876" name="フローチャート: 判断 875">
          <a:extLst>
            <a:ext uri="{FF2B5EF4-FFF2-40B4-BE49-F238E27FC236}">
              <a16:creationId xmlns:a16="http://schemas.microsoft.com/office/drawing/2014/main" id="{00000000-0008-0000-0F00-00006C030000}"/>
            </a:ext>
          </a:extLst>
        </xdr:cNvPr>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877" name="フローチャート: 判断 876">
          <a:extLst>
            <a:ext uri="{FF2B5EF4-FFF2-40B4-BE49-F238E27FC236}">
              <a16:creationId xmlns:a16="http://schemas.microsoft.com/office/drawing/2014/main" id="{00000000-0008-0000-0F00-00006D030000}"/>
            </a:ext>
          </a:extLst>
        </xdr:cNvPr>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8" name="フローチャート: 判断 877">
          <a:extLst>
            <a:ext uri="{FF2B5EF4-FFF2-40B4-BE49-F238E27FC236}">
              <a16:creationId xmlns:a16="http://schemas.microsoft.com/office/drawing/2014/main" id="{00000000-0008-0000-0F00-00006E030000}"/>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879" name="フローチャート: 判断 878">
          <a:extLst>
            <a:ext uri="{FF2B5EF4-FFF2-40B4-BE49-F238E27FC236}">
              <a16:creationId xmlns:a16="http://schemas.microsoft.com/office/drawing/2014/main" id="{00000000-0008-0000-0F00-00006F030000}"/>
            </a:ext>
          </a:extLst>
        </xdr:cNvPr>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880" name="フローチャート: 判断 879">
          <a:extLst>
            <a:ext uri="{FF2B5EF4-FFF2-40B4-BE49-F238E27FC236}">
              <a16:creationId xmlns:a16="http://schemas.microsoft.com/office/drawing/2014/main" id="{00000000-0008-0000-0F00-000070030000}"/>
            </a:ext>
          </a:extLst>
        </xdr:cNvPr>
        <xdr:cNvSpPr/>
      </xdr:nvSpPr>
      <xdr:spPr>
        <a:xfrm>
          <a:off x="1276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F00-000071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F00-000072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0000000-0008-0000-0F00-000073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00000000-0008-0000-0F00-000074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00000000-0008-0000-0F00-000075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886" name="楕円 885">
          <a:extLst>
            <a:ext uri="{FF2B5EF4-FFF2-40B4-BE49-F238E27FC236}">
              <a16:creationId xmlns:a16="http://schemas.microsoft.com/office/drawing/2014/main" id="{00000000-0008-0000-0F00-000076030000}"/>
            </a:ext>
          </a:extLst>
        </xdr:cNvPr>
        <xdr:cNvSpPr/>
      </xdr:nvSpPr>
      <xdr:spPr>
        <a:xfrm>
          <a:off x="162687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101798</xdr:rowOff>
    </xdr:from>
    <xdr:ext cx="405111" cy="259045"/>
    <xdr:sp macro="" textlink="">
      <xdr:nvSpPr>
        <xdr:cNvPr id="887" name="【庁舎】&#10;有形固定資産減価償却率該当値テキスト">
          <a:extLst>
            <a:ext uri="{FF2B5EF4-FFF2-40B4-BE49-F238E27FC236}">
              <a16:creationId xmlns:a16="http://schemas.microsoft.com/office/drawing/2014/main" id="{00000000-0008-0000-0F00-000077030000}"/>
            </a:ext>
          </a:extLst>
        </xdr:cNvPr>
        <xdr:cNvSpPr txBox="1"/>
      </xdr:nvSpPr>
      <xdr:spPr>
        <a:xfrm>
          <a:off x="16357600"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93980</xdr:rowOff>
    </xdr:from>
    <xdr:to>
      <xdr:col>81</xdr:col>
      <xdr:colOff>101600</xdr:colOff>
      <xdr:row>106</xdr:row>
      <xdr:rowOff>24130</xdr:rowOff>
    </xdr:to>
    <xdr:sp macro="" textlink="">
      <xdr:nvSpPr>
        <xdr:cNvPr id="888" name="楕円 887">
          <a:extLst>
            <a:ext uri="{FF2B5EF4-FFF2-40B4-BE49-F238E27FC236}">
              <a16:creationId xmlns:a16="http://schemas.microsoft.com/office/drawing/2014/main" id="{00000000-0008-0000-0F00-000078030000}"/>
            </a:ext>
          </a:extLst>
        </xdr:cNvPr>
        <xdr:cNvSpPr/>
      </xdr:nvSpPr>
      <xdr:spPr>
        <a:xfrm>
          <a:off x="15430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144780</xdr:rowOff>
    </xdr:from>
    <xdr:to>
      <xdr:col>85</xdr:col>
      <xdr:colOff>127000</xdr:colOff>
      <xdr:row>106</xdr:row>
      <xdr:rowOff>2721</xdr:rowOff>
    </xdr:to>
    <xdr:cxnSp macro="">
      <xdr:nvCxnSpPr>
        <xdr:cNvPr id="889" name="直線コネクタ 888">
          <a:extLst>
            <a:ext uri="{FF2B5EF4-FFF2-40B4-BE49-F238E27FC236}">
              <a16:creationId xmlns:a16="http://schemas.microsoft.com/office/drawing/2014/main" id="{00000000-0008-0000-0F00-000079030000}"/>
            </a:ext>
          </a:extLst>
        </xdr:cNvPr>
        <xdr:cNvCxnSpPr/>
      </xdr:nvCxnSpPr>
      <xdr:spPr>
        <a:xfrm>
          <a:off x="15481300" y="1814703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61323</xdr:rowOff>
    </xdr:from>
    <xdr:to>
      <xdr:col>76</xdr:col>
      <xdr:colOff>165100</xdr:colOff>
      <xdr:row>105</xdr:row>
      <xdr:rowOff>162923</xdr:rowOff>
    </xdr:to>
    <xdr:sp macro="" textlink="">
      <xdr:nvSpPr>
        <xdr:cNvPr id="890" name="楕円 889">
          <a:extLst>
            <a:ext uri="{FF2B5EF4-FFF2-40B4-BE49-F238E27FC236}">
              <a16:creationId xmlns:a16="http://schemas.microsoft.com/office/drawing/2014/main" id="{00000000-0008-0000-0F00-00007A030000}"/>
            </a:ext>
          </a:extLst>
        </xdr:cNvPr>
        <xdr:cNvSpPr/>
      </xdr:nvSpPr>
      <xdr:spPr>
        <a:xfrm>
          <a:off x="14541500" y="180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112123</xdr:rowOff>
    </xdr:from>
    <xdr:to>
      <xdr:col>81</xdr:col>
      <xdr:colOff>50800</xdr:colOff>
      <xdr:row>105</xdr:row>
      <xdr:rowOff>144780</xdr:rowOff>
    </xdr:to>
    <xdr:cxnSp macro="">
      <xdr:nvCxnSpPr>
        <xdr:cNvPr id="891" name="直線コネクタ 890">
          <a:extLst>
            <a:ext uri="{FF2B5EF4-FFF2-40B4-BE49-F238E27FC236}">
              <a16:creationId xmlns:a16="http://schemas.microsoft.com/office/drawing/2014/main" id="{00000000-0008-0000-0F00-00007B030000}"/>
            </a:ext>
          </a:extLst>
        </xdr:cNvPr>
        <xdr:cNvCxnSpPr/>
      </xdr:nvCxnSpPr>
      <xdr:spPr>
        <a:xfrm>
          <a:off x="14592300" y="181143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62956</xdr:rowOff>
    </xdr:from>
    <xdr:to>
      <xdr:col>72</xdr:col>
      <xdr:colOff>38100</xdr:colOff>
      <xdr:row>105</xdr:row>
      <xdr:rowOff>164556</xdr:rowOff>
    </xdr:to>
    <xdr:sp macro="" textlink="">
      <xdr:nvSpPr>
        <xdr:cNvPr id="892" name="楕円 891">
          <a:extLst>
            <a:ext uri="{FF2B5EF4-FFF2-40B4-BE49-F238E27FC236}">
              <a16:creationId xmlns:a16="http://schemas.microsoft.com/office/drawing/2014/main" id="{00000000-0008-0000-0F00-00007C030000}"/>
            </a:ext>
          </a:extLst>
        </xdr:cNvPr>
        <xdr:cNvSpPr/>
      </xdr:nvSpPr>
      <xdr:spPr>
        <a:xfrm>
          <a:off x="13652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112123</xdr:rowOff>
    </xdr:from>
    <xdr:to>
      <xdr:col>76</xdr:col>
      <xdr:colOff>114300</xdr:colOff>
      <xdr:row>105</xdr:row>
      <xdr:rowOff>113756</xdr:rowOff>
    </xdr:to>
    <xdr:cxnSp macro="">
      <xdr:nvCxnSpPr>
        <xdr:cNvPr id="893" name="直線コネクタ 892">
          <a:extLst>
            <a:ext uri="{FF2B5EF4-FFF2-40B4-BE49-F238E27FC236}">
              <a16:creationId xmlns:a16="http://schemas.microsoft.com/office/drawing/2014/main" id="{00000000-0008-0000-0F00-00007D030000}"/>
            </a:ext>
          </a:extLst>
        </xdr:cNvPr>
        <xdr:cNvCxnSpPr/>
      </xdr:nvCxnSpPr>
      <xdr:spPr>
        <a:xfrm flipV="1">
          <a:off x="13703300" y="1811437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54792</xdr:rowOff>
    </xdr:from>
    <xdr:to>
      <xdr:col>67</xdr:col>
      <xdr:colOff>101600</xdr:colOff>
      <xdr:row>105</xdr:row>
      <xdr:rowOff>156392</xdr:rowOff>
    </xdr:to>
    <xdr:sp macro="" textlink="">
      <xdr:nvSpPr>
        <xdr:cNvPr id="894" name="楕円 893">
          <a:extLst>
            <a:ext uri="{FF2B5EF4-FFF2-40B4-BE49-F238E27FC236}">
              <a16:creationId xmlns:a16="http://schemas.microsoft.com/office/drawing/2014/main" id="{00000000-0008-0000-0F00-00007E030000}"/>
            </a:ext>
          </a:extLst>
        </xdr:cNvPr>
        <xdr:cNvSpPr/>
      </xdr:nvSpPr>
      <xdr:spPr>
        <a:xfrm>
          <a:off x="127635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105592</xdr:rowOff>
    </xdr:from>
    <xdr:to>
      <xdr:col>71</xdr:col>
      <xdr:colOff>177800</xdr:colOff>
      <xdr:row>105</xdr:row>
      <xdr:rowOff>113756</xdr:rowOff>
    </xdr:to>
    <xdr:cxnSp macro="">
      <xdr:nvCxnSpPr>
        <xdr:cNvPr id="895" name="直線コネクタ 894">
          <a:extLst>
            <a:ext uri="{FF2B5EF4-FFF2-40B4-BE49-F238E27FC236}">
              <a16:creationId xmlns:a16="http://schemas.microsoft.com/office/drawing/2014/main" id="{00000000-0008-0000-0F00-00007F030000}"/>
            </a:ext>
          </a:extLst>
        </xdr:cNvPr>
        <xdr:cNvCxnSpPr/>
      </xdr:nvCxnSpPr>
      <xdr:spPr>
        <a:xfrm>
          <a:off x="12814300" y="18107842"/>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896" name="n_1aveValue【庁舎】&#10;有形固定資産減価償却率">
          <a:extLst>
            <a:ext uri="{FF2B5EF4-FFF2-40B4-BE49-F238E27FC236}">
              <a16:creationId xmlns:a16="http://schemas.microsoft.com/office/drawing/2014/main" id="{00000000-0008-0000-0F00-000080030000}"/>
            </a:ext>
          </a:extLst>
        </xdr:cNvPr>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97" name="n_2aveValue【庁舎】&#10;有形固定資産減価償却率">
          <a:extLst>
            <a:ext uri="{FF2B5EF4-FFF2-40B4-BE49-F238E27FC236}">
              <a16:creationId xmlns:a16="http://schemas.microsoft.com/office/drawing/2014/main" id="{00000000-0008-0000-0F00-000081030000}"/>
            </a:ext>
          </a:extLst>
        </xdr:cNvPr>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96175</xdr:rowOff>
    </xdr:from>
    <xdr:ext cx="405111" cy="259045"/>
    <xdr:sp macro="" textlink="">
      <xdr:nvSpPr>
        <xdr:cNvPr id="898" name="n_3aveValue【庁舎】&#10;有形固定資産減価償却率">
          <a:extLst>
            <a:ext uri="{FF2B5EF4-FFF2-40B4-BE49-F238E27FC236}">
              <a16:creationId xmlns:a16="http://schemas.microsoft.com/office/drawing/2014/main" id="{00000000-0008-0000-0F00-000082030000}"/>
            </a:ext>
          </a:extLst>
        </xdr:cNvPr>
        <xdr:cNvSpPr txBox="1"/>
      </xdr:nvSpPr>
      <xdr:spPr>
        <a:xfrm>
          <a:off x="13500744" y="1775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102706</xdr:rowOff>
    </xdr:from>
    <xdr:ext cx="405111" cy="259045"/>
    <xdr:sp macro="" textlink="">
      <xdr:nvSpPr>
        <xdr:cNvPr id="899" name="n_4aveValue【庁舎】&#10;有形固定資産減価償却率">
          <a:extLst>
            <a:ext uri="{FF2B5EF4-FFF2-40B4-BE49-F238E27FC236}">
              <a16:creationId xmlns:a16="http://schemas.microsoft.com/office/drawing/2014/main" id="{00000000-0008-0000-0F00-000083030000}"/>
            </a:ext>
          </a:extLst>
        </xdr:cNvPr>
        <xdr:cNvSpPr txBox="1"/>
      </xdr:nvSpPr>
      <xdr:spPr>
        <a:xfrm>
          <a:off x="12611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15257</xdr:rowOff>
    </xdr:from>
    <xdr:ext cx="405111" cy="259045"/>
    <xdr:sp macro="" textlink="">
      <xdr:nvSpPr>
        <xdr:cNvPr id="900" name="n_1mainValue【庁舎】&#10;有形固定資産減価償却率">
          <a:extLst>
            <a:ext uri="{FF2B5EF4-FFF2-40B4-BE49-F238E27FC236}">
              <a16:creationId xmlns:a16="http://schemas.microsoft.com/office/drawing/2014/main" id="{00000000-0008-0000-0F00-000084030000}"/>
            </a:ext>
          </a:extLst>
        </xdr:cNvPr>
        <xdr:cNvSpPr txBox="1"/>
      </xdr:nvSpPr>
      <xdr:spPr>
        <a:xfrm>
          <a:off x="152660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154050</xdr:rowOff>
    </xdr:from>
    <xdr:ext cx="405111" cy="259045"/>
    <xdr:sp macro="" textlink="">
      <xdr:nvSpPr>
        <xdr:cNvPr id="901" name="n_2mainValue【庁舎】&#10;有形固定資産減価償却率">
          <a:extLst>
            <a:ext uri="{FF2B5EF4-FFF2-40B4-BE49-F238E27FC236}">
              <a16:creationId xmlns:a16="http://schemas.microsoft.com/office/drawing/2014/main" id="{00000000-0008-0000-0F00-000085030000}"/>
            </a:ext>
          </a:extLst>
        </xdr:cNvPr>
        <xdr:cNvSpPr txBox="1"/>
      </xdr:nvSpPr>
      <xdr:spPr>
        <a:xfrm>
          <a:off x="14389744" y="1815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155683</xdr:rowOff>
    </xdr:from>
    <xdr:ext cx="405111" cy="259045"/>
    <xdr:sp macro="" textlink="">
      <xdr:nvSpPr>
        <xdr:cNvPr id="902" name="n_3mainValue【庁舎】&#10;有形固定資産減価償却率">
          <a:extLst>
            <a:ext uri="{FF2B5EF4-FFF2-40B4-BE49-F238E27FC236}">
              <a16:creationId xmlns:a16="http://schemas.microsoft.com/office/drawing/2014/main" id="{00000000-0008-0000-0F00-000086030000}"/>
            </a:ext>
          </a:extLst>
        </xdr:cNvPr>
        <xdr:cNvSpPr txBox="1"/>
      </xdr:nvSpPr>
      <xdr:spPr>
        <a:xfrm>
          <a:off x="13500744" y="1815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147519</xdr:rowOff>
    </xdr:from>
    <xdr:ext cx="405111" cy="259045"/>
    <xdr:sp macro="" textlink="">
      <xdr:nvSpPr>
        <xdr:cNvPr id="903" name="n_4mainValue【庁舎】&#10;有形固定資産減価償却率">
          <a:extLst>
            <a:ext uri="{FF2B5EF4-FFF2-40B4-BE49-F238E27FC236}">
              <a16:creationId xmlns:a16="http://schemas.microsoft.com/office/drawing/2014/main" id="{00000000-0008-0000-0F00-000087030000}"/>
            </a:ext>
          </a:extLst>
        </xdr:cNvPr>
        <xdr:cNvSpPr txBox="1"/>
      </xdr:nvSpPr>
      <xdr:spPr>
        <a:xfrm>
          <a:off x="12611744" y="1814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a:extLst>
            <a:ext uri="{FF2B5EF4-FFF2-40B4-BE49-F238E27FC236}">
              <a16:creationId xmlns:a16="http://schemas.microsoft.com/office/drawing/2014/main" id="{00000000-0008-0000-0F00-000088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a:extLst>
            <a:ext uri="{FF2B5EF4-FFF2-40B4-BE49-F238E27FC236}">
              <a16:creationId xmlns:a16="http://schemas.microsoft.com/office/drawing/2014/main" id="{00000000-0008-0000-0F00-000089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a:extLst>
            <a:ext uri="{FF2B5EF4-FFF2-40B4-BE49-F238E27FC236}">
              <a16:creationId xmlns:a16="http://schemas.microsoft.com/office/drawing/2014/main" id="{00000000-0008-0000-0F00-00008A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a:extLst>
            <a:ext uri="{FF2B5EF4-FFF2-40B4-BE49-F238E27FC236}">
              <a16:creationId xmlns:a16="http://schemas.microsoft.com/office/drawing/2014/main" id="{00000000-0008-0000-0F00-00008B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a:extLst>
            <a:ext uri="{FF2B5EF4-FFF2-40B4-BE49-F238E27FC236}">
              <a16:creationId xmlns:a16="http://schemas.microsoft.com/office/drawing/2014/main" id="{00000000-0008-0000-0F00-00008C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a:extLst>
            <a:ext uri="{FF2B5EF4-FFF2-40B4-BE49-F238E27FC236}">
              <a16:creationId xmlns:a16="http://schemas.microsoft.com/office/drawing/2014/main" id="{00000000-0008-0000-0F00-00008D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a:extLst>
            <a:ext uri="{FF2B5EF4-FFF2-40B4-BE49-F238E27FC236}">
              <a16:creationId xmlns:a16="http://schemas.microsoft.com/office/drawing/2014/main" id="{00000000-0008-0000-0F00-00008E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a:extLst>
            <a:ext uri="{FF2B5EF4-FFF2-40B4-BE49-F238E27FC236}">
              <a16:creationId xmlns:a16="http://schemas.microsoft.com/office/drawing/2014/main" id="{00000000-0008-0000-0F00-00008F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a:extLst>
            <a:ext uri="{FF2B5EF4-FFF2-40B4-BE49-F238E27FC236}">
              <a16:creationId xmlns:a16="http://schemas.microsoft.com/office/drawing/2014/main" id="{00000000-0008-0000-0F00-000090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4" name="直線コネクタ 913">
          <a:extLst>
            <a:ext uri="{FF2B5EF4-FFF2-40B4-BE49-F238E27FC236}">
              <a16:creationId xmlns:a16="http://schemas.microsoft.com/office/drawing/2014/main" id="{00000000-0008-0000-0F00-000092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5" name="テキスト ボックス 914">
          <a:extLst>
            <a:ext uri="{FF2B5EF4-FFF2-40B4-BE49-F238E27FC236}">
              <a16:creationId xmlns:a16="http://schemas.microsoft.com/office/drawing/2014/main" id="{00000000-0008-0000-0F00-000093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6" name="直線コネクタ 915">
          <a:extLst>
            <a:ext uri="{FF2B5EF4-FFF2-40B4-BE49-F238E27FC236}">
              <a16:creationId xmlns:a16="http://schemas.microsoft.com/office/drawing/2014/main" id="{00000000-0008-0000-0F00-000094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7" name="テキスト ボックス 916">
          <a:extLst>
            <a:ext uri="{FF2B5EF4-FFF2-40B4-BE49-F238E27FC236}">
              <a16:creationId xmlns:a16="http://schemas.microsoft.com/office/drawing/2014/main" id="{00000000-0008-0000-0F00-000095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8" name="直線コネクタ 917">
          <a:extLst>
            <a:ext uri="{FF2B5EF4-FFF2-40B4-BE49-F238E27FC236}">
              <a16:creationId xmlns:a16="http://schemas.microsoft.com/office/drawing/2014/main" id="{00000000-0008-0000-0F00-000096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9" name="テキスト ボックス 918">
          <a:extLst>
            <a:ext uri="{FF2B5EF4-FFF2-40B4-BE49-F238E27FC236}">
              <a16:creationId xmlns:a16="http://schemas.microsoft.com/office/drawing/2014/main" id="{00000000-0008-0000-0F00-000097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20" name="直線コネクタ 919">
          <a:extLst>
            <a:ext uri="{FF2B5EF4-FFF2-40B4-BE49-F238E27FC236}">
              <a16:creationId xmlns:a16="http://schemas.microsoft.com/office/drawing/2014/main" id="{00000000-0008-0000-0F00-000098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21" name="テキスト ボックス 920">
          <a:extLst>
            <a:ext uri="{FF2B5EF4-FFF2-40B4-BE49-F238E27FC236}">
              <a16:creationId xmlns:a16="http://schemas.microsoft.com/office/drawing/2014/main" id="{00000000-0008-0000-0F00-000099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2" name="直線コネクタ 921">
          <a:extLst>
            <a:ext uri="{FF2B5EF4-FFF2-40B4-BE49-F238E27FC236}">
              <a16:creationId xmlns:a16="http://schemas.microsoft.com/office/drawing/2014/main" id="{00000000-0008-0000-0F00-00009A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3" name="テキスト ボックス 922">
          <a:extLst>
            <a:ext uri="{FF2B5EF4-FFF2-40B4-BE49-F238E27FC236}">
              <a16:creationId xmlns:a16="http://schemas.microsoft.com/office/drawing/2014/main" id="{00000000-0008-0000-0F00-00009B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4" name="直線コネクタ 923">
          <a:extLst>
            <a:ext uri="{FF2B5EF4-FFF2-40B4-BE49-F238E27FC236}">
              <a16:creationId xmlns:a16="http://schemas.microsoft.com/office/drawing/2014/main" id="{00000000-0008-0000-0F00-00009C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5" name="テキスト ボックス 924">
          <a:extLst>
            <a:ext uri="{FF2B5EF4-FFF2-40B4-BE49-F238E27FC236}">
              <a16:creationId xmlns:a16="http://schemas.microsoft.com/office/drawing/2014/main" id="{00000000-0008-0000-0F00-00009D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6" name="【庁舎】&#10;一人当たり面積グラフ枠">
          <a:extLst>
            <a:ext uri="{FF2B5EF4-FFF2-40B4-BE49-F238E27FC236}">
              <a16:creationId xmlns:a16="http://schemas.microsoft.com/office/drawing/2014/main" id="{00000000-0008-0000-0F00-00009E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927" name="直線コネクタ 926">
          <a:extLst>
            <a:ext uri="{FF2B5EF4-FFF2-40B4-BE49-F238E27FC236}">
              <a16:creationId xmlns:a16="http://schemas.microsoft.com/office/drawing/2014/main" id="{00000000-0008-0000-0F00-00009F030000}"/>
            </a:ext>
          </a:extLst>
        </xdr:cNvPr>
        <xdr:cNvCxnSpPr/>
      </xdr:nvCxnSpPr>
      <xdr:spPr>
        <a:xfrm flipV="1">
          <a:off x="22160864" y="17329786"/>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928" name="【庁舎】&#10;一人当たり面積最小値テキスト">
          <a:extLst>
            <a:ext uri="{FF2B5EF4-FFF2-40B4-BE49-F238E27FC236}">
              <a16:creationId xmlns:a16="http://schemas.microsoft.com/office/drawing/2014/main" id="{00000000-0008-0000-0F00-0000A0030000}"/>
            </a:ext>
          </a:extLst>
        </xdr:cNvPr>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929" name="直線コネクタ 928">
          <a:extLst>
            <a:ext uri="{FF2B5EF4-FFF2-40B4-BE49-F238E27FC236}">
              <a16:creationId xmlns:a16="http://schemas.microsoft.com/office/drawing/2014/main" id="{00000000-0008-0000-0F00-0000A1030000}"/>
            </a:ext>
          </a:extLst>
        </xdr:cNvPr>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930" name="【庁舎】&#10;一人当たり面積最大値テキスト">
          <a:extLst>
            <a:ext uri="{FF2B5EF4-FFF2-40B4-BE49-F238E27FC236}">
              <a16:creationId xmlns:a16="http://schemas.microsoft.com/office/drawing/2014/main" id="{00000000-0008-0000-0F00-0000A2030000}"/>
            </a:ext>
          </a:extLst>
        </xdr:cNvPr>
        <xdr:cNvSpPr txBox="1"/>
      </xdr:nvSpPr>
      <xdr:spPr>
        <a:xfrm>
          <a:off x="22199600" y="1710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931" name="直線コネクタ 930">
          <a:extLst>
            <a:ext uri="{FF2B5EF4-FFF2-40B4-BE49-F238E27FC236}">
              <a16:creationId xmlns:a16="http://schemas.microsoft.com/office/drawing/2014/main" id="{00000000-0008-0000-0F00-0000A3030000}"/>
            </a:ext>
          </a:extLst>
        </xdr:cNvPr>
        <xdr:cNvCxnSpPr/>
      </xdr:nvCxnSpPr>
      <xdr:spPr>
        <a:xfrm>
          <a:off x="22072600" y="1732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932" name="【庁舎】&#10;一人当たり面積平均値テキスト">
          <a:extLst>
            <a:ext uri="{FF2B5EF4-FFF2-40B4-BE49-F238E27FC236}">
              <a16:creationId xmlns:a16="http://schemas.microsoft.com/office/drawing/2014/main" id="{00000000-0008-0000-0F00-0000A4030000}"/>
            </a:ext>
          </a:extLst>
        </xdr:cNvPr>
        <xdr:cNvSpPr txBox="1"/>
      </xdr:nvSpPr>
      <xdr:spPr>
        <a:xfrm>
          <a:off x="22199600" y="1801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933" name="フローチャート: 判断 932">
          <a:extLst>
            <a:ext uri="{FF2B5EF4-FFF2-40B4-BE49-F238E27FC236}">
              <a16:creationId xmlns:a16="http://schemas.microsoft.com/office/drawing/2014/main" id="{00000000-0008-0000-0F00-0000A5030000}"/>
            </a:ext>
          </a:extLst>
        </xdr:cNvPr>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934" name="フローチャート: 判断 933">
          <a:extLst>
            <a:ext uri="{FF2B5EF4-FFF2-40B4-BE49-F238E27FC236}">
              <a16:creationId xmlns:a16="http://schemas.microsoft.com/office/drawing/2014/main" id="{00000000-0008-0000-0F00-0000A6030000}"/>
            </a:ext>
          </a:extLst>
        </xdr:cNvPr>
        <xdr:cNvSpPr/>
      </xdr:nvSpPr>
      <xdr:spPr>
        <a:xfrm>
          <a:off x="21272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13970</xdr:rowOff>
    </xdr:from>
    <xdr:to>
      <xdr:col>107</xdr:col>
      <xdr:colOff>101600</xdr:colOff>
      <xdr:row>106</xdr:row>
      <xdr:rowOff>115570</xdr:rowOff>
    </xdr:to>
    <xdr:sp macro="" textlink="">
      <xdr:nvSpPr>
        <xdr:cNvPr id="935" name="フローチャート: 判断 934">
          <a:extLst>
            <a:ext uri="{FF2B5EF4-FFF2-40B4-BE49-F238E27FC236}">
              <a16:creationId xmlns:a16="http://schemas.microsoft.com/office/drawing/2014/main" id="{00000000-0008-0000-0F00-0000A7030000}"/>
            </a:ext>
          </a:extLst>
        </xdr:cNvPr>
        <xdr:cNvSpPr/>
      </xdr:nvSpPr>
      <xdr:spPr>
        <a:xfrm>
          <a:off x="203835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38736</xdr:rowOff>
    </xdr:from>
    <xdr:to>
      <xdr:col>102</xdr:col>
      <xdr:colOff>165100</xdr:colOff>
      <xdr:row>106</xdr:row>
      <xdr:rowOff>140336</xdr:rowOff>
    </xdr:to>
    <xdr:sp macro="" textlink="">
      <xdr:nvSpPr>
        <xdr:cNvPr id="936" name="フローチャート: 判断 935">
          <a:extLst>
            <a:ext uri="{FF2B5EF4-FFF2-40B4-BE49-F238E27FC236}">
              <a16:creationId xmlns:a16="http://schemas.microsoft.com/office/drawing/2014/main" id="{00000000-0008-0000-0F00-0000A8030000}"/>
            </a:ext>
          </a:extLst>
        </xdr:cNvPr>
        <xdr:cNvSpPr/>
      </xdr:nvSpPr>
      <xdr:spPr>
        <a:xfrm>
          <a:off x="19494500" y="1821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46355</xdr:rowOff>
    </xdr:from>
    <xdr:to>
      <xdr:col>98</xdr:col>
      <xdr:colOff>38100</xdr:colOff>
      <xdr:row>106</xdr:row>
      <xdr:rowOff>147955</xdr:rowOff>
    </xdr:to>
    <xdr:sp macro="" textlink="">
      <xdr:nvSpPr>
        <xdr:cNvPr id="937" name="フローチャート: 判断 936">
          <a:extLst>
            <a:ext uri="{FF2B5EF4-FFF2-40B4-BE49-F238E27FC236}">
              <a16:creationId xmlns:a16="http://schemas.microsoft.com/office/drawing/2014/main" id="{00000000-0008-0000-0F00-0000A9030000}"/>
            </a:ext>
          </a:extLst>
        </xdr:cNvPr>
        <xdr:cNvSpPr/>
      </xdr:nvSpPr>
      <xdr:spPr>
        <a:xfrm>
          <a:off x="18605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F00-0000AA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F00-0000AB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00000000-0008-0000-0F00-0000AC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00000000-0008-0000-0F00-0000AD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2" name="テキスト ボックス 941">
          <a:extLst>
            <a:ext uri="{FF2B5EF4-FFF2-40B4-BE49-F238E27FC236}">
              <a16:creationId xmlns:a16="http://schemas.microsoft.com/office/drawing/2014/main" id="{00000000-0008-0000-0F00-0000AE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25400</xdr:rowOff>
    </xdr:from>
    <xdr:to>
      <xdr:col>116</xdr:col>
      <xdr:colOff>114300</xdr:colOff>
      <xdr:row>104</xdr:row>
      <xdr:rowOff>127000</xdr:rowOff>
    </xdr:to>
    <xdr:sp macro="" textlink="">
      <xdr:nvSpPr>
        <xdr:cNvPr id="943" name="楕円 942">
          <a:extLst>
            <a:ext uri="{FF2B5EF4-FFF2-40B4-BE49-F238E27FC236}">
              <a16:creationId xmlns:a16="http://schemas.microsoft.com/office/drawing/2014/main" id="{00000000-0008-0000-0F00-0000AF030000}"/>
            </a:ext>
          </a:extLst>
        </xdr:cNvPr>
        <xdr:cNvSpPr/>
      </xdr:nvSpPr>
      <xdr:spPr>
        <a:xfrm>
          <a:off x="22110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48277</xdr:rowOff>
    </xdr:from>
    <xdr:ext cx="469744" cy="259045"/>
    <xdr:sp macro="" textlink="">
      <xdr:nvSpPr>
        <xdr:cNvPr id="944" name="【庁舎】&#10;一人当たり面積該当値テキスト">
          <a:extLst>
            <a:ext uri="{FF2B5EF4-FFF2-40B4-BE49-F238E27FC236}">
              <a16:creationId xmlns:a16="http://schemas.microsoft.com/office/drawing/2014/main" id="{00000000-0008-0000-0F00-0000B0030000}"/>
            </a:ext>
          </a:extLst>
        </xdr:cNvPr>
        <xdr:cNvSpPr txBox="1"/>
      </xdr:nvSpPr>
      <xdr:spPr>
        <a:xfrm>
          <a:off x="22199600"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36830</xdr:rowOff>
    </xdr:from>
    <xdr:to>
      <xdr:col>112</xdr:col>
      <xdr:colOff>38100</xdr:colOff>
      <xdr:row>104</xdr:row>
      <xdr:rowOff>138430</xdr:rowOff>
    </xdr:to>
    <xdr:sp macro="" textlink="">
      <xdr:nvSpPr>
        <xdr:cNvPr id="945" name="楕円 944">
          <a:extLst>
            <a:ext uri="{FF2B5EF4-FFF2-40B4-BE49-F238E27FC236}">
              <a16:creationId xmlns:a16="http://schemas.microsoft.com/office/drawing/2014/main" id="{00000000-0008-0000-0F00-0000B1030000}"/>
            </a:ext>
          </a:extLst>
        </xdr:cNvPr>
        <xdr:cNvSpPr/>
      </xdr:nvSpPr>
      <xdr:spPr>
        <a:xfrm>
          <a:off x="21272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76200</xdr:rowOff>
    </xdr:from>
    <xdr:to>
      <xdr:col>116</xdr:col>
      <xdr:colOff>63500</xdr:colOff>
      <xdr:row>104</xdr:row>
      <xdr:rowOff>87630</xdr:rowOff>
    </xdr:to>
    <xdr:cxnSp macro="">
      <xdr:nvCxnSpPr>
        <xdr:cNvPr id="946" name="直線コネクタ 945">
          <a:extLst>
            <a:ext uri="{FF2B5EF4-FFF2-40B4-BE49-F238E27FC236}">
              <a16:creationId xmlns:a16="http://schemas.microsoft.com/office/drawing/2014/main" id="{00000000-0008-0000-0F00-0000B2030000}"/>
            </a:ext>
          </a:extLst>
        </xdr:cNvPr>
        <xdr:cNvCxnSpPr/>
      </xdr:nvCxnSpPr>
      <xdr:spPr>
        <a:xfrm flipV="1">
          <a:off x="21323300" y="179070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46355</xdr:rowOff>
    </xdr:from>
    <xdr:to>
      <xdr:col>107</xdr:col>
      <xdr:colOff>101600</xdr:colOff>
      <xdr:row>104</xdr:row>
      <xdr:rowOff>147955</xdr:rowOff>
    </xdr:to>
    <xdr:sp macro="" textlink="">
      <xdr:nvSpPr>
        <xdr:cNvPr id="947" name="楕円 946">
          <a:extLst>
            <a:ext uri="{FF2B5EF4-FFF2-40B4-BE49-F238E27FC236}">
              <a16:creationId xmlns:a16="http://schemas.microsoft.com/office/drawing/2014/main" id="{00000000-0008-0000-0F00-0000B3030000}"/>
            </a:ext>
          </a:extLst>
        </xdr:cNvPr>
        <xdr:cNvSpPr/>
      </xdr:nvSpPr>
      <xdr:spPr>
        <a:xfrm>
          <a:off x="203835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87630</xdr:rowOff>
    </xdr:from>
    <xdr:to>
      <xdr:col>111</xdr:col>
      <xdr:colOff>177800</xdr:colOff>
      <xdr:row>104</xdr:row>
      <xdr:rowOff>97155</xdr:rowOff>
    </xdr:to>
    <xdr:cxnSp macro="">
      <xdr:nvCxnSpPr>
        <xdr:cNvPr id="948" name="直線コネクタ 947">
          <a:extLst>
            <a:ext uri="{FF2B5EF4-FFF2-40B4-BE49-F238E27FC236}">
              <a16:creationId xmlns:a16="http://schemas.microsoft.com/office/drawing/2014/main" id="{00000000-0008-0000-0F00-0000B4030000}"/>
            </a:ext>
          </a:extLst>
        </xdr:cNvPr>
        <xdr:cNvCxnSpPr/>
      </xdr:nvCxnSpPr>
      <xdr:spPr>
        <a:xfrm flipV="1">
          <a:off x="20434300" y="1791843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57786</xdr:rowOff>
    </xdr:from>
    <xdr:to>
      <xdr:col>102</xdr:col>
      <xdr:colOff>165100</xdr:colOff>
      <xdr:row>104</xdr:row>
      <xdr:rowOff>159386</xdr:rowOff>
    </xdr:to>
    <xdr:sp macro="" textlink="">
      <xdr:nvSpPr>
        <xdr:cNvPr id="949" name="楕円 948">
          <a:extLst>
            <a:ext uri="{FF2B5EF4-FFF2-40B4-BE49-F238E27FC236}">
              <a16:creationId xmlns:a16="http://schemas.microsoft.com/office/drawing/2014/main" id="{00000000-0008-0000-0F00-0000B5030000}"/>
            </a:ext>
          </a:extLst>
        </xdr:cNvPr>
        <xdr:cNvSpPr/>
      </xdr:nvSpPr>
      <xdr:spPr>
        <a:xfrm>
          <a:off x="19494500" y="178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97155</xdr:rowOff>
    </xdr:from>
    <xdr:to>
      <xdr:col>107</xdr:col>
      <xdr:colOff>50800</xdr:colOff>
      <xdr:row>104</xdr:row>
      <xdr:rowOff>108586</xdr:rowOff>
    </xdr:to>
    <xdr:cxnSp macro="">
      <xdr:nvCxnSpPr>
        <xdr:cNvPr id="950" name="直線コネクタ 949">
          <a:extLst>
            <a:ext uri="{FF2B5EF4-FFF2-40B4-BE49-F238E27FC236}">
              <a16:creationId xmlns:a16="http://schemas.microsoft.com/office/drawing/2014/main" id="{00000000-0008-0000-0F00-0000B6030000}"/>
            </a:ext>
          </a:extLst>
        </xdr:cNvPr>
        <xdr:cNvCxnSpPr/>
      </xdr:nvCxnSpPr>
      <xdr:spPr>
        <a:xfrm flipV="1">
          <a:off x="19545300" y="1792795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40639</xdr:rowOff>
    </xdr:from>
    <xdr:to>
      <xdr:col>98</xdr:col>
      <xdr:colOff>38100</xdr:colOff>
      <xdr:row>104</xdr:row>
      <xdr:rowOff>142239</xdr:rowOff>
    </xdr:to>
    <xdr:sp macro="" textlink="">
      <xdr:nvSpPr>
        <xdr:cNvPr id="951" name="楕円 950">
          <a:extLst>
            <a:ext uri="{FF2B5EF4-FFF2-40B4-BE49-F238E27FC236}">
              <a16:creationId xmlns:a16="http://schemas.microsoft.com/office/drawing/2014/main" id="{00000000-0008-0000-0F00-0000B7030000}"/>
            </a:ext>
          </a:extLst>
        </xdr:cNvPr>
        <xdr:cNvSpPr/>
      </xdr:nvSpPr>
      <xdr:spPr>
        <a:xfrm>
          <a:off x="18605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91439</xdr:rowOff>
    </xdr:from>
    <xdr:to>
      <xdr:col>102</xdr:col>
      <xdr:colOff>114300</xdr:colOff>
      <xdr:row>104</xdr:row>
      <xdr:rowOff>108586</xdr:rowOff>
    </xdr:to>
    <xdr:cxnSp macro="">
      <xdr:nvCxnSpPr>
        <xdr:cNvPr id="952" name="直線コネクタ 951">
          <a:extLst>
            <a:ext uri="{FF2B5EF4-FFF2-40B4-BE49-F238E27FC236}">
              <a16:creationId xmlns:a16="http://schemas.microsoft.com/office/drawing/2014/main" id="{00000000-0008-0000-0F00-0000B8030000}"/>
            </a:ext>
          </a:extLst>
        </xdr:cNvPr>
        <xdr:cNvCxnSpPr/>
      </xdr:nvCxnSpPr>
      <xdr:spPr>
        <a:xfrm>
          <a:off x="18656300" y="17922239"/>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137177</xdr:rowOff>
    </xdr:from>
    <xdr:ext cx="469744" cy="259045"/>
    <xdr:sp macro="" textlink="">
      <xdr:nvSpPr>
        <xdr:cNvPr id="953" name="n_1aveValue【庁舎】&#10;一人当たり面積">
          <a:extLst>
            <a:ext uri="{FF2B5EF4-FFF2-40B4-BE49-F238E27FC236}">
              <a16:creationId xmlns:a16="http://schemas.microsoft.com/office/drawing/2014/main" id="{00000000-0008-0000-0F00-0000B9030000}"/>
            </a:ext>
          </a:extLst>
        </xdr:cNvPr>
        <xdr:cNvSpPr txBox="1"/>
      </xdr:nvSpPr>
      <xdr:spPr>
        <a:xfrm>
          <a:off x="21075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106697</xdr:rowOff>
    </xdr:from>
    <xdr:ext cx="469744" cy="259045"/>
    <xdr:sp macro="" textlink="">
      <xdr:nvSpPr>
        <xdr:cNvPr id="954" name="n_2aveValue【庁舎】&#10;一人当たり面積">
          <a:extLst>
            <a:ext uri="{FF2B5EF4-FFF2-40B4-BE49-F238E27FC236}">
              <a16:creationId xmlns:a16="http://schemas.microsoft.com/office/drawing/2014/main" id="{00000000-0008-0000-0F00-0000BA030000}"/>
            </a:ext>
          </a:extLst>
        </xdr:cNvPr>
        <xdr:cNvSpPr txBox="1"/>
      </xdr:nvSpPr>
      <xdr:spPr>
        <a:xfrm>
          <a:off x="201994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131463</xdr:rowOff>
    </xdr:from>
    <xdr:ext cx="469744" cy="259045"/>
    <xdr:sp macro="" textlink="">
      <xdr:nvSpPr>
        <xdr:cNvPr id="955" name="n_3aveValue【庁舎】&#10;一人当たり面積">
          <a:extLst>
            <a:ext uri="{FF2B5EF4-FFF2-40B4-BE49-F238E27FC236}">
              <a16:creationId xmlns:a16="http://schemas.microsoft.com/office/drawing/2014/main" id="{00000000-0008-0000-0F00-0000BB030000}"/>
            </a:ext>
          </a:extLst>
        </xdr:cNvPr>
        <xdr:cNvSpPr txBox="1"/>
      </xdr:nvSpPr>
      <xdr:spPr>
        <a:xfrm>
          <a:off x="19310427" y="1830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139082</xdr:rowOff>
    </xdr:from>
    <xdr:ext cx="469744" cy="259045"/>
    <xdr:sp macro="" textlink="">
      <xdr:nvSpPr>
        <xdr:cNvPr id="956" name="n_4aveValue【庁舎】&#10;一人当たり面積">
          <a:extLst>
            <a:ext uri="{FF2B5EF4-FFF2-40B4-BE49-F238E27FC236}">
              <a16:creationId xmlns:a16="http://schemas.microsoft.com/office/drawing/2014/main" id="{00000000-0008-0000-0F00-0000BC030000}"/>
            </a:ext>
          </a:extLst>
        </xdr:cNvPr>
        <xdr:cNvSpPr txBox="1"/>
      </xdr:nvSpPr>
      <xdr:spPr>
        <a:xfrm>
          <a:off x="18421427" y="1831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154957</xdr:rowOff>
    </xdr:from>
    <xdr:ext cx="469744" cy="259045"/>
    <xdr:sp macro="" textlink="">
      <xdr:nvSpPr>
        <xdr:cNvPr id="957" name="n_1mainValue【庁舎】&#10;一人当たり面積">
          <a:extLst>
            <a:ext uri="{FF2B5EF4-FFF2-40B4-BE49-F238E27FC236}">
              <a16:creationId xmlns:a16="http://schemas.microsoft.com/office/drawing/2014/main" id="{00000000-0008-0000-0F00-0000BD030000}"/>
            </a:ext>
          </a:extLst>
        </xdr:cNvPr>
        <xdr:cNvSpPr txBox="1"/>
      </xdr:nvSpPr>
      <xdr:spPr>
        <a:xfrm>
          <a:off x="210757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164482</xdr:rowOff>
    </xdr:from>
    <xdr:ext cx="469744" cy="259045"/>
    <xdr:sp macro="" textlink="">
      <xdr:nvSpPr>
        <xdr:cNvPr id="958" name="n_2mainValue【庁舎】&#10;一人当たり面積">
          <a:extLst>
            <a:ext uri="{FF2B5EF4-FFF2-40B4-BE49-F238E27FC236}">
              <a16:creationId xmlns:a16="http://schemas.microsoft.com/office/drawing/2014/main" id="{00000000-0008-0000-0F00-0000BE030000}"/>
            </a:ext>
          </a:extLst>
        </xdr:cNvPr>
        <xdr:cNvSpPr txBox="1"/>
      </xdr:nvSpPr>
      <xdr:spPr>
        <a:xfrm>
          <a:off x="20199427" y="1765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4463</xdr:rowOff>
    </xdr:from>
    <xdr:ext cx="469744" cy="259045"/>
    <xdr:sp macro="" textlink="">
      <xdr:nvSpPr>
        <xdr:cNvPr id="959" name="n_3mainValue【庁舎】&#10;一人当たり面積">
          <a:extLst>
            <a:ext uri="{FF2B5EF4-FFF2-40B4-BE49-F238E27FC236}">
              <a16:creationId xmlns:a16="http://schemas.microsoft.com/office/drawing/2014/main" id="{00000000-0008-0000-0F00-0000BF030000}"/>
            </a:ext>
          </a:extLst>
        </xdr:cNvPr>
        <xdr:cNvSpPr txBox="1"/>
      </xdr:nvSpPr>
      <xdr:spPr>
        <a:xfrm>
          <a:off x="19310427" y="1766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158766</xdr:rowOff>
    </xdr:from>
    <xdr:ext cx="469744" cy="259045"/>
    <xdr:sp macro="" textlink="">
      <xdr:nvSpPr>
        <xdr:cNvPr id="960" name="n_4mainValue【庁舎】&#10;一人当たり面積">
          <a:extLst>
            <a:ext uri="{FF2B5EF4-FFF2-40B4-BE49-F238E27FC236}">
              <a16:creationId xmlns:a16="http://schemas.microsoft.com/office/drawing/2014/main" id="{00000000-0008-0000-0F00-0000C0030000}"/>
            </a:ext>
          </a:extLst>
        </xdr:cNvPr>
        <xdr:cNvSpPr txBox="1"/>
      </xdr:nvSpPr>
      <xdr:spPr>
        <a:xfrm>
          <a:off x="18421427" y="176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1" name="正方形/長方形 960">
          <a:extLst>
            <a:ext uri="{FF2B5EF4-FFF2-40B4-BE49-F238E27FC236}">
              <a16:creationId xmlns:a16="http://schemas.microsoft.com/office/drawing/2014/main" id="{00000000-0008-0000-0F00-0000C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2" name="正方形/長方形 961">
          <a:extLst>
            <a:ext uri="{FF2B5EF4-FFF2-40B4-BE49-F238E27FC236}">
              <a16:creationId xmlns:a16="http://schemas.microsoft.com/office/drawing/2014/main" id="{00000000-0008-0000-0F00-0000C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3" name="テキスト ボックス 962">
          <a:extLst>
            <a:ext uri="{FF2B5EF4-FFF2-40B4-BE49-F238E27FC236}">
              <a16:creationId xmlns:a16="http://schemas.microsoft.com/office/drawing/2014/main" id="{00000000-0008-0000-0F00-0000C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図書館、福祉施設、保健センターにおいては、有形固定資産減価償却率は類似団体平均に近い数値であるが、一人当たり面積が広く、維持管理や更新の負担が大きくなっている。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体育館・プール、市民会館、消防施設、庁舎においては、有形固定資産減価償却率が類似団体平均より高く老朽化が進んでいる。特に消防施設は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割を超えており、施設更新が目の前にあるといえる。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一般廃棄物処理施設においては、新施設整備の計画中であるが、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団体での運営であるため、一人当たり有形固定資産（償却資産）額が全国平均の約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倍であり、市民負担が多大となっている。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行財政改革において、施設面積の縮小を進め、施設管理経費の縮減に努める必要がある。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滋賀県高島市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46,926
46,415
693.05
32,150,400
31,256,894
761,741
17,842,223
24,407,677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696450"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696450"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滋賀県平均は全国平均を大きく上回っているが、当市の財政力指数は全国平均および類似団体平均を下回り、毎年徐々に下がっていく傾向で指数が推移しており、地方交付税などの依存財源に頼っているのが現状である。</a:t>
          </a:r>
        </a:p>
        <a:p>
          <a:r>
            <a:rPr kumimoji="1" lang="ja-JP" altLang="en-US" sz="1300">
              <a:latin typeface="ＭＳ Ｐゴシック" panose="020B0600070205080204" pitchFamily="50" charset="-128"/>
              <a:ea typeface="ＭＳ Ｐゴシック" panose="020B0600070205080204" pitchFamily="50" charset="-128"/>
            </a:rPr>
            <a:t>　昨今の新型コロナウイルス感染症の影響による景気低迷や人口減少によることの市税および普通交付税の逓減が段階的に進んでいることから、行財政改革による歳出削減の取り組みを通じて財政基盤の強化に努め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75142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273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55033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34925</xdr:rowOff>
    </xdr:from>
    <xdr:to>
      <xdr:col>15</xdr:col>
      <xdr:colOff>82550</xdr:colOff>
      <xdr:row>43</xdr:row>
      <xdr:rowOff>34925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157692</xdr:rowOff>
    </xdr:from>
    <xdr:to>
      <xdr:col>15</xdr:col>
      <xdr:colOff>133350</xdr:colOff>
      <xdr:row>39</xdr:row>
      <xdr:rowOff>87842</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98019</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34925</xdr:rowOff>
    </xdr:from>
    <xdr:to>
      <xdr:col>11</xdr:col>
      <xdr:colOff>31750</xdr:colOff>
      <xdr:row>43</xdr:row>
      <xdr:rowOff>34925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38</xdr:row>
      <xdr:rowOff>137583</xdr:rowOff>
    </xdr:from>
    <xdr:to>
      <xdr:col>11</xdr:col>
      <xdr:colOff>82550</xdr:colOff>
      <xdr:row>39</xdr:row>
      <xdr:rowOff>67733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77910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77910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167869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155575</xdr:rowOff>
    </xdr:from>
    <xdr:to>
      <xdr:col>11</xdr:col>
      <xdr:colOff>82550</xdr:colOff>
      <xdr:row>43</xdr:row>
      <xdr:rowOff>85725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少し改善したが公営企業会計や特別会計への繰出金に充当する経常一般財源が大きいことや、高齢化の進展や児童福祉施策の充実化による扶助費などの社会保障関係経費が増加していることから、経常収支比率は類似団体と比べ高い状況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今後も引き続き、行財政改革への取り組みを推進し、人件費や公債費等の義務的経費や一般行政経費の削減に努める必要がある。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4001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2117</xdr:rowOff>
    </xdr:from>
    <xdr:to>
      <xdr:col>23</xdr:col>
      <xdr:colOff>133350</xdr:colOff>
      <xdr:row>67</xdr:row>
      <xdr:rowOff>47837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1317817"/>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120244</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5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47837</xdr:rowOff>
    </xdr:from>
    <xdr:to>
      <xdr:col>19</xdr:col>
      <xdr:colOff>133350</xdr:colOff>
      <xdr:row>67</xdr:row>
      <xdr:rowOff>104140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53498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106680</xdr:rowOff>
    </xdr:from>
    <xdr:to>
      <xdr:col>19</xdr:col>
      <xdr:colOff>184150</xdr:colOff>
      <xdr:row>66</xdr:row>
      <xdr:rowOff>36830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47007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019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104140</xdr:rowOff>
    </xdr:from>
    <xdr:to>
      <xdr:col>15</xdr:col>
      <xdr:colOff>82550</xdr:colOff>
      <xdr:row>68</xdr:row>
      <xdr:rowOff>5080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5912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162983</xdr:rowOff>
    </xdr:from>
    <xdr:to>
      <xdr:col>15</xdr:col>
      <xdr:colOff>133350</xdr:colOff>
      <xdr:row>66</xdr:row>
      <xdr:rowOff>93133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3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103310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07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63923</xdr:rowOff>
    </xdr:from>
    <xdr:to>
      <xdr:col>11</xdr:col>
      <xdr:colOff>31750</xdr:colOff>
      <xdr:row>68</xdr:row>
      <xdr:rowOff>5080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55107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114723</xdr:rowOff>
    </xdr:from>
    <xdr:to>
      <xdr:col>11</xdr:col>
      <xdr:colOff>82550</xdr:colOff>
      <xdr:row>66</xdr:row>
      <xdr:rowOff>44873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5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55050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2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130810</xdr:rowOff>
    </xdr:from>
    <xdr:to>
      <xdr:col>7</xdr:col>
      <xdr:colOff>31750</xdr:colOff>
      <xdr:row>66</xdr:row>
      <xdr:rowOff>60960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7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71137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04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122767</xdr:rowOff>
    </xdr:from>
    <xdr:to>
      <xdr:col>23</xdr:col>
      <xdr:colOff>184150</xdr:colOff>
      <xdr:row>66</xdr:row>
      <xdr:rowOff>52917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94844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23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168487</xdr:rowOff>
    </xdr:from>
    <xdr:to>
      <xdr:col>19</xdr:col>
      <xdr:colOff>184150</xdr:colOff>
      <xdr:row>67</xdr:row>
      <xdr:rowOff>98637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48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83414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570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53340</xdr:rowOff>
    </xdr:from>
    <xdr:to>
      <xdr:col>15</xdr:col>
      <xdr:colOff>133350</xdr:colOff>
      <xdr:row>67</xdr:row>
      <xdr:rowOff>154940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54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139717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62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125730</xdr:rowOff>
    </xdr:from>
    <xdr:to>
      <xdr:col>11</xdr:col>
      <xdr:colOff>82550</xdr:colOff>
      <xdr:row>68</xdr:row>
      <xdr:rowOff>55880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61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68</xdr:row>
      <xdr:rowOff>40657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69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13123</xdr:rowOff>
    </xdr:from>
    <xdr:to>
      <xdr:col>7</xdr:col>
      <xdr:colOff>31750</xdr:colOff>
      <xdr:row>67</xdr:row>
      <xdr:rowOff>114723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5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99500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58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[203,455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当市は県内で最も面積が広いことに加え、高齢化や人口減少が進んでおり、人口１人当たりのコストが年々増加傾向にある。</a:t>
          </a:r>
        </a:p>
        <a:p>
          <a:r>
            <a:rPr kumimoji="1" lang="ja-JP" altLang="en-US" sz="1300">
              <a:latin typeface="ＭＳ Ｐゴシック" panose="020B0600070205080204" pitchFamily="50" charset="-128"/>
              <a:ea typeface="ＭＳ Ｐゴシック" panose="020B0600070205080204" pitchFamily="50" charset="-128"/>
            </a:rPr>
            <a:t>　指標の分母となる人口が対前年比で</a:t>
          </a:r>
          <a:r>
            <a:rPr kumimoji="1" lang="en-US" altLang="ja-JP" sz="1300">
              <a:solidFill>
                <a:schemeClr val="tx1"/>
              </a:solidFill>
              <a:latin typeface="ＭＳ Ｐゴシック" panose="020B0600070205080204" pitchFamily="50" charset="-128"/>
              <a:ea typeface="ＭＳ Ｐゴシック" panose="020B0600070205080204" pitchFamily="50" charset="-128"/>
            </a:rPr>
            <a:t>618</a:t>
          </a:r>
          <a:r>
            <a:rPr kumimoji="1" lang="ja-JP" altLang="en-US" sz="1300">
              <a:latin typeface="ＭＳ Ｐゴシック" panose="020B0600070205080204" pitchFamily="50" charset="-128"/>
              <a:ea typeface="ＭＳ Ｐゴシック" panose="020B0600070205080204" pitchFamily="50" charset="-128"/>
            </a:rPr>
            <a:t>人の減となり、改善には大幅な経費削減が最低条件である。人件費、物件費ともに類似団体と大きく乖離しており、引き続き人口減に見合う経費削減に努める必要がある。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168670</xdr:rowOff>
    </xdr:from>
    <xdr:to>
      <xdr:col>23</xdr:col>
      <xdr:colOff>133350</xdr:colOff>
      <xdr:row>85</xdr:row>
      <xdr:rowOff>59539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570470"/>
          <a:ext cx="838200" cy="6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115848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74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35795</xdr:rowOff>
    </xdr:from>
    <xdr:to>
      <xdr:col>19</xdr:col>
      <xdr:colOff>133350</xdr:colOff>
      <xdr:row>84</xdr:row>
      <xdr:rowOff>168670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437595"/>
          <a:ext cx="889000" cy="13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122879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10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24485</xdr:rowOff>
    </xdr:from>
    <xdr:to>
      <xdr:col>15</xdr:col>
      <xdr:colOff>82550</xdr:colOff>
      <xdr:row>84</xdr:row>
      <xdr:rowOff>35795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426285"/>
          <a:ext cx="889000" cy="1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91281</xdr:rowOff>
    </xdr:from>
    <xdr:to>
      <xdr:col>15</xdr:col>
      <xdr:colOff>133350</xdr:colOff>
      <xdr:row>82</xdr:row>
      <xdr:rowOff>21431</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31608</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74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4394</xdr:rowOff>
    </xdr:from>
    <xdr:to>
      <xdr:col>11</xdr:col>
      <xdr:colOff>31750</xdr:colOff>
      <xdr:row>84</xdr:row>
      <xdr:rowOff>24485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406194"/>
          <a:ext cx="889000" cy="2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63139</xdr:rowOff>
    </xdr:from>
    <xdr:to>
      <xdr:col>11</xdr:col>
      <xdr:colOff>82550</xdr:colOff>
      <xdr:row>81</xdr:row>
      <xdr:rowOff>164739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3466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60950</xdr:rowOff>
    </xdr:from>
    <xdr:to>
      <xdr:col>7</xdr:col>
      <xdr:colOff>31750</xdr:colOff>
      <xdr:row>81</xdr:row>
      <xdr:rowOff>162550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7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8739</xdr:rowOff>
    </xdr:from>
    <xdr:to>
      <xdr:col>23</xdr:col>
      <xdr:colOff>184150</xdr:colOff>
      <xdr:row>85</xdr:row>
      <xdr:rowOff>110339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58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152266</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554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117870</xdr:rowOff>
    </xdr:from>
    <xdr:to>
      <xdr:col>19</xdr:col>
      <xdr:colOff>184150</xdr:colOff>
      <xdr:row>85</xdr:row>
      <xdr:rowOff>48020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51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32797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606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156445</xdr:rowOff>
    </xdr:from>
    <xdr:to>
      <xdr:col>15</xdr:col>
      <xdr:colOff>133350</xdr:colOff>
      <xdr:row>84</xdr:row>
      <xdr:rowOff>86595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38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71372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473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145135</xdr:rowOff>
    </xdr:from>
    <xdr:to>
      <xdr:col>11</xdr:col>
      <xdr:colOff>82550</xdr:colOff>
      <xdr:row>84</xdr:row>
      <xdr:rowOff>75285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37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60062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4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125044</xdr:rowOff>
    </xdr:from>
    <xdr:to>
      <xdr:col>7</xdr:col>
      <xdr:colOff>31750</xdr:colOff>
      <xdr:row>84</xdr:row>
      <xdr:rowOff>55194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35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39971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4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全国市平均と同程度の指数となっているが、類似団体との比較においては高い指数となった。</a:t>
          </a:r>
        </a:p>
        <a:p>
          <a:r>
            <a:rPr kumimoji="1" lang="ja-JP" altLang="en-US" sz="1300">
              <a:latin typeface="ＭＳ Ｐゴシック" panose="020B0600070205080204" pitchFamily="50" charset="-128"/>
              <a:ea typeface="ＭＳ Ｐゴシック" panose="020B0600070205080204" pitchFamily="50" charset="-128"/>
            </a:rPr>
            <a:t>　総人件費については、人口規模で比較すると高い水準にあるため、更なる人件費の抑制に努める必要がある。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18345</xdr:rowOff>
    </xdr:from>
    <xdr:to>
      <xdr:col>81</xdr:col>
      <xdr:colOff>44450</xdr:colOff>
      <xdr:row>85</xdr:row>
      <xdr:rowOff>18345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5915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15522</xdr:rowOff>
    </xdr:from>
    <xdr:to>
      <xdr:col>77</xdr:col>
      <xdr:colOff>44450</xdr:colOff>
      <xdr:row>85</xdr:row>
      <xdr:rowOff>18345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417322"/>
          <a:ext cx="8890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84</xdr:row>
      <xdr:rowOff>15522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36370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84</xdr:row>
      <xdr:rowOff>15522</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36370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13705</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138995</xdr:rowOff>
    </xdr:from>
    <xdr:to>
      <xdr:col>81</xdr:col>
      <xdr:colOff>95250</xdr:colOff>
      <xdr:row>85</xdr:row>
      <xdr:rowOff>69145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111072</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51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138995</xdr:rowOff>
    </xdr:from>
    <xdr:to>
      <xdr:col>77</xdr:col>
      <xdr:colOff>95250</xdr:colOff>
      <xdr:row>85</xdr:row>
      <xdr:rowOff>69145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53922</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62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136172</xdr:rowOff>
    </xdr:from>
    <xdr:to>
      <xdr:col>73</xdr:col>
      <xdr:colOff>44450</xdr:colOff>
      <xdr:row>84</xdr:row>
      <xdr:rowOff>66322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76499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事務事業の見直しや類似施設の統廃合等により適正な人員配置を図りつつ、適正な定員管理に努めているが、毎年人口が減少しているため、類似団体との比較において大きく乖離している状況である。</a:t>
          </a:r>
        </a:p>
        <a:p>
          <a:r>
            <a:rPr kumimoji="1" lang="ja-JP" altLang="en-US" sz="1300">
              <a:latin typeface="ＭＳ Ｐゴシック" panose="020B0600070205080204" pitchFamily="50" charset="-128"/>
              <a:ea typeface="ＭＳ Ｐゴシック" panose="020B0600070205080204" pitchFamily="50" charset="-128"/>
            </a:rPr>
            <a:t>　また、面積が大きい当市において、合併以前から地域との結びつきの強い公共施設では再編化が進んでおらず、これらの施設管理に携わる職員も多い状況であるため、引き続き組織機構の合理化や選択と集中に基づく事務事業の見直しを図り、職員の適材配置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42387</xdr:rowOff>
    </xdr:from>
    <xdr:to>
      <xdr:col>81</xdr:col>
      <xdr:colOff>44450</xdr:colOff>
      <xdr:row>64</xdr:row>
      <xdr:rowOff>65008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1015187"/>
          <a:ext cx="838200" cy="2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128843</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1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40878</xdr:rowOff>
    </xdr:from>
    <xdr:to>
      <xdr:col>77</xdr:col>
      <xdr:colOff>44450</xdr:colOff>
      <xdr:row>64</xdr:row>
      <xdr:rowOff>42387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1013678"/>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2874</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40878</xdr:rowOff>
    </xdr:from>
    <xdr:to>
      <xdr:col>72</xdr:col>
      <xdr:colOff>203200</xdr:colOff>
      <xdr:row>64</xdr:row>
      <xdr:rowOff>60484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1013678"/>
          <a:ext cx="889000" cy="1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66596</xdr:rowOff>
    </xdr:from>
    <xdr:to>
      <xdr:col>73</xdr:col>
      <xdr:colOff>44450</xdr:colOff>
      <xdr:row>60</xdr:row>
      <xdr:rowOff>168196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35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6923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12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60484</xdr:rowOff>
    </xdr:from>
    <xdr:to>
      <xdr:col>68</xdr:col>
      <xdr:colOff>152400</xdr:colOff>
      <xdr:row>64</xdr:row>
      <xdr:rowOff>110252</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1033284"/>
          <a:ext cx="889000" cy="4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53022</xdr:rowOff>
    </xdr:from>
    <xdr:to>
      <xdr:col>68</xdr:col>
      <xdr:colOff>203200</xdr:colOff>
      <xdr:row>60</xdr:row>
      <xdr:rowOff>154622</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34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164799</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10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42466</xdr:rowOff>
    </xdr:from>
    <xdr:to>
      <xdr:col>64</xdr:col>
      <xdr:colOff>152400</xdr:colOff>
      <xdr:row>60</xdr:row>
      <xdr:rowOff>144066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154243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09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14208</xdr:rowOff>
    </xdr:from>
    <xdr:to>
      <xdr:col>81</xdr:col>
      <xdr:colOff>95250</xdr:colOff>
      <xdr:row>64</xdr:row>
      <xdr:rowOff>115808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98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157735</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95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163037</xdr:rowOff>
    </xdr:from>
    <xdr:to>
      <xdr:col>77</xdr:col>
      <xdr:colOff>95250</xdr:colOff>
      <xdr:row>64</xdr:row>
      <xdr:rowOff>93187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96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77964</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1050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161528</xdr:rowOff>
    </xdr:from>
    <xdr:to>
      <xdr:col>73</xdr:col>
      <xdr:colOff>44450</xdr:colOff>
      <xdr:row>64</xdr:row>
      <xdr:rowOff>91678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96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76455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104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9684</xdr:rowOff>
    </xdr:from>
    <xdr:to>
      <xdr:col>68</xdr:col>
      <xdr:colOff>203200</xdr:colOff>
      <xdr:row>64</xdr:row>
      <xdr:rowOff>111284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98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96061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106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59452</xdr:rowOff>
    </xdr:from>
    <xdr:to>
      <xdr:col>64</xdr:col>
      <xdr:colOff>152400</xdr:colOff>
      <xdr:row>64</xdr:row>
      <xdr:rowOff>161052</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103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145829</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111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合併特例事業債等の財政優遇措置のある市債を最大限活用することで、毎年数値の改善がみられたが、令和２年度から市役所本庁舎整備に係る市債の元利償還が始まったため、再び上昇している。今後も、新ごみ処理施設整備の財源として市債発行を予定していることや、合併特例事業債の発行期限である令和６年度を見据え、施設の長寿命化や老朽化施設の改修などの普通建設事業を行うことで数値の悪化が懸念される。市債発行については、事業内容を十分に精査し、交付税算入率の高いものを借入するなど、公債費の縮減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13909</xdr:rowOff>
    </xdr:from>
    <xdr:to>
      <xdr:col>81</xdr:col>
      <xdr:colOff>44450</xdr:colOff>
      <xdr:row>42</xdr:row>
      <xdr:rowOff>25400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179800" y="72148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13201</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8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162378</xdr:rowOff>
    </xdr:from>
    <xdr:to>
      <xdr:col>77</xdr:col>
      <xdr:colOff>44450</xdr:colOff>
      <xdr:row>42</xdr:row>
      <xdr:rowOff>13909</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5290800" y="71918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142922</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82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162378</xdr:rowOff>
    </xdr:from>
    <xdr:to>
      <xdr:col>72</xdr:col>
      <xdr:colOff>203200</xdr:colOff>
      <xdr:row>42</xdr:row>
      <xdr:rowOff>71362</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4401800" y="719182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84562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71362</xdr:rowOff>
    </xdr:from>
    <xdr:to>
      <xdr:col>68</xdr:col>
      <xdr:colOff>152400</xdr:colOff>
      <xdr:row>42</xdr:row>
      <xdr:rowOff>128815</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727226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7257</xdr:rowOff>
    </xdr:from>
    <xdr:to>
      <xdr:col>68</xdr:col>
      <xdr:colOff>203200</xdr:colOff>
      <xdr:row>40</xdr:row>
      <xdr:rowOff>108857</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119034</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41728</xdr:rowOff>
    </xdr:from>
    <xdr:to>
      <xdr:col>64</xdr:col>
      <xdr:colOff>152400</xdr:colOff>
      <xdr:row>40</xdr:row>
      <xdr:rowOff>143328</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153505</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118127</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134559</xdr:rowOff>
    </xdr:from>
    <xdr:to>
      <xdr:col>77</xdr:col>
      <xdr:colOff>95250</xdr:colOff>
      <xdr:row>42</xdr:row>
      <xdr:rowOff>64709</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49486</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725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111578</xdr:rowOff>
    </xdr:from>
    <xdr:to>
      <xdr:col>73</xdr:col>
      <xdr:colOff>44450</xdr:colOff>
      <xdr:row>42</xdr:row>
      <xdr:rowOff>41728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26505</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20562</xdr:rowOff>
    </xdr:from>
    <xdr:to>
      <xdr:col>68</xdr:col>
      <xdr:colOff>203200</xdr:colOff>
      <xdr:row>42</xdr:row>
      <xdr:rowOff>122162</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106939</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78015</xdr:rowOff>
    </xdr:from>
    <xdr:to>
      <xdr:col>64</xdr:col>
      <xdr:colOff>152400</xdr:colOff>
      <xdr:row>43</xdr:row>
      <xdr:rowOff>8165</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164392</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の財政負担に備えて基金の積立て等を行ったことにより指標の改善が進んでいる。今後は、市債発行が伴う事業の増加を予定していることから、一時的に指数の悪化が見込まれるが、長期的には市債の発行額抑制のほか、公営企業債も含めた起債残高が毎年減少することにより、改善傾向になると見込んでいる。</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7842</xdr:rowOff>
    </xdr:from>
    <xdr:to>
      <xdr:col>81</xdr:col>
      <xdr:colOff>44450</xdr:colOff>
      <xdr:row>15</xdr:row>
      <xdr:rowOff>90488</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2579592"/>
          <a:ext cx="838200" cy="8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72693</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644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90488</xdr:rowOff>
    </xdr:from>
    <xdr:to>
      <xdr:col>77</xdr:col>
      <xdr:colOff>44450</xdr:colOff>
      <xdr:row>15</xdr:row>
      <xdr:rowOff>136335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2662238"/>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2762</xdr:rowOff>
    </xdr:from>
    <xdr:to>
      <xdr:col>77</xdr:col>
      <xdr:colOff>95250</xdr:colOff>
      <xdr:row>16</xdr:row>
      <xdr:rowOff>104362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89139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832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136335</xdr:rowOff>
    </xdr:from>
    <xdr:to>
      <xdr:col>72</xdr:col>
      <xdr:colOff>203200</xdr:colOff>
      <xdr:row>16</xdr:row>
      <xdr:rowOff>16161</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4401800" y="2708085"/>
          <a:ext cx="889000" cy="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103029</xdr:rowOff>
    </xdr:from>
    <xdr:to>
      <xdr:col>73</xdr:col>
      <xdr:colOff>44450</xdr:colOff>
      <xdr:row>16</xdr:row>
      <xdr:rowOff>33179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67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17956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761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16161</xdr:rowOff>
    </xdr:from>
    <xdr:to>
      <xdr:col>68</xdr:col>
      <xdr:colOff>152400</xdr:colOff>
      <xdr:row>16</xdr:row>
      <xdr:rowOff>91567</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2759361"/>
          <a:ext cx="889000" cy="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101822</xdr:rowOff>
    </xdr:from>
    <xdr:to>
      <xdr:col>68</xdr:col>
      <xdr:colOff>203200</xdr:colOff>
      <xdr:row>16</xdr:row>
      <xdr:rowOff>31972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6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42149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44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138017</xdr:rowOff>
    </xdr:from>
    <xdr:to>
      <xdr:col>64</xdr:col>
      <xdr:colOff>152400</xdr:colOff>
      <xdr:row>16</xdr:row>
      <xdr:rowOff>68167</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70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78344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478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128492</xdr:rowOff>
    </xdr:from>
    <xdr:to>
      <xdr:col>81</xdr:col>
      <xdr:colOff>95250</xdr:colOff>
      <xdr:row>15</xdr:row>
      <xdr:rowOff>58642</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252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49769</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24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39688</xdr:rowOff>
    </xdr:from>
    <xdr:to>
      <xdr:col>77</xdr:col>
      <xdr:colOff>95250</xdr:colOff>
      <xdr:row>15</xdr:row>
      <xdr:rowOff>141288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261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151465</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2380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85535</xdr:rowOff>
    </xdr:from>
    <xdr:to>
      <xdr:col>73</xdr:col>
      <xdr:colOff>44450</xdr:colOff>
      <xdr:row>16</xdr:row>
      <xdr:rowOff>15685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265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25862</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242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136811</xdr:rowOff>
    </xdr:from>
    <xdr:to>
      <xdr:col>68</xdr:col>
      <xdr:colOff>203200</xdr:colOff>
      <xdr:row>16</xdr:row>
      <xdr:rowOff>66961</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270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51738</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27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40767</xdr:rowOff>
    </xdr:from>
    <xdr:to>
      <xdr:col>64</xdr:col>
      <xdr:colOff>152400</xdr:colOff>
      <xdr:row>16</xdr:row>
      <xdr:rowOff>142367</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278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127144</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2870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滋賀県高島市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46,926
46,415
693.05
32,150,400
31,256,894
761,741
17,842,223
24,407,677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適正化計画では急激なサービス低下を招くことがないよう、年次別削減目標に基づき職員の削減を進めているが、会計年度任用職員制度により、人件費の増加が今後も見込まれるため、公共施設の再編や事務事業の見直しにより、適正な定員管理を通して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107950</xdr:rowOff>
    </xdr:from>
    <xdr:to>
      <xdr:col>24</xdr:col>
      <xdr:colOff>25400</xdr:colOff>
      <xdr:row>40</xdr:row>
      <xdr:rowOff>88900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7945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144434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16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18143</xdr:rowOff>
    </xdr:from>
    <xdr:to>
      <xdr:col>19</xdr:col>
      <xdr:colOff>187325</xdr:colOff>
      <xdr:row>40</xdr:row>
      <xdr:rowOff>88900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533243"/>
          <a:ext cx="8890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5641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4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18143</xdr:rowOff>
    </xdr:from>
    <xdr:to>
      <xdr:col>15</xdr:col>
      <xdr:colOff>98425</xdr:colOff>
      <xdr:row>38</xdr:row>
      <xdr:rowOff>61685</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5332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40822</xdr:rowOff>
    </xdr:from>
    <xdr:to>
      <xdr:col>15</xdr:col>
      <xdr:colOff>149225</xdr:colOff>
      <xdr:row>37</xdr:row>
      <xdr:rowOff>142422</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152599</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61685</xdr:rowOff>
    </xdr:from>
    <xdr:to>
      <xdr:col>11</xdr:col>
      <xdr:colOff>9525</xdr:colOff>
      <xdr:row>38</xdr:row>
      <xdr:rowOff>72572</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5767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40822</xdr:rowOff>
    </xdr:from>
    <xdr:to>
      <xdr:col>11</xdr:col>
      <xdr:colOff>60325</xdr:colOff>
      <xdr:row>37</xdr:row>
      <xdr:rowOff>142422</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152599</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40822</xdr:rowOff>
    </xdr:from>
    <xdr:to>
      <xdr:col>6</xdr:col>
      <xdr:colOff>171450</xdr:colOff>
      <xdr:row>37</xdr:row>
      <xdr:rowOff>142422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152599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57150</xdr:rowOff>
    </xdr:from>
    <xdr:to>
      <xdr:col>24</xdr:col>
      <xdr:colOff>76200</xdr:colOff>
      <xdr:row>39</xdr:row>
      <xdr:rowOff>158750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29227</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38100</xdr:rowOff>
    </xdr:from>
    <xdr:to>
      <xdr:col>20</xdr:col>
      <xdr:colOff>38100</xdr:colOff>
      <xdr:row>40</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124477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98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138793</xdr:rowOff>
    </xdr:from>
    <xdr:to>
      <xdr:col>15</xdr:col>
      <xdr:colOff>149225</xdr:colOff>
      <xdr:row>38</xdr:row>
      <xdr:rowOff>68943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53720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10885</xdr:rowOff>
    </xdr:from>
    <xdr:to>
      <xdr:col>11</xdr:col>
      <xdr:colOff>60325</xdr:colOff>
      <xdr:row>38</xdr:row>
      <xdr:rowOff>112485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97262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21772</xdr:rowOff>
    </xdr:from>
    <xdr:to>
      <xdr:col>6</xdr:col>
      <xdr:colOff>171450</xdr:colOff>
      <xdr:row>38</xdr:row>
      <xdr:rowOff>123372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108149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物件費に係る経常収支比率については、滋賀県平均および類似団体平均よりも上回っている状況である。</a:t>
          </a:r>
        </a:p>
        <a:p>
          <a:r>
            <a:rPr kumimoji="1" lang="ja-JP" altLang="en-US" sz="1300">
              <a:latin typeface="ＭＳ Ｐゴシック" panose="020B0600070205080204" pitchFamily="50" charset="-128"/>
              <a:ea typeface="ＭＳ Ｐゴシック" panose="020B0600070205080204" pitchFamily="50" charset="-128"/>
            </a:rPr>
            <a:t>　今後も引き続き、事務事業の見直し等により、公共施設の再編整備の推進や施設管理費用の削減、物件費に占める割合の大きい委託事業の見直しに努める必要がある。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142240</xdr:rowOff>
    </xdr:from>
    <xdr:to>
      <xdr:col>82</xdr:col>
      <xdr:colOff>107950</xdr:colOff>
      <xdr:row>17</xdr:row>
      <xdr:rowOff>31750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8854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142240</xdr:rowOff>
    </xdr:from>
    <xdr:to>
      <xdr:col>78</xdr:col>
      <xdr:colOff>69850</xdr:colOff>
      <xdr:row>19</xdr:row>
      <xdr:rowOff>39370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88544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24147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8890</xdr:rowOff>
    </xdr:from>
    <xdr:to>
      <xdr:col>73</xdr:col>
      <xdr:colOff>180975</xdr:colOff>
      <xdr:row>19</xdr:row>
      <xdr:rowOff>39370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266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88917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104140</xdr:rowOff>
    </xdr:from>
    <xdr:to>
      <xdr:col>69</xdr:col>
      <xdr:colOff>92075</xdr:colOff>
      <xdr:row>19</xdr:row>
      <xdr:rowOff>8890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1902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58437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43197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124477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91440</xdr:rowOff>
    </xdr:from>
    <xdr:to>
      <xdr:col>78</xdr:col>
      <xdr:colOff>120650</xdr:colOff>
      <xdr:row>17</xdr:row>
      <xdr:rowOff>21590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6367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2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160020</xdr:rowOff>
    </xdr:from>
    <xdr:to>
      <xdr:col>74</xdr:col>
      <xdr:colOff>31750</xdr:colOff>
      <xdr:row>19</xdr:row>
      <xdr:rowOff>90170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74947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33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129540</xdr:rowOff>
    </xdr:from>
    <xdr:to>
      <xdr:col>69</xdr:col>
      <xdr:colOff>142875</xdr:colOff>
      <xdr:row>19</xdr:row>
      <xdr:rowOff>59690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44467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30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53340</xdr:rowOff>
    </xdr:from>
    <xdr:to>
      <xdr:col>65</xdr:col>
      <xdr:colOff>53975</xdr:colOff>
      <xdr:row>18</xdr:row>
      <xdr:rowOff>154940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139717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や類似団体平均と比較して低い水準であるが、障がい福祉や児童・高齢者福祉に伴う経費は高い水準で推移し、義務的経費の硬直化が予想されることから、事務事業の精査とともに給付の適正化に努める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120650</xdr:rowOff>
    </xdr:from>
    <xdr:to>
      <xdr:col>24</xdr:col>
      <xdr:colOff>25400</xdr:colOff>
      <xdr:row>55</xdr:row>
      <xdr:rowOff>133350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550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133350</xdr:rowOff>
    </xdr:from>
    <xdr:to>
      <xdr:col>19</xdr:col>
      <xdr:colOff>187325</xdr:colOff>
      <xdr:row>56</xdr:row>
      <xdr:rowOff>38100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563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38100</xdr:rowOff>
    </xdr:from>
    <xdr:to>
      <xdr:col>15</xdr:col>
      <xdr:colOff>98425</xdr:colOff>
      <xdr:row>56</xdr:row>
      <xdr:rowOff>88900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639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114300</xdr:rowOff>
    </xdr:from>
    <xdr:to>
      <xdr:col>15</xdr:col>
      <xdr:colOff>149225</xdr:colOff>
      <xdr:row>59</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114300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690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50800</xdr:rowOff>
    </xdr:from>
    <xdr:to>
      <xdr:col>6</xdr:col>
      <xdr:colOff>171450</xdr:colOff>
      <xdr:row>58</xdr:row>
      <xdr:rowOff>152400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137177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69850</xdr:rowOff>
    </xdr:from>
    <xdr:to>
      <xdr:col>24</xdr:col>
      <xdr:colOff>76200</xdr:colOff>
      <xdr:row>56</xdr:row>
      <xdr:rowOff>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86377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82550</xdr:rowOff>
    </xdr:from>
    <xdr:to>
      <xdr:col>20</xdr:col>
      <xdr:colOff>38100</xdr:colOff>
      <xdr:row>56</xdr:row>
      <xdr:rowOff>12700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22877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8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158750</xdr:rowOff>
    </xdr:from>
    <xdr:to>
      <xdr:col>15</xdr:col>
      <xdr:colOff>149225</xdr:colOff>
      <xdr:row>56</xdr:row>
      <xdr:rowOff>88900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99077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同様、類似団体の平均より下回っている状況ではあるが、国民健康保険や後期高齢者医療、介護保険などの社会保障に関する特別会計への繰出金が慢性的に高止まりしているため、健康福祉対策が急務となってい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16510</xdr:rowOff>
    </xdr:from>
    <xdr:to>
      <xdr:col>82</xdr:col>
      <xdr:colOff>107950</xdr:colOff>
      <xdr:row>55</xdr:row>
      <xdr:rowOff>39370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4462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135907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31750</xdr:rowOff>
    </xdr:from>
    <xdr:to>
      <xdr:col>78</xdr:col>
      <xdr:colOff>69850</xdr:colOff>
      <xdr:row>55</xdr:row>
      <xdr:rowOff>39370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461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31750</xdr:rowOff>
    </xdr:from>
    <xdr:to>
      <xdr:col>73</xdr:col>
      <xdr:colOff>180975</xdr:colOff>
      <xdr:row>55</xdr:row>
      <xdr:rowOff>39370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461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6367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39370</xdr:rowOff>
    </xdr:from>
    <xdr:to>
      <xdr:col>69</xdr:col>
      <xdr:colOff>92075</xdr:colOff>
      <xdr:row>55</xdr:row>
      <xdr:rowOff>39370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469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137160</xdr:rowOff>
    </xdr:from>
    <xdr:to>
      <xdr:col>82</xdr:col>
      <xdr:colOff>158750</xdr:colOff>
      <xdr:row>55</xdr:row>
      <xdr:rowOff>67310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153687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160020</xdr:rowOff>
    </xdr:from>
    <xdr:to>
      <xdr:col>78</xdr:col>
      <xdr:colOff>120650</xdr:colOff>
      <xdr:row>55</xdr:row>
      <xdr:rowOff>90170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100347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152400</xdr:rowOff>
    </xdr:from>
    <xdr:to>
      <xdr:col>74</xdr:col>
      <xdr:colOff>31750</xdr:colOff>
      <xdr:row>55</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92727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160020</xdr:rowOff>
    </xdr:from>
    <xdr:to>
      <xdr:col>69</xdr:col>
      <xdr:colOff>142875</xdr:colOff>
      <xdr:row>55</xdr:row>
      <xdr:rowOff>90170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100347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160020</xdr:rowOff>
    </xdr:from>
    <xdr:to>
      <xdr:col>65</xdr:col>
      <xdr:colOff>53975</xdr:colOff>
      <xdr:row>55</xdr:row>
      <xdr:rowOff>90170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100347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前年同様、滋賀県平均および類似団体の平均を上回る状況となっている。主に上・下水道や病院事業会計等への負担金のほか、市内を循環するコミュニティバスの運行経費等が大きなウエイトを占めている。</a:t>
          </a:r>
        </a:p>
        <a:p>
          <a:r>
            <a:rPr kumimoji="1" lang="ja-JP" altLang="en-US" sz="1300">
              <a:latin typeface="ＭＳ Ｐゴシック" panose="020B0600070205080204" pitchFamily="50" charset="-128"/>
              <a:ea typeface="ＭＳ Ｐゴシック" panose="020B0600070205080204" pitchFamily="50" charset="-128"/>
            </a:rPr>
            <a:t>　今後も、事務事業の見直しに加え、各種団体への補助金の見直しも含め補助金支出の適正な執行に努める必要がある。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161290</xdr:rowOff>
    </xdr:from>
    <xdr:to>
      <xdr:col>82</xdr:col>
      <xdr:colOff>107950</xdr:colOff>
      <xdr:row>38</xdr:row>
      <xdr:rowOff>35560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5049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35560</xdr:rowOff>
    </xdr:from>
    <xdr:to>
      <xdr:col>78</xdr:col>
      <xdr:colOff>69850</xdr:colOff>
      <xdr:row>38</xdr:row>
      <xdr:rowOff>49276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5506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44704</xdr:rowOff>
    </xdr:from>
    <xdr:to>
      <xdr:col>73</xdr:col>
      <xdr:colOff>180975</xdr:colOff>
      <xdr:row>38</xdr:row>
      <xdr:rowOff>49276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5598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44704</xdr:rowOff>
    </xdr:from>
    <xdr:to>
      <xdr:col>69</xdr:col>
      <xdr:colOff>92075</xdr:colOff>
      <xdr:row>38</xdr:row>
      <xdr:rowOff>44704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5598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82567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156210</xdr:rowOff>
    </xdr:from>
    <xdr:to>
      <xdr:col>78</xdr:col>
      <xdr:colOff>120650</xdr:colOff>
      <xdr:row>38</xdr:row>
      <xdr:rowOff>86360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71137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169926</xdr:rowOff>
    </xdr:from>
    <xdr:to>
      <xdr:col>74</xdr:col>
      <xdr:colOff>31750</xdr:colOff>
      <xdr:row>38</xdr:row>
      <xdr:rowOff>100076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84853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165354</xdr:rowOff>
    </xdr:from>
    <xdr:to>
      <xdr:col>69</xdr:col>
      <xdr:colOff>142875</xdr:colOff>
      <xdr:row>38</xdr:row>
      <xdr:rowOff>95504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80281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165354</xdr:rowOff>
    </xdr:from>
    <xdr:to>
      <xdr:col>65</xdr:col>
      <xdr:colOff>53975</xdr:colOff>
      <xdr:row>38</xdr:row>
      <xdr:rowOff>95504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80281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債発行については、事業内容を十分に精査するとともに普通交付税算入率の高いものを借入することとし、公債費の縮減に努めているが、新ごみ処理施設整備などの大型事業をはじめ、合併特例事業債を活用した公共事業の増進に伴い、公債費は上昇することを見込んでい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88900</xdr:rowOff>
    </xdr:from>
    <xdr:to>
      <xdr:col>24</xdr:col>
      <xdr:colOff>25400</xdr:colOff>
      <xdr:row>78</xdr:row>
      <xdr:rowOff>142239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46200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xdr:rowOff>
    </xdr:from>
    <xdr:to>
      <xdr:col>19</xdr:col>
      <xdr:colOff>187325</xdr:colOff>
      <xdr:row>78</xdr:row>
      <xdr:rowOff>142239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38580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127016</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15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xdr:rowOff>
    </xdr:from>
    <xdr:to>
      <xdr:col>15</xdr:col>
      <xdr:colOff>98425</xdr:colOff>
      <xdr:row>78</xdr:row>
      <xdr:rowOff>50800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38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168911</xdr:rowOff>
    </xdr:from>
    <xdr:to>
      <xdr:col>11</xdr:col>
      <xdr:colOff>9525</xdr:colOff>
      <xdr:row>78</xdr:row>
      <xdr:rowOff>50800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3705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80011</xdr:rowOff>
    </xdr:from>
    <xdr:to>
      <xdr:col>11</xdr:col>
      <xdr:colOff>60325</xdr:colOff>
      <xdr:row>78</xdr:row>
      <xdr:rowOff>10161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20338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102870</xdr:rowOff>
    </xdr:from>
    <xdr:to>
      <xdr:col>6</xdr:col>
      <xdr:colOff>171450</xdr:colOff>
      <xdr:row>78</xdr:row>
      <xdr:rowOff>33020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43197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38100</xdr:rowOff>
    </xdr:from>
    <xdr:to>
      <xdr:col>24</xdr:col>
      <xdr:colOff>76200</xdr:colOff>
      <xdr:row>78</xdr:row>
      <xdr:rowOff>139700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10177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91439</xdr:rowOff>
    </xdr:from>
    <xdr:to>
      <xdr:col>20</xdr:col>
      <xdr:colOff>38100</xdr:colOff>
      <xdr:row>79</xdr:row>
      <xdr:rowOff>21589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6366</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550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133350</xdr:rowOff>
    </xdr:from>
    <xdr:to>
      <xdr:col>15</xdr:col>
      <xdr:colOff>149225</xdr:colOff>
      <xdr:row>78</xdr:row>
      <xdr:rowOff>63500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0</xdr:rowOff>
    </xdr:from>
    <xdr:to>
      <xdr:col>11</xdr:col>
      <xdr:colOff>60325</xdr:colOff>
      <xdr:row>78</xdr:row>
      <xdr:rowOff>101600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118111</xdr:rowOff>
    </xdr:from>
    <xdr:to>
      <xdr:col>6</xdr:col>
      <xdr:colOff>171450</xdr:colOff>
      <xdr:row>78</xdr:row>
      <xdr:rowOff>48261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33038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人件費は職員削減が進む反面、施設の統廃合や組織のスリム化が進んでいない状況である。扶助費と介護保険事業等への繰出にかかる社会保障費は、年々増加傾向にある。</a:t>
          </a:r>
        </a:p>
        <a:p>
          <a:r>
            <a:rPr kumimoji="1" lang="ja-JP" altLang="en-US" sz="1300">
              <a:latin typeface="ＭＳ Ｐゴシック" panose="020B0600070205080204" pitchFamily="50" charset="-128"/>
              <a:ea typeface="ＭＳ Ｐゴシック" panose="020B0600070205080204" pitchFamily="50" charset="-128"/>
            </a:rPr>
            <a:t>　住民サービスを維持しながら事務の効率化を進めるとともに、更なる経費削減に努める必要がある。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24130</xdr:rowOff>
    </xdr:from>
    <xdr:to>
      <xdr:col>82</xdr:col>
      <xdr:colOff>107950</xdr:colOff>
      <xdr:row>77</xdr:row>
      <xdr:rowOff>115570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2257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15003</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87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78</xdr:row>
      <xdr:rowOff>53848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31722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89679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53848</xdr:rowOff>
    </xdr:from>
    <xdr:to>
      <xdr:col>73</xdr:col>
      <xdr:colOff>180975</xdr:colOff>
      <xdr:row>78</xdr:row>
      <xdr:rowOff>72137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4269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40132</xdr:rowOff>
    </xdr:from>
    <xdr:to>
      <xdr:col>69</xdr:col>
      <xdr:colOff>92075</xdr:colOff>
      <xdr:row>78</xdr:row>
      <xdr:rowOff>72137</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41323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116857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xdr:rowOff>
    </xdr:from>
    <xdr:to>
      <xdr:col>74</xdr:col>
      <xdr:colOff>31750</xdr:colOff>
      <xdr:row>78</xdr:row>
      <xdr:rowOff>104648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21337</xdr:rowOff>
    </xdr:from>
    <xdr:to>
      <xdr:col>69</xdr:col>
      <xdr:colOff>142875</xdr:colOff>
      <xdr:row>78</xdr:row>
      <xdr:rowOff>122937</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107714</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160782</xdr:rowOff>
    </xdr:from>
    <xdr:to>
      <xdr:col>65</xdr:col>
      <xdr:colOff>53975</xdr:colOff>
      <xdr:row>78</xdr:row>
      <xdr:rowOff>90932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75709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滋賀県高島市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119932</xdr:rowOff>
    </xdr:from>
    <xdr:to>
      <xdr:col>29</xdr:col>
      <xdr:colOff>127000</xdr:colOff>
      <xdr:row>14</xdr:row>
      <xdr:rowOff>146550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567857"/>
          <a:ext cx="647700" cy="26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160939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780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140964</xdr:rowOff>
    </xdr:from>
    <xdr:to>
      <xdr:col>26</xdr:col>
      <xdr:colOff>50800</xdr:colOff>
      <xdr:row>14</xdr:row>
      <xdr:rowOff>146550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4305300" y="2588889"/>
          <a:ext cx="698500" cy="5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154195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140964</xdr:rowOff>
    </xdr:from>
    <xdr:to>
      <xdr:col>22</xdr:col>
      <xdr:colOff>114300</xdr:colOff>
      <xdr:row>14</xdr:row>
      <xdr:rowOff>164595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588889"/>
          <a:ext cx="698500" cy="23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125582</xdr:rowOff>
    </xdr:from>
    <xdr:to>
      <xdr:col>22</xdr:col>
      <xdr:colOff>165100</xdr:colOff>
      <xdr:row>18</xdr:row>
      <xdr:rowOff>55732</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087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40509</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17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160423</xdr:rowOff>
    </xdr:from>
    <xdr:to>
      <xdr:col>18</xdr:col>
      <xdr:colOff>177800</xdr:colOff>
      <xdr:row>14</xdr:row>
      <xdr:rowOff>164595</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2608348"/>
          <a:ext cx="698500" cy="4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143442</xdr:rowOff>
    </xdr:from>
    <xdr:to>
      <xdr:col>19</xdr:col>
      <xdr:colOff>38100</xdr:colOff>
      <xdr:row>18</xdr:row>
      <xdr:rowOff>73592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05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58369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19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158858</xdr:rowOff>
    </xdr:from>
    <xdr:to>
      <xdr:col>15</xdr:col>
      <xdr:colOff>101600</xdr:colOff>
      <xdr:row>18</xdr:row>
      <xdr:rowOff>89008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211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73785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207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69132</xdr:rowOff>
    </xdr:from>
    <xdr:to>
      <xdr:col>29</xdr:col>
      <xdr:colOff>177800</xdr:colOff>
      <xdr:row>14</xdr:row>
      <xdr:rowOff>170732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517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85659</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36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95750</xdr:rowOff>
    </xdr:from>
    <xdr:to>
      <xdr:col>26</xdr:col>
      <xdr:colOff>101600</xdr:colOff>
      <xdr:row>15</xdr:row>
      <xdr:rowOff>25900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543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36077</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31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90164</xdr:rowOff>
    </xdr:from>
    <xdr:to>
      <xdr:col>22</xdr:col>
      <xdr:colOff>165100</xdr:colOff>
      <xdr:row>15</xdr:row>
      <xdr:rowOff>20314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538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30491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30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113795</xdr:rowOff>
    </xdr:from>
    <xdr:to>
      <xdr:col>19</xdr:col>
      <xdr:colOff>38100</xdr:colOff>
      <xdr:row>15</xdr:row>
      <xdr:rowOff>43945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561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54122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33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109623</xdr:rowOff>
    </xdr:from>
    <xdr:to>
      <xdr:col>15</xdr:col>
      <xdr:colOff>101600</xdr:colOff>
      <xdr:row>15</xdr:row>
      <xdr:rowOff>39773</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557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49950</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32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14953</xdr:rowOff>
    </xdr:from>
    <xdr:to>
      <xdr:col>29</xdr:col>
      <xdr:colOff>127000</xdr:colOff>
      <xdr:row>35</xdr:row>
      <xdr:rowOff>36899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625303"/>
          <a:ext cx="647700" cy="21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221033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831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36899</xdr:rowOff>
    </xdr:from>
    <xdr:to>
      <xdr:col>26</xdr:col>
      <xdr:colOff>50800</xdr:colOff>
      <xdr:row>35</xdr:row>
      <xdr:rowOff>188624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6647249"/>
          <a:ext cx="698500" cy="151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17155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97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141304</xdr:rowOff>
    </xdr:from>
    <xdr:to>
      <xdr:col>22</xdr:col>
      <xdr:colOff>114300</xdr:colOff>
      <xdr:row>35</xdr:row>
      <xdr:rowOff>188624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6751654"/>
          <a:ext cx="698500" cy="47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9155</xdr:rowOff>
    </xdr:from>
    <xdr:to>
      <xdr:col>22</xdr:col>
      <xdr:colOff>165100</xdr:colOff>
      <xdr:row>37</xdr:row>
      <xdr:rowOff>110755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7133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95532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7220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117594</xdr:rowOff>
    </xdr:from>
    <xdr:to>
      <xdr:col>18</xdr:col>
      <xdr:colOff>177800</xdr:colOff>
      <xdr:row>35</xdr:row>
      <xdr:rowOff>141304</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6727944"/>
          <a:ext cx="698500" cy="23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165877</xdr:rowOff>
    </xdr:from>
    <xdr:to>
      <xdr:col>19</xdr:col>
      <xdr:colOff>38100</xdr:colOff>
      <xdr:row>37</xdr:row>
      <xdr:rowOff>96027</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71191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80804</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720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139784</xdr:rowOff>
    </xdr:from>
    <xdr:to>
      <xdr:col>15</xdr:col>
      <xdr:colOff>101600</xdr:colOff>
      <xdr:row>37</xdr:row>
      <xdr:rowOff>69934</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70930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54711</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717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307053</xdr:rowOff>
    </xdr:from>
    <xdr:to>
      <xdr:col>29</xdr:col>
      <xdr:colOff>177800</xdr:colOff>
      <xdr:row>35</xdr:row>
      <xdr:rowOff>65753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574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152130</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41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328999</xdr:rowOff>
    </xdr:from>
    <xdr:to>
      <xdr:col>26</xdr:col>
      <xdr:colOff>101600</xdr:colOff>
      <xdr:row>35</xdr:row>
      <xdr:rowOff>87699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596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97876</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365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137824</xdr:rowOff>
    </xdr:from>
    <xdr:to>
      <xdr:col>22</xdr:col>
      <xdr:colOff>165100</xdr:colOff>
      <xdr:row>35</xdr:row>
      <xdr:rowOff>239424</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748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249601</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51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90504</xdr:rowOff>
    </xdr:from>
    <xdr:to>
      <xdr:col>19</xdr:col>
      <xdr:colOff>38100</xdr:colOff>
      <xdr:row>35</xdr:row>
      <xdr:rowOff>192104</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700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202281</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46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66794</xdr:rowOff>
    </xdr:from>
    <xdr:to>
      <xdr:col>15</xdr:col>
      <xdr:colOff>101600</xdr:colOff>
      <xdr:row>35</xdr:row>
      <xdr:rowOff>168394</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677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178571</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44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滋賀県高島市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46,926
46,415
693.05
32,150,400
31,256,894
761,741
17,842,223
24,407,677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160894</xdr:rowOff>
    </xdr:from>
    <xdr:to>
      <xdr:col>24</xdr:col>
      <xdr:colOff>63500</xdr:colOff>
      <xdr:row>33</xdr:row>
      <xdr:rowOff>19946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647294"/>
          <a:ext cx="838200" cy="3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111284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19946</xdr:rowOff>
    </xdr:from>
    <xdr:to>
      <xdr:col>19</xdr:col>
      <xdr:colOff>177800</xdr:colOff>
      <xdr:row>34</xdr:row>
      <xdr:rowOff>150836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677796"/>
          <a:ext cx="889000" cy="30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116737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149366</xdr:rowOff>
    </xdr:from>
    <xdr:to>
      <xdr:col>15</xdr:col>
      <xdr:colOff>50800</xdr:colOff>
      <xdr:row>34</xdr:row>
      <xdr:rowOff>150836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978666"/>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10539</xdr:rowOff>
    </xdr:from>
    <xdr:to>
      <xdr:col>15</xdr:col>
      <xdr:colOff>101600</xdr:colOff>
      <xdr:row>37</xdr:row>
      <xdr:rowOff>112139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103266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4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149366</xdr:rowOff>
    </xdr:from>
    <xdr:to>
      <xdr:col>10</xdr:col>
      <xdr:colOff>114300</xdr:colOff>
      <xdr:row>34</xdr:row>
      <xdr:rowOff>152730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978666"/>
          <a:ext cx="889000" cy="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21186</xdr:rowOff>
    </xdr:from>
    <xdr:to>
      <xdr:col>10</xdr:col>
      <xdr:colOff>165100</xdr:colOff>
      <xdr:row>37</xdr:row>
      <xdr:rowOff>122786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6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113913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5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34265</xdr:rowOff>
    </xdr:from>
    <xdr:to>
      <xdr:col>6</xdr:col>
      <xdr:colOff>38100</xdr:colOff>
      <xdr:row>37</xdr:row>
      <xdr:rowOff>135865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7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126992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110094</xdr:rowOff>
    </xdr:from>
    <xdr:to>
      <xdr:col>24</xdr:col>
      <xdr:colOff>114300</xdr:colOff>
      <xdr:row>33</xdr:row>
      <xdr:rowOff>40244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59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132971</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44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140596</xdr:rowOff>
    </xdr:from>
    <xdr:to>
      <xdr:col>20</xdr:col>
      <xdr:colOff>38100</xdr:colOff>
      <xdr:row>33</xdr:row>
      <xdr:rowOff>70746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62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87273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402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100036</xdr:rowOff>
    </xdr:from>
    <xdr:to>
      <xdr:col>15</xdr:col>
      <xdr:colOff>101600</xdr:colOff>
      <xdr:row>35</xdr:row>
      <xdr:rowOff>30186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2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46713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0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98566</xdr:rowOff>
    </xdr:from>
    <xdr:to>
      <xdr:col>10</xdr:col>
      <xdr:colOff>165100</xdr:colOff>
      <xdr:row>35</xdr:row>
      <xdr:rowOff>28716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2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45243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0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101930</xdr:rowOff>
    </xdr:from>
    <xdr:to>
      <xdr:col>6</xdr:col>
      <xdr:colOff>38100</xdr:colOff>
      <xdr:row>35</xdr:row>
      <xdr:rowOff>32080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48607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0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59298</xdr:rowOff>
    </xdr:from>
    <xdr:to>
      <xdr:col>24</xdr:col>
      <xdr:colOff>63500</xdr:colOff>
      <xdr:row>55</xdr:row>
      <xdr:rowOff>121227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489048"/>
          <a:ext cx="838200" cy="6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161379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91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103178</xdr:rowOff>
    </xdr:from>
    <xdr:to>
      <xdr:col>19</xdr:col>
      <xdr:colOff>177800</xdr:colOff>
      <xdr:row>55</xdr:row>
      <xdr:rowOff>121227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532928"/>
          <a:ext cx="889000" cy="1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6225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77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103178</xdr:rowOff>
    </xdr:from>
    <xdr:to>
      <xdr:col>15</xdr:col>
      <xdr:colOff>50800</xdr:colOff>
      <xdr:row>55</xdr:row>
      <xdr:rowOff>126974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532928"/>
          <a:ext cx="889000" cy="2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15171</xdr:rowOff>
    </xdr:from>
    <xdr:to>
      <xdr:col>15</xdr:col>
      <xdr:colOff>101600</xdr:colOff>
      <xdr:row>57</xdr:row>
      <xdr:rowOff>116771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107898</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126974</xdr:rowOff>
    </xdr:from>
    <xdr:to>
      <xdr:col>10</xdr:col>
      <xdr:colOff>114300</xdr:colOff>
      <xdr:row>55</xdr:row>
      <xdr:rowOff>151381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556724"/>
          <a:ext cx="889000" cy="2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45869</xdr:rowOff>
    </xdr:from>
    <xdr:to>
      <xdr:col>10</xdr:col>
      <xdr:colOff>165100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138596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48013</xdr:rowOff>
    </xdr:from>
    <xdr:to>
      <xdr:col>6</xdr:col>
      <xdr:colOff>38100</xdr:colOff>
      <xdr:row>57</xdr:row>
      <xdr:rowOff>149613</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140740</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9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8498</xdr:rowOff>
    </xdr:from>
    <xdr:to>
      <xdr:col>24</xdr:col>
      <xdr:colOff>114300</xdr:colOff>
      <xdr:row>55</xdr:row>
      <xdr:rowOff>110098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43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31375</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28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70427</xdr:rowOff>
    </xdr:from>
    <xdr:to>
      <xdr:col>20</xdr:col>
      <xdr:colOff>38100</xdr:colOff>
      <xdr:row>56</xdr:row>
      <xdr:rowOff>577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50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17104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27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52378</xdr:rowOff>
    </xdr:from>
    <xdr:to>
      <xdr:col>15</xdr:col>
      <xdr:colOff>101600</xdr:colOff>
      <xdr:row>55</xdr:row>
      <xdr:rowOff>153978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48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170505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25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76174</xdr:rowOff>
    </xdr:from>
    <xdr:to>
      <xdr:col>10</xdr:col>
      <xdr:colOff>165100</xdr:colOff>
      <xdr:row>56</xdr:row>
      <xdr:rowOff>6324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50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22851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28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100581</xdr:rowOff>
    </xdr:from>
    <xdr:to>
      <xdr:col>6</xdr:col>
      <xdr:colOff>38100</xdr:colOff>
      <xdr:row>56</xdr:row>
      <xdr:rowOff>30731</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53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47258</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30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160826</xdr:rowOff>
    </xdr:from>
    <xdr:to>
      <xdr:col>24</xdr:col>
      <xdr:colOff>63500</xdr:colOff>
      <xdr:row>78</xdr:row>
      <xdr:rowOff>165646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533926"/>
          <a:ext cx="8382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21938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23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165646</xdr:rowOff>
    </xdr:from>
    <xdr:to>
      <xdr:col>19</xdr:col>
      <xdr:colOff>177800</xdr:colOff>
      <xdr:row>78</xdr:row>
      <xdr:rowOff>170123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538746"/>
          <a:ext cx="889000" cy="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129036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1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161722</xdr:rowOff>
    </xdr:from>
    <xdr:to>
      <xdr:col>15</xdr:col>
      <xdr:colOff>50800</xdr:colOff>
      <xdr:row>78</xdr:row>
      <xdr:rowOff>170123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534822"/>
          <a:ext cx="889000" cy="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90996</xdr:rowOff>
    </xdr:from>
    <xdr:to>
      <xdr:col>15</xdr:col>
      <xdr:colOff>101600</xdr:colOff>
      <xdr:row>79</xdr:row>
      <xdr:rowOff>21146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64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37673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239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148368</xdr:rowOff>
    </xdr:from>
    <xdr:to>
      <xdr:col>10</xdr:col>
      <xdr:colOff>114300</xdr:colOff>
      <xdr:row>78</xdr:row>
      <xdr:rowOff>161722</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521468"/>
          <a:ext cx="889000" cy="1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87433</xdr:rowOff>
    </xdr:from>
    <xdr:to>
      <xdr:col>10</xdr:col>
      <xdr:colOff>165100</xdr:colOff>
      <xdr:row>79</xdr:row>
      <xdr:rowOff>17583</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6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34110</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23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71013</xdr:rowOff>
    </xdr:from>
    <xdr:to>
      <xdr:col>6</xdr:col>
      <xdr:colOff>38100</xdr:colOff>
      <xdr:row>79</xdr:row>
      <xdr:rowOff>1163</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4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17690</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21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110026</xdr:rowOff>
    </xdr:from>
    <xdr:to>
      <xdr:col>24</xdr:col>
      <xdr:colOff>114300</xdr:colOff>
      <xdr:row>79</xdr:row>
      <xdr:rowOff>40176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8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24953</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9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114846</xdr:rowOff>
    </xdr:from>
    <xdr:to>
      <xdr:col>20</xdr:col>
      <xdr:colOff>38100</xdr:colOff>
      <xdr:row>79</xdr:row>
      <xdr:rowOff>44996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8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36123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80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119323</xdr:rowOff>
    </xdr:from>
    <xdr:to>
      <xdr:col>15</xdr:col>
      <xdr:colOff>101600</xdr:colOff>
      <xdr:row>79</xdr:row>
      <xdr:rowOff>49473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9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40600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85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110922</xdr:rowOff>
    </xdr:from>
    <xdr:to>
      <xdr:col>10</xdr:col>
      <xdr:colOff>165100</xdr:colOff>
      <xdr:row>79</xdr:row>
      <xdr:rowOff>41072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8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32199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76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97568</xdr:rowOff>
    </xdr:from>
    <xdr:to>
      <xdr:col>6</xdr:col>
      <xdr:colOff>38100</xdr:colOff>
      <xdr:row>79</xdr:row>
      <xdr:rowOff>27718</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7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18845</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63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170104</xdr:rowOff>
    </xdr:from>
    <xdr:to>
      <xdr:col>24</xdr:col>
      <xdr:colOff>63500</xdr:colOff>
      <xdr:row>96</xdr:row>
      <xdr:rowOff>120231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286404"/>
          <a:ext cx="838200" cy="29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76840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64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120231</xdr:rowOff>
    </xdr:from>
    <xdr:to>
      <xdr:col>19</xdr:col>
      <xdr:colOff>177800</xdr:colOff>
      <xdr:row>96</xdr:row>
      <xdr:rowOff>171183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579431"/>
          <a:ext cx="889000" cy="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129494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171183</xdr:rowOff>
    </xdr:from>
    <xdr:to>
      <xdr:col>15</xdr:col>
      <xdr:colOff>50800</xdr:colOff>
      <xdr:row>97</xdr:row>
      <xdr:rowOff>35877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630383"/>
          <a:ext cx="889000" cy="3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31483</xdr:rowOff>
    </xdr:from>
    <xdr:to>
      <xdr:col>15</xdr:col>
      <xdr:colOff>101600</xdr:colOff>
      <xdr:row>97</xdr:row>
      <xdr:rowOff>133083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124210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75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18504</xdr:rowOff>
    </xdr:from>
    <xdr:to>
      <xdr:col>10</xdr:col>
      <xdr:colOff>114300</xdr:colOff>
      <xdr:row>97</xdr:row>
      <xdr:rowOff>35877</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649154"/>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80975</xdr:rowOff>
    </xdr:from>
    <xdr:to>
      <xdr:col>10</xdr:col>
      <xdr:colOff>165100</xdr:colOff>
      <xdr:row>98</xdr:row>
      <xdr:rowOff>11125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2252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84252</xdr:rowOff>
    </xdr:from>
    <xdr:to>
      <xdr:col>6</xdr:col>
      <xdr:colOff>38100</xdr:colOff>
      <xdr:row>98</xdr:row>
      <xdr:rowOff>14402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5529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119304</xdr:rowOff>
    </xdr:from>
    <xdr:to>
      <xdr:col>24</xdr:col>
      <xdr:colOff>114300</xdr:colOff>
      <xdr:row>95</xdr:row>
      <xdr:rowOff>49454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23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142181</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087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69431</xdr:rowOff>
    </xdr:from>
    <xdr:to>
      <xdr:col>20</xdr:col>
      <xdr:colOff>38100</xdr:colOff>
      <xdr:row>96</xdr:row>
      <xdr:rowOff>171031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52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16108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30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120383</xdr:rowOff>
    </xdr:from>
    <xdr:to>
      <xdr:col>15</xdr:col>
      <xdr:colOff>101600</xdr:colOff>
      <xdr:row>97</xdr:row>
      <xdr:rowOff>50533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57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67060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35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156527</xdr:rowOff>
    </xdr:from>
    <xdr:to>
      <xdr:col>10</xdr:col>
      <xdr:colOff>165100</xdr:colOff>
      <xdr:row>97</xdr:row>
      <xdr:rowOff>86677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61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103204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39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139154</xdr:rowOff>
    </xdr:from>
    <xdr:to>
      <xdr:col>6</xdr:col>
      <xdr:colOff>38100</xdr:colOff>
      <xdr:row>97</xdr:row>
      <xdr:rowOff>69304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59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85831</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37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163124</xdr:rowOff>
    </xdr:from>
    <xdr:to>
      <xdr:col>55</xdr:col>
      <xdr:colOff>0</xdr:colOff>
      <xdr:row>34</xdr:row>
      <xdr:rowOff>67424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135174"/>
          <a:ext cx="838200" cy="76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41975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42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163124</xdr:rowOff>
    </xdr:from>
    <xdr:to>
      <xdr:col>50</xdr:col>
      <xdr:colOff>114300</xdr:colOff>
      <xdr:row>35</xdr:row>
      <xdr:rowOff>46363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135174"/>
          <a:ext cx="889000" cy="91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121864</xdr:rowOff>
    </xdr:from>
    <xdr:to>
      <xdr:col>50</xdr:col>
      <xdr:colOff>165100</xdr:colOff>
      <xdr:row>31</xdr:row>
      <xdr:rowOff>52014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43141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35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32243</xdr:rowOff>
    </xdr:from>
    <xdr:to>
      <xdr:col>45</xdr:col>
      <xdr:colOff>177800</xdr:colOff>
      <xdr:row>35</xdr:row>
      <xdr:rowOff>46363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032993"/>
          <a:ext cx="889000" cy="1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131823</xdr:rowOff>
    </xdr:from>
    <xdr:to>
      <xdr:col>46</xdr:col>
      <xdr:colOff>38100</xdr:colOff>
      <xdr:row>37</xdr:row>
      <xdr:rowOff>61973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0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53100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39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32243</xdr:rowOff>
    </xdr:from>
    <xdr:to>
      <xdr:col>41</xdr:col>
      <xdr:colOff>50800</xdr:colOff>
      <xdr:row>35</xdr:row>
      <xdr:rowOff>67821</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032993"/>
          <a:ext cx="889000" cy="3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163241</xdr:rowOff>
    </xdr:from>
    <xdr:to>
      <xdr:col>41</xdr:col>
      <xdr:colOff>101600</xdr:colOff>
      <xdr:row>37</xdr:row>
      <xdr:rowOff>93391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3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84518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4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2070</xdr:rowOff>
    </xdr:from>
    <xdr:to>
      <xdr:col>36</xdr:col>
      <xdr:colOff>165100</xdr:colOff>
      <xdr:row>37</xdr:row>
      <xdr:rowOff>103670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4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94797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3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16624</xdr:rowOff>
    </xdr:from>
    <xdr:to>
      <xdr:col>55</xdr:col>
      <xdr:colOff>50800</xdr:colOff>
      <xdr:row>34</xdr:row>
      <xdr:rowOff>118224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84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39501</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69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112324</xdr:rowOff>
    </xdr:from>
    <xdr:to>
      <xdr:col>50</xdr:col>
      <xdr:colOff>165100</xdr:colOff>
      <xdr:row>30</xdr:row>
      <xdr:rowOff>42474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08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59001</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485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167013</xdr:rowOff>
    </xdr:from>
    <xdr:to>
      <xdr:col>46</xdr:col>
      <xdr:colOff>38100</xdr:colOff>
      <xdr:row>35</xdr:row>
      <xdr:rowOff>97163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99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113690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7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152893</xdr:rowOff>
    </xdr:from>
    <xdr:to>
      <xdr:col>41</xdr:col>
      <xdr:colOff>101600</xdr:colOff>
      <xdr:row>35</xdr:row>
      <xdr:rowOff>83043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598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99570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575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xdr:rowOff>
    </xdr:from>
    <xdr:to>
      <xdr:col>36</xdr:col>
      <xdr:colOff>165100</xdr:colOff>
      <xdr:row>35</xdr:row>
      <xdr:rowOff>118621</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01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135148</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579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163444</xdr:rowOff>
    </xdr:from>
    <xdr:to>
      <xdr:col>55</xdr:col>
      <xdr:colOff>0</xdr:colOff>
      <xdr:row>55</xdr:row>
      <xdr:rowOff>170462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593194"/>
          <a:ext cx="8382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127495</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5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169220</xdr:rowOff>
    </xdr:from>
    <xdr:to>
      <xdr:col>50</xdr:col>
      <xdr:colOff>114300</xdr:colOff>
      <xdr:row>55</xdr:row>
      <xdr:rowOff>170462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598970"/>
          <a:ext cx="889000" cy="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44363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100564</xdr:rowOff>
    </xdr:from>
    <xdr:to>
      <xdr:col>45</xdr:col>
      <xdr:colOff>177800</xdr:colOff>
      <xdr:row>55</xdr:row>
      <xdr:rowOff>169220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187414"/>
          <a:ext cx="889000" cy="41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32641</xdr:rowOff>
    </xdr:from>
    <xdr:to>
      <xdr:col>46</xdr:col>
      <xdr:colOff>38100</xdr:colOff>
      <xdr:row>56</xdr:row>
      <xdr:rowOff>134241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63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125368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72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100564</xdr:rowOff>
    </xdr:from>
    <xdr:to>
      <xdr:col>41</xdr:col>
      <xdr:colOff>50800</xdr:colOff>
      <xdr:row>55</xdr:row>
      <xdr:rowOff>25957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187414"/>
          <a:ext cx="889000" cy="26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91308</xdr:rowOff>
    </xdr:from>
    <xdr:to>
      <xdr:col>41</xdr:col>
      <xdr:colOff>101600</xdr:colOff>
      <xdr:row>57</xdr:row>
      <xdr:rowOff>21458</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69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12585</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78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95682</xdr:rowOff>
    </xdr:from>
    <xdr:to>
      <xdr:col>36</xdr:col>
      <xdr:colOff>165100</xdr:colOff>
      <xdr:row>57</xdr:row>
      <xdr:rowOff>25832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6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16959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7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112644</xdr:rowOff>
    </xdr:from>
    <xdr:to>
      <xdr:col>55</xdr:col>
      <xdr:colOff>50800</xdr:colOff>
      <xdr:row>56</xdr:row>
      <xdr:rowOff>42794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54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135521</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39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119662</xdr:rowOff>
    </xdr:from>
    <xdr:to>
      <xdr:col>50</xdr:col>
      <xdr:colOff>165100</xdr:colOff>
      <xdr:row>56</xdr:row>
      <xdr:rowOff>49812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54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40939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64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118420</xdr:rowOff>
    </xdr:from>
    <xdr:to>
      <xdr:col>46</xdr:col>
      <xdr:colOff>38100</xdr:colOff>
      <xdr:row>56</xdr:row>
      <xdr:rowOff>48570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5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65097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3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49764</xdr:rowOff>
    </xdr:from>
    <xdr:to>
      <xdr:col>41</xdr:col>
      <xdr:colOff>101600</xdr:colOff>
      <xdr:row>53</xdr:row>
      <xdr:rowOff>151364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13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167891</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61795" y="891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146607</xdr:rowOff>
    </xdr:from>
    <xdr:to>
      <xdr:col>36</xdr:col>
      <xdr:colOff>165100</xdr:colOff>
      <xdr:row>55</xdr:row>
      <xdr:rowOff>76757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40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93284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18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42354</xdr:rowOff>
    </xdr:from>
    <xdr:to>
      <xdr:col>55</xdr:col>
      <xdr:colOff>0</xdr:colOff>
      <xdr:row>78</xdr:row>
      <xdr:rowOff>109220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415454"/>
          <a:ext cx="838200" cy="6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112971</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15342</xdr:rowOff>
    </xdr:from>
    <xdr:to>
      <xdr:col>50</xdr:col>
      <xdr:colOff>114300</xdr:colOff>
      <xdr:row>78</xdr:row>
      <xdr:rowOff>42354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388442"/>
          <a:ext cx="889000" cy="2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10304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0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66611</xdr:rowOff>
    </xdr:from>
    <xdr:to>
      <xdr:col>45</xdr:col>
      <xdr:colOff>177800</xdr:colOff>
      <xdr:row>78</xdr:row>
      <xdr:rowOff>15342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2753911"/>
          <a:ext cx="889000" cy="63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62234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66611</xdr:rowOff>
    </xdr:from>
    <xdr:to>
      <xdr:col>41</xdr:col>
      <xdr:colOff>50800</xdr:colOff>
      <xdr:row>77</xdr:row>
      <xdr:rowOff>52820</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2753911"/>
          <a:ext cx="889000" cy="50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78033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45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53395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42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58420</xdr:rowOff>
    </xdr:from>
    <xdr:to>
      <xdr:col>55</xdr:col>
      <xdr:colOff>50800</xdr:colOff>
      <xdr:row>78</xdr:row>
      <xdr:rowOff>160020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144797</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163004</xdr:rowOff>
    </xdr:from>
    <xdr:to>
      <xdr:col>50</xdr:col>
      <xdr:colOff>165100</xdr:colOff>
      <xdr:row>78</xdr:row>
      <xdr:rowOff>93154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36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84281</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345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135992</xdr:rowOff>
    </xdr:from>
    <xdr:to>
      <xdr:col>46</xdr:col>
      <xdr:colOff>38100</xdr:colOff>
      <xdr:row>78</xdr:row>
      <xdr:rowOff>66142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33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57269</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343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15811</xdr:rowOff>
    </xdr:from>
    <xdr:to>
      <xdr:col>41</xdr:col>
      <xdr:colOff>101600</xdr:colOff>
      <xdr:row>74</xdr:row>
      <xdr:rowOff>117411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270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133938</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247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2020</xdr:rowOff>
    </xdr:from>
    <xdr:to>
      <xdr:col>36</xdr:col>
      <xdr:colOff>165100</xdr:colOff>
      <xdr:row>77</xdr:row>
      <xdr:rowOff>103620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20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120147</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297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6282</xdr:rowOff>
    </xdr:from>
    <xdr:to>
      <xdr:col>55</xdr:col>
      <xdr:colOff>0</xdr:colOff>
      <xdr:row>97</xdr:row>
      <xdr:rowOff>15365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636932"/>
          <a:ext cx="838200" cy="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20548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651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5283</xdr:rowOff>
    </xdr:from>
    <xdr:to>
      <xdr:col>50</xdr:col>
      <xdr:colOff>114300</xdr:colOff>
      <xdr:row>97</xdr:row>
      <xdr:rowOff>15365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635933"/>
          <a:ext cx="889000" cy="1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99263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7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5283</xdr:rowOff>
    </xdr:from>
    <xdr:to>
      <xdr:col>45</xdr:col>
      <xdr:colOff>177800</xdr:colOff>
      <xdr:row>97</xdr:row>
      <xdr:rowOff>11889</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635933"/>
          <a:ext cx="889000" cy="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71069</xdr:rowOff>
    </xdr:from>
    <xdr:to>
      <xdr:col>46</xdr:col>
      <xdr:colOff>38100</xdr:colOff>
      <xdr:row>98</xdr:row>
      <xdr:rowOff>1219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70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163796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130761</xdr:rowOff>
    </xdr:from>
    <xdr:to>
      <xdr:col>41</xdr:col>
      <xdr:colOff>50800</xdr:colOff>
      <xdr:row>97</xdr:row>
      <xdr:rowOff>11889</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589961"/>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105992</xdr:rowOff>
    </xdr:from>
    <xdr:to>
      <xdr:col>41</xdr:col>
      <xdr:colOff>101600</xdr:colOff>
      <xdr:row>98</xdr:row>
      <xdr:rowOff>36142</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73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27269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82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126420</xdr:rowOff>
    </xdr:from>
    <xdr:to>
      <xdr:col>36</xdr:col>
      <xdr:colOff>165100</xdr:colOff>
      <xdr:row>98</xdr:row>
      <xdr:rowOff>56570</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5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47697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84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126932</xdr:rowOff>
    </xdr:from>
    <xdr:to>
      <xdr:col>55</xdr:col>
      <xdr:colOff>50800</xdr:colOff>
      <xdr:row>97</xdr:row>
      <xdr:rowOff>57082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58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149809</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43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136015</xdr:rowOff>
    </xdr:from>
    <xdr:to>
      <xdr:col>50</xdr:col>
      <xdr:colOff>165100</xdr:colOff>
      <xdr:row>97</xdr:row>
      <xdr:rowOff>66165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59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82692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37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125933</xdr:rowOff>
    </xdr:from>
    <xdr:to>
      <xdr:col>46</xdr:col>
      <xdr:colOff>38100</xdr:colOff>
      <xdr:row>97</xdr:row>
      <xdr:rowOff>56083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58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72610</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36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132539</xdr:rowOff>
    </xdr:from>
    <xdr:to>
      <xdr:col>41</xdr:col>
      <xdr:colOff>101600</xdr:colOff>
      <xdr:row>97</xdr:row>
      <xdr:rowOff>62689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59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79216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36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79961</xdr:rowOff>
    </xdr:from>
    <xdr:to>
      <xdr:col>36</xdr:col>
      <xdr:colOff>165100</xdr:colOff>
      <xdr:row>97</xdr:row>
      <xdr:rowOff>10111</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53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26638</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31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48815</xdr:rowOff>
    </xdr:from>
    <xdr:to>
      <xdr:col>85</xdr:col>
      <xdr:colOff>127000</xdr:colOff>
      <xdr:row>39</xdr:row>
      <xdr:rowOff>62205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481300" y="6735365"/>
          <a:ext cx="838200" cy="1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109393</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53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142084</xdr:rowOff>
    </xdr:from>
    <xdr:to>
      <xdr:col>81</xdr:col>
      <xdr:colOff>50800</xdr:colOff>
      <xdr:row>39</xdr:row>
      <xdr:rowOff>62205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657184"/>
          <a:ext cx="889000" cy="9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127115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29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119780</xdr:rowOff>
    </xdr:from>
    <xdr:to>
      <xdr:col>76</xdr:col>
      <xdr:colOff>114300</xdr:colOff>
      <xdr:row>38</xdr:row>
      <xdr:rowOff>142084</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634880"/>
          <a:ext cx="889000" cy="2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110650</xdr:rowOff>
    </xdr:from>
    <xdr:to>
      <xdr:col>76</xdr:col>
      <xdr:colOff>165100</xdr:colOff>
      <xdr:row>39</xdr:row>
      <xdr:rowOff>40800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2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31927</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71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119780</xdr:rowOff>
    </xdr:from>
    <xdr:to>
      <xdr:col>71</xdr:col>
      <xdr:colOff>177800</xdr:colOff>
      <xdr:row>39</xdr:row>
      <xdr:rowOff>79088</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634880"/>
          <a:ext cx="889000" cy="13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148467</xdr:rowOff>
    </xdr:from>
    <xdr:to>
      <xdr:col>72</xdr:col>
      <xdr:colOff>38100</xdr:colOff>
      <xdr:row>39</xdr:row>
      <xdr:rowOff>78617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6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69744</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756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5363</xdr:rowOff>
    </xdr:from>
    <xdr:to>
      <xdr:col>67</xdr:col>
      <xdr:colOff>101600</xdr:colOff>
      <xdr:row>39</xdr:row>
      <xdr:rowOff>106963</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9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123490</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46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169465</xdr:rowOff>
    </xdr:from>
    <xdr:to>
      <xdr:col>85</xdr:col>
      <xdr:colOff>177800</xdr:colOff>
      <xdr:row>39</xdr:row>
      <xdr:rowOff>99615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8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84392</xdr:rowOff>
    </xdr:from>
    <xdr:ext cx="469744"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9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11405</xdr:rowOff>
    </xdr:from>
    <xdr:to>
      <xdr:col>81</xdr:col>
      <xdr:colOff>101600</xdr:colOff>
      <xdr:row>39</xdr:row>
      <xdr:rowOff>113005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9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104132</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46428" y="6790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91284</xdr:rowOff>
    </xdr:from>
    <xdr:to>
      <xdr:col>76</xdr:col>
      <xdr:colOff>165100</xdr:colOff>
      <xdr:row>39</xdr:row>
      <xdr:rowOff>21434</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0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37961</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57428" y="638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68980</xdr:rowOff>
    </xdr:from>
    <xdr:to>
      <xdr:col>72</xdr:col>
      <xdr:colOff>38100</xdr:colOff>
      <xdr:row>38</xdr:row>
      <xdr:rowOff>170580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5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15656</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68428" y="6359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28288</xdr:rowOff>
    </xdr:from>
    <xdr:to>
      <xdr:col>67</xdr:col>
      <xdr:colOff>101600</xdr:colOff>
      <xdr:row>39</xdr:row>
      <xdr:rowOff>129888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71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121015</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25017" y="6807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163373</xdr:rowOff>
    </xdr:from>
    <xdr:to>
      <xdr:col>85</xdr:col>
      <xdr:colOff>127000</xdr:colOff>
      <xdr:row>74</xdr:row>
      <xdr:rowOff>24092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679223"/>
          <a:ext cx="838200" cy="3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121569</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808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24092</xdr:rowOff>
    </xdr:from>
    <xdr:to>
      <xdr:col>81</xdr:col>
      <xdr:colOff>50800</xdr:colOff>
      <xdr:row>74</xdr:row>
      <xdr:rowOff>123787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2711392"/>
          <a:ext cx="889000" cy="9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75493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9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117399</xdr:rowOff>
    </xdr:from>
    <xdr:to>
      <xdr:col>76</xdr:col>
      <xdr:colOff>114300</xdr:colOff>
      <xdr:row>74</xdr:row>
      <xdr:rowOff>123787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2804699"/>
          <a:ext cx="889000" cy="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166915</xdr:rowOff>
    </xdr:from>
    <xdr:to>
      <xdr:col>76</xdr:col>
      <xdr:colOff>165100</xdr:colOff>
      <xdr:row>76</xdr:row>
      <xdr:rowOff>97065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02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88192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11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117399</xdr:rowOff>
    </xdr:from>
    <xdr:to>
      <xdr:col>71</xdr:col>
      <xdr:colOff>177800</xdr:colOff>
      <xdr:row>74</xdr:row>
      <xdr:rowOff>147790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2804699"/>
          <a:ext cx="889000" cy="3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159423</xdr:rowOff>
    </xdr:from>
    <xdr:to>
      <xdr:col>72</xdr:col>
      <xdr:colOff>38100</xdr:colOff>
      <xdr:row>76</xdr:row>
      <xdr:rowOff>89573</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01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80700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11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161455</xdr:rowOff>
    </xdr:from>
    <xdr:to>
      <xdr:col>67</xdr:col>
      <xdr:colOff>101600</xdr:colOff>
      <xdr:row>76</xdr:row>
      <xdr:rowOff>91605</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82732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11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112573</xdr:rowOff>
    </xdr:from>
    <xdr:to>
      <xdr:col>85</xdr:col>
      <xdr:colOff>177800</xdr:colOff>
      <xdr:row>74</xdr:row>
      <xdr:rowOff>42723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62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135450</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4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144742</xdr:rowOff>
    </xdr:from>
    <xdr:to>
      <xdr:col>81</xdr:col>
      <xdr:colOff>101600</xdr:colOff>
      <xdr:row>74</xdr:row>
      <xdr:rowOff>74892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66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91419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43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72987</xdr:rowOff>
    </xdr:from>
    <xdr:to>
      <xdr:col>76</xdr:col>
      <xdr:colOff>165100</xdr:colOff>
      <xdr:row>75</xdr:row>
      <xdr:rowOff>3137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19664</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53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66599</xdr:rowOff>
    </xdr:from>
    <xdr:to>
      <xdr:col>72</xdr:col>
      <xdr:colOff>38100</xdr:colOff>
      <xdr:row>74</xdr:row>
      <xdr:rowOff>168199</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75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13276</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52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96990</xdr:rowOff>
    </xdr:from>
    <xdr:to>
      <xdr:col>67</xdr:col>
      <xdr:colOff>101600</xdr:colOff>
      <xdr:row>75</xdr:row>
      <xdr:rowOff>27140</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7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43667</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55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152324</xdr:rowOff>
    </xdr:from>
    <xdr:to>
      <xdr:col>85</xdr:col>
      <xdr:colOff>127000</xdr:colOff>
      <xdr:row>96</xdr:row>
      <xdr:rowOff>94298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5481300" y="16440074"/>
          <a:ext cx="838200" cy="11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116591</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57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152324</xdr:rowOff>
    </xdr:from>
    <xdr:to>
      <xdr:col>81</xdr:col>
      <xdr:colOff>50800</xdr:colOff>
      <xdr:row>96</xdr:row>
      <xdr:rowOff>101092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440074"/>
          <a:ext cx="889000" cy="12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159097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78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101092</xdr:rowOff>
    </xdr:from>
    <xdr:to>
      <xdr:col>76</xdr:col>
      <xdr:colOff>114300</xdr:colOff>
      <xdr:row>97</xdr:row>
      <xdr:rowOff>119087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560292"/>
          <a:ext cx="889000" cy="18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162661</xdr:rowOff>
    </xdr:from>
    <xdr:to>
      <xdr:col>76</xdr:col>
      <xdr:colOff>165100</xdr:colOff>
      <xdr:row>98</xdr:row>
      <xdr:rowOff>92811</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83938</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119087</xdr:rowOff>
    </xdr:from>
    <xdr:to>
      <xdr:col>71</xdr:col>
      <xdr:colOff>177800</xdr:colOff>
      <xdr:row>97</xdr:row>
      <xdr:rowOff>153188</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749737"/>
          <a:ext cx="889000" cy="3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142990</xdr:rowOff>
    </xdr:from>
    <xdr:to>
      <xdr:col>72</xdr:col>
      <xdr:colOff>38100</xdr:colOff>
      <xdr:row>98</xdr:row>
      <xdr:rowOff>73140</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64267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11812</xdr:rowOff>
    </xdr:from>
    <xdr:to>
      <xdr:col>67</xdr:col>
      <xdr:colOff>101600</xdr:colOff>
      <xdr:row>98</xdr:row>
      <xdr:rowOff>113412</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104539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90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43498</xdr:rowOff>
    </xdr:from>
    <xdr:to>
      <xdr:col>85</xdr:col>
      <xdr:colOff>177800</xdr:colOff>
      <xdr:row>96</xdr:row>
      <xdr:rowOff>145098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50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66375</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35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101524</xdr:rowOff>
    </xdr:from>
    <xdr:to>
      <xdr:col>81</xdr:col>
      <xdr:colOff>101600</xdr:colOff>
      <xdr:row>96</xdr:row>
      <xdr:rowOff>31674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38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48201</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16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50292</xdr:rowOff>
    </xdr:from>
    <xdr:to>
      <xdr:col>76</xdr:col>
      <xdr:colOff>165100</xdr:colOff>
      <xdr:row>96</xdr:row>
      <xdr:rowOff>151892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50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168419</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628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68287</xdr:rowOff>
    </xdr:from>
    <xdr:to>
      <xdr:col>72</xdr:col>
      <xdr:colOff>38100</xdr:colOff>
      <xdr:row>97</xdr:row>
      <xdr:rowOff>169887</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6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14964</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647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102388</xdr:rowOff>
    </xdr:from>
    <xdr:to>
      <xdr:col>67</xdr:col>
      <xdr:colOff>101600</xdr:colOff>
      <xdr:row>98</xdr:row>
      <xdr:rowOff>32538</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73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49065</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650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42011</xdr:rowOff>
    </xdr:from>
    <xdr:to>
      <xdr:col>116</xdr:col>
      <xdr:colOff>63500</xdr:colOff>
      <xdr:row>39</xdr:row>
      <xdr:rowOff>42049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1323300" y="6728561"/>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165422</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337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42049</xdr:rowOff>
    </xdr:from>
    <xdr:to>
      <xdr:col>111</xdr:col>
      <xdr:colOff>177800</xdr:colOff>
      <xdr:row>39</xdr:row>
      <xdr:rowOff>42088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0434300" y="6728599"/>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108157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28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42088</xdr:rowOff>
    </xdr:from>
    <xdr:to>
      <xdr:col>107</xdr:col>
      <xdr:colOff>50800</xdr:colOff>
      <xdr:row>39</xdr:row>
      <xdr:rowOff>42126</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9545300" y="6728638"/>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61735</xdr:rowOff>
    </xdr:from>
    <xdr:to>
      <xdr:col>107</xdr:col>
      <xdr:colOff>101600</xdr:colOff>
      <xdr:row>38</xdr:row>
      <xdr:rowOff>163335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8412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42126</xdr:rowOff>
    </xdr:from>
    <xdr:to>
      <xdr:col>102</xdr:col>
      <xdr:colOff>114300</xdr:colOff>
      <xdr:row>39</xdr:row>
      <xdr:rowOff>42164</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8656300" y="6728676"/>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68593</xdr:rowOff>
    </xdr:from>
    <xdr:to>
      <xdr:col>102</xdr:col>
      <xdr:colOff>165100</xdr:colOff>
      <xdr:row>38</xdr:row>
      <xdr:rowOff>170193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15270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78384</xdr:rowOff>
    </xdr:from>
    <xdr:to>
      <xdr:col>98</xdr:col>
      <xdr:colOff>38100</xdr:colOff>
      <xdr:row>39</xdr:row>
      <xdr:rowOff>8534</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25061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162661</xdr:rowOff>
    </xdr:from>
    <xdr:to>
      <xdr:col>116</xdr:col>
      <xdr:colOff>114300</xdr:colOff>
      <xdr:row>39</xdr:row>
      <xdr:rowOff>92811</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6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77588</xdr:rowOff>
    </xdr:from>
    <xdr:ext cx="313932"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592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162699</xdr:rowOff>
    </xdr:from>
    <xdr:to>
      <xdr:col>112</xdr:col>
      <xdr:colOff>38100</xdr:colOff>
      <xdr:row>39</xdr:row>
      <xdr:rowOff>92849</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67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83976</xdr:rowOff>
    </xdr:from>
    <xdr:ext cx="313932"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66333" y="6770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162738</xdr:rowOff>
    </xdr:from>
    <xdr:to>
      <xdr:col>107</xdr:col>
      <xdr:colOff>101600</xdr:colOff>
      <xdr:row>39</xdr:row>
      <xdr:rowOff>92888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67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84015</xdr:rowOff>
    </xdr:from>
    <xdr:ext cx="313932"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77333" y="6770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162776</xdr:rowOff>
    </xdr:from>
    <xdr:to>
      <xdr:col>102</xdr:col>
      <xdr:colOff>165100</xdr:colOff>
      <xdr:row>39</xdr:row>
      <xdr:rowOff>92926</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67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84053</xdr:rowOff>
    </xdr:from>
    <xdr:ext cx="313932"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88333" y="6770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162814</xdr:rowOff>
    </xdr:from>
    <xdr:to>
      <xdr:col>98</xdr:col>
      <xdr:colOff>38100</xdr:colOff>
      <xdr:row>39</xdr:row>
      <xdr:rowOff>92964</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84091</xdr:rowOff>
    </xdr:from>
    <xdr:ext cx="313932"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99333" y="6770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30658</xdr:rowOff>
    </xdr:from>
    <xdr:to>
      <xdr:col>116</xdr:col>
      <xdr:colOff>63500</xdr:colOff>
      <xdr:row>59</xdr:row>
      <xdr:rowOff>34049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1323300" y="10146208"/>
          <a:ext cx="8382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129188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73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34049</xdr:rowOff>
    </xdr:from>
    <xdr:to>
      <xdr:col>111</xdr:col>
      <xdr:colOff>177800</xdr:colOff>
      <xdr:row>59</xdr:row>
      <xdr:rowOff>34163</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0434300" y="10149599"/>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56761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158331</xdr:rowOff>
    </xdr:from>
    <xdr:to>
      <xdr:col>107</xdr:col>
      <xdr:colOff>50800</xdr:colOff>
      <xdr:row>59</xdr:row>
      <xdr:rowOff>34163</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102431"/>
          <a:ext cx="889000" cy="4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145644</xdr:rowOff>
    </xdr:from>
    <xdr:to>
      <xdr:col>102</xdr:col>
      <xdr:colOff>114300</xdr:colOff>
      <xdr:row>58</xdr:row>
      <xdr:rowOff>158331</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089744"/>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151308</xdr:rowOff>
    </xdr:from>
    <xdr:to>
      <xdr:col>116</xdr:col>
      <xdr:colOff>114300</xdr:colOff>
      <xdr:row>59</xdr:row>
      <xdr:rowOff>81458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09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66235</xdr:rowOff>
    </xdr:from>
    <xdr:ext cx="378565"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10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154699</xdr:rowOff>
    </xdr:from>
    <xdr:to>
      <xdr:col>112</xdr:col>
      <xdr:colOff>38100</xdr:colOff>
      <xdr:row>59</xdr:row>
      <xdr:rowOff>84849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09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75976</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34017" y="10191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154813</xdr:rowOff>
    </xdr:from>
    <xdr:to>
      <xdr:col>107</xdr:col>
      <xdr:colOff>101600</xdr:colOff>
      <xdr:row>59</xdr:row>
      <xdr:rowOff>84963</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09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76090</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5017" y="10191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107531</xdr:rowOff>
    </xdr:from>
    <xdr:to>
      <xdr:col>102</xdr:col>
      <xdr:colOff>165100</xdr:colOff>
      <xdr:row>59</xdr:row>
      <xdr:rowOff>37681</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05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28808</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10428" y="1014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94844</xdr:rowOff>
    </xdr:from>
    <xdr:to>
      <xdr:col>98</xdr:col>
      <xdr:colOff>38100</xdr:colOff>
      <xdr:row>59</xdr:row>
      <xdr:rowOff>24994</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03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16121</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21428" y="10131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78454</xdr:rowOff>
    </xdr:from>
    <xdr:to>
      <xdr:col>116</xdr:col>
      <xdr:colOff>63500</xdr:colOff>
      <xdr:row>76</xdr:row>
      <xdr:rowOff>98761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3108654"/>
          <a:ext cx="838200" cy="2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22635</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3052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98761</xdr:rowOff>
    </xdr:from>
    <xdr:to>
      <xdr:col>111</xdr:col>
      <xdr:colOff>177800</xdr:colOff>
      <xdr:row>76</xdr:row>
      <xdr:rowOff>129051</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3128961"/>
          <a:ext cx="889000" cy="3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153185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129051</xdr:rowOff>
    </xdr:from>
    <xdr:to>
      <xdr:col>107</xdr:col>
      <xdr:colOff>50800</xdr:colOff>
      <xdr:row>76</xdr:row>
      <xdr:rowOff>168618</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3159251"/>
          <a:ext cx="889000" cy="3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116712</xdr:rowOff>
    </xdr:from>
    <xdr:to>
      <xdr:col>107</xdr:col>
      <xdr:colOff>101600</xdr:colOff>
      <xdr:row>77</xdr:row>
      <xdr:rowOff>46862</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314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37989</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23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157645</xdr:rowOff>
    </xdr:from>
    <xdr:to>
      <xdr:col>102</xdr:col>
      <xdr:colOff>114300</xdr:colOff>
      <xdr:row>76</xdr:row>
      <xdr:rowOff>168618</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656300" y="13187845"/>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91624</xdr:rowOff>
    </xdr:from>
    <xdr:to>
      <xdr:col>102</xdr:col>
      <xdr:colOff>165100</xdr:colOff>
      <xdr:row>77</xdr:row>
      <xdr:rowOff>21774</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38301</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89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85376</xdr:rowOff>
    </xdr:from>
    <xdr:to>
      <xdr:col>98</xdr:col>
      <xdr:colOff>38100</xdr:colOff>
      <xdr:row>77</xdr:row>
      <xdr:rowOff>15526</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32052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27654</xdr:rowOff>
    </xdr:from>
    <xdr:to>
      <xdr:col>116</xdr:col>
      <xdr:colOff>114300</xdr:colOff>
      <xdr:row>76</xdr:row>
      <xdr:rowOff>129254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05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50531</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90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47961</xdr:rowOff>
    </xdr:from>
    <xdr:to>
      <xdr:col>112</xdr:col>
      <xdr:colOff>38100</xdr:colOff>
      <xdr:row>76</xdr:row>
      <xdr:rowOff>149561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07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166088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285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78251</xdr:rowOff>
    </xdr:from>
    <xdr:to>
      <xdr:col>107</xdr:col>
      <xdr:colOff>101600</xdr:colOff>
      <xdr:row>77</xdr:row>
      <xdr:rowOff>8401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1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24928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288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117818</xdr:rowOff>
    </xdr:from>
    <xdr:to>
      <xdr:col>102</xdr:col>
      <xdr:colOff>165100</xdr:colOff>
      <xdr:row>77</xdr:row>
      <xdr:rowOff>47968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314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39095</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324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106845</xdr:rowOff>
    </xdr:from>
    <xdr:to>
      <xdr:col>98</xdr:col>
      <xdr:colOff>38100</xdr:colOff>
      <xdr:row>77</xdr:row>
      <xdr:rowOff>36995</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313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28122</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322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当市は、類似団体と比べて広い市域を抱えていることから、人件費をはじめ物件費や補助費などの項目において、行政コストが高い傾向にある。</a:t>
          </a:r>
        </a:p>
        <a:p>
          <a:r>
            <a:rPr kumimoji="1" lang="ja-JP" altLang="en-US" sz="1300">
              <a:latin typeface="ＭＳ Ｐゴシック" panose="020B0600070205080204" pitchFamily="50" charset="-128"/>
              <a:ea typeface="ＭＳ Ｐゴシック" panose="020B0600070205080204" pitchFamily="50" charset="-128"/>
            </a:rPr>
            <a:t>・人件費については、広い市域を抱える自治体であることから類似団体と比較しても高い傾向にある。　　　　　　　　　　　　　　　　　　　　　　　　　　　　　　　　　　　　</a:t>
          </a: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　・物件費については、前年度と比較して大きな変化はないが、多くの公共施設をかかえていることから類似団体と比較して高い傾向となっている。</a:t>
          </a:r>
        </a:p>
        <a:p>
          <a:r>
            <a:rPr kumimoji="1" lang="ja-JP" altLang="en-US" sz="1300">
              <a:latin typeface="ＭＳ Ｐゴシック" panose="020B0600070205080204" pitchFamily="50" charset="-128"/>
              <a:ea typeface="ＭＳ Ｐゴシック" panose="020B0600070205080204" pitchFamily="50" charset="-128"/>
            </a:rPr>
            <a:t>・維持補修費については、施設の大規模改修等を普通建設事業費により行っていることから、類似団体と比較して低い傾向となっている。　　　　　　　　　　　　　　  ・扶助費については、高齢化の進展や児童福祉施策の充実を図っていることから、増加の傾向となっている。</a:t>
          </a:r>
        </a:p>
        <a:p>
          <a:r>
            <a:rPr kumimoji="1" lang="ja-JP" altLang="en-US" sz="1300">
              <a:latin typeface="ＭＳ Ｐゴシック" panose="020B0600070205080204" pitchFamily="50" charset="-128"/>
              <a:ea typeface="ＭＳ Ｐゴシック" panose="020B0600070205080204" pitchFamily="50" charset="-128"/>
            </a:rPr>
            <a:t>・普通建設事業については、令和６年度の合併特例事業債の発行期限を見越し、事業を実施しているため今後も増加見込みである。　　　　　　　　　　　　　　　</a:t>
          </a: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　　・公債費については、公共施設数が類似団体を大きく上回ることから、更新整備の普通建設費が高いことに比例して公債費も高くなっている。</a:t>
          </a:r>
        </a:p>
        <a:p>
          <a:r>
            <a:rPr kumimoji="1" lang="ja-JP" altLang="en-US" sz="1300">
              <a:latin typeface="ＭＳ Ｐゴシック" panose="020B0600070205080204" pitchFamily="50" charset="-128"/>
              <a:ea typeface="ＭＳ Ｐゴシック" panose="020B0600070205080204" pitchFamily="50" charset="-128"/>
            </a:rPr>
            <a:t>・積立金については、公共施設整備基金等の積み立て額が減少したことにより前年度に比べ減少した。</a:t>
          </a:r>
        </a:p>
        <a:p>
          <a:r>
            <a:rPr kumimoji="1" lang="ja-JP" altLang="en-US" sz="1300">
              <a:latin typeface="ＭＳ Ｐゴシック" panose="020B0600070205080204" pitchFamily="50" charset="-128"/>
              <a:ea typeface="ＭＳ Ｐゴシック" panose="020B0600070205080204" pitchFamily="50" charset="-128"/>
            </a:rPr>
            <a:t>・補助費等については、新型コロナウイルス感染症特別定額給付金の終了などにより前年度に比べ大幅な減額となった。また、市内のバス運行については、利用者は少ないが運行範囲は広く収支が合わないことから、事業者へ補助金を出しており、類似団体と比較して高い状況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滋賀県高島市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46,926
46,415
693.05
32,150,400
31,256,894
761,741
17,842,223
24,407,677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130883</xdr:rowOff>
    </xdr:from>
    <xdr:to>
      <xdr:col>24</xdr:col>
      <xdr:colOff>63500</xdr:colOff>
      <xdr:row>38</xdr:row>
      <xdr:rowOff>134475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645983"/>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56260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57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93001</xdr:rowOff>
    </xdr:from>
    <xdr:to>
      <xdr:col>19</xdr:col>
      <xdr:colOff>177800</xdr:colOff>
      <xdr:row>38</xdr:row>
      <xdr:rowOff>130883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608101"/>
          <a:ext cx="8890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8798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0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93001</xdr:rowOff>
    </xdr:from>
    <xdr:to>
      <xdr:col>15</xdr:col>
      <xdr:colOff>50800</xdr:colOff>
      <xdr:row>38</xdr:row>
      <xdr:rowOff>126311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608101"/>
          <a:ext cx="889000" cy="3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113719</xdr:rowOff>
    </xdr:from>
    <xdr:to>
      <xdr:col>15</xdr:col>
      <xdr:colOff>101600</xdr:colOff>
      <xdr:row>39</xdr:row>
      <xdr:rowOff>43869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6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34996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72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126311</xdr:rowOff>
    </xdr:from>
    <xdr:to>
      <xdr:col>10</xdr:col>
      <xdr:colOff>114300</xdr:colOff>
      <xdr:row>38</xdr:row>
      <xdr:rowOff>166805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641411"/>
          <a:ext cx="889000" cy="4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112740</xdr:rowOff>
    </xdr:from>
    <xdr:to>
      <xdr:col>10</xdr:col>
      <xdr:colOff>165100</xdr:colOff>
      <xdr:row>39</xdr:row>
      <xdr:rowOff>42890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62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34017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72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117311</xdr:rowOff>
    </xdr:from>
    <xdr:to>
      <xdr:col>6</xdr:col>
      <xdr:colOff>38100</xdr:colOff>
      <xdr:row>39</xdr:row>
      <xdr:rowOff>47461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63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38588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72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83675</xdr:rowOff>
    </xdr:from>
    <xdr:to>
      <xdr:col>24</xdr:col>
      <xdr:colOff>114300</xdr:colOff>
      <xdr:row>39</xdr:row>
      <xdr:rowOff>13825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59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170052</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51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80083</xdr:rowOff>
    </xdr:from>
    <xdr:to>
      <xdr:col>20</xdr:col>
      <xdr:colOff>38100</xdr:colOff>
      <xdr:row>39</xdr:row>
      <xdr:rowOff>10233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59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1360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68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42201</xdr:rowOff>
    </xdr:from>
    <xdr:to>
      <xdr:col>15</xdr:col>
      <xdr:colOff>101600</xdr:colOff>
      <xdr:row>38</xdr:row>
      <xdr:rowOff>143801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55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160327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75511</xdr:rowOff>
    </xdr:from>
    <xdr:to>
      <xdr:col>10</xdr:col>
      <xdr:colOff>165100</xdr:colOff>
      <xdr:row>39</xdr:row>
      <xdr:rowOff>5661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59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22188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6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116005</xdr:rowOff>
    </xdr:from>
    <xdr:to>
      <xdr:col>6</xdr:col>
      <xdr:colOff>38100</xdr:colOff>
      <xdr:row>39</xdr:row>
      <xdr:rowOff>46155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63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62682</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406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67401</xdr:rowOff>
    </xdr:from>
    <xdr:to>
      <xdr:col>24</xdr:col>
      <xdr:colOff>63500</xdr:colOff>
      <xdr:row>56</xdr:row>
      <xdr:rowOff>35794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811351"/>
          <a:ext cx="838200" cy="82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12493</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8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67401</xdr:rowOff>
    </xdr:from>
    <xdr:to>
      <xdr:col>19</xdr:col>
      <xdr:colOff>177800</xdr:colOff>
      <xdr:row>56</xdr:row>
      <xdr:rowOff>97348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811351"/>
          <a:ext cx="889000" cy="88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152923</xdr:rowOff>
    </xdr:from>
    <xdr:to>
      <xdr:col>20</xdr:col>
      <xdr:colOff>38100</xdr:colOff>
      <xdr:row>53</xdr:row>
      <xdr:rowOff>83073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74200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161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31260</xdr:rowOff>
    </xdr:from>
    <xdr:to>
      <xdr:col>15</xdr:col>
      <xdr:colOff>50800</xdr:colOff>
      <xdr:row>56</xdr:row>
      <xdr:rowOff>97348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9461010"/>
          <a:ext cx="889000" cy="23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78354</xdr:rowOff>
    </xdr:from>
    <xdr:to>
      <xdr:col>15</xdr:col>
      <xdr:colOff>101600</xdr:colOff>
      <xdr:row>59</xdr:row>
      <xdr:rowOff>8504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02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171081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1011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31260</xdr:rowOff>
    </xdr:from>
    <xdr:to>
      <xdr:col>10</xdr:col>
      <xdr:colOff>114300</xdr:colOff>
      <xdr:row>57</xdr:row>
      <xdr:rowOff>20866</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461010"/>
          <a:ext cx="889000" cy="33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89007</xdr:rowOff>
    </xdr:from>
    <xdr:to>
      <xdr:col>10</xdr:col>
      <xdr:colOff>165100</xdr:colOff>
      <xdr:row>59</xdr:row>
      <xdr:rowOff>19157</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3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10284</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12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130841</xdr:rowOff>
    </xdr:from>
    <xdr:to>
      <xdr:col>6</xdr:col>
      <xdr:colOff>38100</xdr:colOff>
      <xdr:row>59</xdr:row>
      <xdr:rowOff>60991</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7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52118</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16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156444</xdr:rowOff>
    </xdr:from>
    <xdr:to>
      <xdr:col>24</xdr:col>
      <xdr:colOff>114300</xdr:colOff>
      <xdr:row>56</xdr:row>
      <xdr:rowOff>86594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58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7871</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43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16601</xdr:rowOff>
    </xdr:from>
    <xdr:to>
      <xdr:col>20</xdr:col>
      <xdr:colOff>38100</xdr:colOff>
      <xdr:row>51</xdr:row>
      <xdr:rowOff>118201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76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134728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535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46548</xdr:rowOff>
    </xdr:from>
    <xdr:to>
      <xdr:col>15</xdr:col>
      <xdr:colOff>101600</xdr:colOff>
      <xdr:row>56</xdr:row>
      <xdr:rowOff>148148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64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164675</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942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151910</xdr:rowOff>
    </xdr:from>
    <xdr:to>
      <xdr:col>10</xdr:col>
      <xdr:colOff>165100</xdr:colOff>
      <xdr:row>55</xdr:row>
      <xdr:rowOff>82060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41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98587</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9185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141516</xdr:rowOff>
    </xdr:from>
    <xdr:to>
      <xdr:col>6</xdr:col>
      <xdr:colOff>38100</xdr:colOff>
      <xdr:row>57</xdr:row>
      <xdr:rowOff>71666</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74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88193</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51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95066</xdr:rowOff>
    </xdr:from>
    <xdr:to>
      <xdr:col>24</xdr:col>
      <xdr:colOff>62865</xdr:colOff>
      <xdr:row>78</xdr:row>
      <xdr:rowOff>86998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2096566"/>
          <a:ext cx="1270" cy="1363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90825</xdr:rowOff>
    </xdr:from>
    <xdr:ext cx="599010" cy="259045"/>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346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86998</xdr:rowOff>
    </xdr:from>
    <xdr:to>
      <xdr:col>24</xdr:col>
      <xdr:colOff>152400</xdr:colOff>
      <xdr:row>78</xdr:row>
      <xdr:rowOff>86998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46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41743</xdr:rowOff>
    </xdr:from>
    <xdr:ext cx="599010" cy="259045"/>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1871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95066</xdr:rowOff>
    </xdr:from>
    <xdr:to>
      <xdr:col>24</xdr:col>
      <xdr:colOff>152400</xdr:colOff>
      <xdr:row>70</xdr:row>
      <xdr:rowOff>95066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2096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39640</xdr:rowOff>
    </xdr:from>
    <xdr:to>
      <xdr:col>24</xdr:col>
      <xdr:colOff>63500</xdr:colOff>
      <xdr:row>76</xdr:row>
      <xdr:rowOff>137767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3797300" y="12898390"/>
          <a:ext cx="838200" cy="26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164397</xdr:rowOff>
    </xdr:from>
    <xdr:ext cx="599010" cy="259045"/>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3023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14520</xdr:rowOff>
    </xdr:from>
    <xdr:to>
      <xdr:col>24</xdr:col>
      <xdr:colOff>114300</xdr:colOff>
      <xdr:row>76</xdr:row>
      <xdr:rowOff>116120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4584700" y="1304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137767</xdr:rowOff>
    </xdr:from>
    <xdr:to>
      <xdr:col>19</xdr:col>
      <xdr:colOff>177800</xdr:colOff>
      <xdr:row>77</xdr:row>
      <xdr:rowOff>65900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908300" y="13167967"/>
          <a:ext cx="889000" cy="9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80327</xdr:rowOff>
    </xdr:from>
    <xdr:to>
      <xdr:col>20</xdr:col>
      <xdr:colOff>38100</xdr:colOff>
      <xdr:row>78</xdr:row>
      <xdr:rowOff>10477</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3746500" y="1328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1604</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795" y="13374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65900</xdr:rowOff>
    </xdr:from>
    <xdr:to>
      <xdr:col>15</xdr:col>
      <xdr:colOff>50800</xdr:colOff>
      <xdr:row>77</xdr:row>
      <xdr:rowOff>137576</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2019300" y="13267550"/>
          <a:ext cx="889000" cy="7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22377</xdr:rowOff>
    </xdr:from>
    <xdr:to>
      <xdr:col>15</xdr:col>
      <xdr:colOff>101600</xdr:colOff>
      <xdr:row>78</xdr:row>
      <xdr:rowOff>123977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2857500" y="1339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115104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795" y="13488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113173</xdr:rowOff>
    </xdr:from>
    <xdr:to>
      <xdr:col>10</xdr:col>
      <xdr:colOff>114300</xdr:colOff>
      <xdr:row>77</xdr:row>
      <xdr:rowOff>137576</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a:off x="1130300" y="13314823"/>
          <a:ext cx="889000" cy="2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75585</xdr:rowOff>
    </xdr:from>
    <xdr:to>
      <xdr:col>10</xdr:col>
      <xdr:colOff>165100</xdr:colOff>
      <xdr:row>79</xdr:row>
      <xdr:rowOff>5735</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968500" y="1344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168312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5" y="13541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56114</xdr:rowOff>
    </xdr:from>
    <xdr:to>
      <xdr:col>6</xdr:col>
      <xdr:colOff>38100</xdr:colOff>
      <xdr:row>78</xdr:row>
      <xdr:rowOff>157714</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079500" y="1342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148841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5" y="1352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160290</xdr:rowOff>
    </xdr:from>
    <xdr:to>
      <xdr:col>24</xdr:col>
      <xdr:colOff>114300</xdr:colOff>
      <xdr:row>75</xdr:row>
      <xdr:rowOff>90440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4584700" y="1284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11717</xdr:rowOff>
    </xdr:from>
    <xdr:ext cx="599010" cy="259045"/>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269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86967</xdr:rowOff>
    </xdr:from>
    <xdr:to>
      <xdr:col>20</xdr:col>
      <xdr:colOff>38100</xdr:colOff>
      <xdr:row>77</xdr:row>
      <xdr:rowOff>17117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3746500" y="1311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33644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795" y="12892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15100</xdr:rowOff>
    </xdr:from>
    <xdr:to>
      <xdr:col>15</xdr:col>
      <xdr:colOff>101600</xdr:colOff>
      <xdr:row>77</xdr:row>
      <xdr:rowOff>116700</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2857500" y="132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133227</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795" y="12991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86776</xdr:rowOff>
    </xdr:from>
    <xdr:to>
      <xdr:col>10</xdr:col>
      <xdr:colOff>165100</xdr:colOff>
      <xdr:row>78</xdr:row>
      <xdr:rowOff>16926</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968500" y="1328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33453</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795" y="1306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62373</xdr:rowOff>
    </xdr:from>
    <xdr:to>
      <xdr:col>6</xdr:col>
      <xdr:colOff>38100</xdr:colOff>
      <xdr:row>77</xdr:row>
      <xdr:rowOff>163973</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079500" y="1326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9050</xdr:rowOff>
    </xdr:from>
    <xdr:ext cx="599010"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795" y="13039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162928</xdr:rowOff>
    </xdr:from>
    <xdr:to>
      <xdr:col>24</xdr:col>
      <xdr:colOff>63500</xdr:colOff>
      <xdr:row>97</xdr:row>
      <xdr:rowOff>58534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6622128"/>
          <a:ext cx="8382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157573</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616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58534</xdr:rowOff>
    </xdr:from>
    <xdr:to>
      <xdr:col>19</xdr:col>
      <xdr:colOff>177800</xdr:colOff>
      <xdr:row>97</xdr:row>
      <xdr:rowOff>86652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908300" y="16689184"/>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26610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82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86652</xdr:rowOff>
    </xdr:from>
    <xdr:to>
      <xdr:col>15</xdr:col>
      <xdr:colOff>50800</xdr:colOff>
      <xdr:row>97</xdr:row>
      <xdr:rowOff>98044</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2019300" y="16717302"/>
          <a:ext cx="889000" cy="1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59919</xdr:rowOff>
    </xdr:from>
    <xdr:to>
      <xdr:col>15</xdr:col>
      <xdr:colOff>101600</xdr:colOff>
      <xdr:row>98</xdr:row>
      <xdr:rowOff>161519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86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152646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95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4674</xdr:rowOff>
    </xdr:from>
    <xdr:to>
      <xdr:col>10</xdr:col>
      <xdr:colOff>114300</xdr:colOff>
      <xdr:row>97</xdr:row>
      <xdr:rowOff>98044</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a:off x="1130300" y="16635324"/>
          <a:ext cx="889000" cy="9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64833</xdr:rowOff>
    </xdr:from>
    <xdr:to>
      <xdr:col>10</xdr:col>
      <xdr:colOff>165100</xdr:colOff>
      <xdr:row>98</xdr:row>
      <xdr:rowOff>166433</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86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157560</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95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93917</xdr:rowOff>
    </xdr:from>
    <xdr:to>
      <xdr:col>6</xdr:col>
      <xdr:colOff>38100</xdr:colOff>
      <xdr:row>99</xdr:row>
      <xdr:rowOff>24067</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8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15194</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98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112128</xdr:rowOff>
    </xdr:from>
    <xdr:to>
      <xdr:col>24</xdr:col>
      <xdr:colOff>114300</xdr:colOff>
      <xdr:row>97</xdr:row>
      <xdr:rowOff>42278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57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135005</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42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7734</xdr:rowOff>
    </xdr:from>
    <xdr:to>
      <xdr:col>20</xdr:col>
      <xdr:colOff>38100</xdr:colOff>
      <xdr:row>97</xdr:row>
      <xdr:rowOff>109334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63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125861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41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35852</xdr:rowOff>
    </xdr:from>
    <xdr:to>
      <xdr:col>15</xdr:col>
      <xdr:colOff>101600</xdr:colOff>
      <xdr:row>97</xdr:row>
      <xdr:rowOff>137452</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66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153979</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44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47244</xdr:rowOff>
    </xdr:from>
    <xdr:to>
      <xdr:col>10</xdr:col>
      <xdr:colOff>165100</xdr:colOff>
      <xdr:row>97</xdr:row>
      <xdr:rowOff>148844</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67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165371</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64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125324</xdr:rowOff>
    </xdr:from>
    <xdr:to>
      <xdr:col>6</xdr:col>
      <xdr:colOff>38100</xdr:colOff>
      <xdr:row>97</xdr:row>
      <xdr:rowOff>55474</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58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72001</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3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113182</xdr:rowOff>
    </xdr:from>
    <xdr:to>
      <xdr:col>55</xdr:col>
      <xdr:colOff>0</xdr:colOff>
      <xdr:row>37</xdr:row>
      <xdr:rowOff>157988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6456832"/>
          <a:ext cx="8382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58971</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231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157988</xdr:rowOff>
    </xdr:from>
    <xdr:to>
      <xdr:col>50</xdr:col>
      <xdr:colOff>114300</xdr:colOff>
      <xdr:row>37</xdr:row>
      <xdr:rowOff>159588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8750300" y="6501638"/>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130675</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04428" y="613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159588</xdr:rowOff>
    </xdr:from>
    <xdr:to>
      <xdr:col>45</xdr:col>
      <xdr:colOff>177800</xdr:colOff>
      <xdr:row>38</xdr:row>
      <xdr:rowOff>1854</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650323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119990</xdr:rowOff>
    </xdr:from>
    <xdr:to>
      <xdr:col>46</xdr:col>
      <xdr:colOff>38100</xdr:colOff>
      <xdr:row>37</xdr:row>
      <xdr:rowOff>50140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29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66667</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15428" y="606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166904</xdr:rowOff>
    </xdr:from>
    <xdr:to>
      <xdr:col>41</xdr:col>
      <xdr:colOff>50800</xdr:colOff>
      <xdr:row>38</xdr:row>
      <xdr:rowOff>1854</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510554"/>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102844</xdr:rowOff>
    </xdr:from>
    <xdr:to>
      <xdr:col>41</xdr:col>
      <xdr:colOff>101600</xdr:colOff>
      <xdr:row>37</xdr:row>
      <xdr:rowOff>32994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27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49521</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8" y="605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98044</xdr:rowOff>
    </xdr:from>
    <xdr:to>
      <xdr:col>36</xdr:col>
      <xdr:colOff>165100</xdr:colOff>
      <xdr:row>37</xdr:row>
      <xdr:rowOff>28194</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44721</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6045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62382</xdr:rowOff>
    </xdr:from>
    <xdr:to>
      <xdr:col>55</xdr:col>
      <xdr:colOff>50800</xdr:colOff>
      <xdr:row>37</xdr:row>
      <xdr:rowOff>163982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4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40809</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384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107188</xdr:rowOff>
    </xdr:from>
    <xdr:to>
      <xdr:col>50</xdr:col>
      <xdr:colOff>165100</xdr:colOff>
      <xdr:row>38</xdr:row>
      <xdr:rowOff>37338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28465</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108788</xdr:rowOff>
    </xdr:from>
    <xdr:to>
      <xdr:col>46</xdr:col>
      <xdr:colOff>38100</xdr:colOff>
      <xdr:row>38</xdr:row>
      <xdr:rowOff>38939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4524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30065</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545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122504</xdr:rowOff>
    </xdr:from>
    <xdr:to>
      <xdr:col>41</xdr:col>
      <xdr:colOff>101600</xdr:colOff>
      <xdr:row>38</xdr:row>
      <xdr:rowOff>52654</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46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43781</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558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116103</xdr:rowOff>
    </xdr:from>
    <xdr:to>
      <xdr:col>36</xdr:col>
      <xdr:colOff>165100</xdr:colOff>
      <xdr:row>38</xdr:row>
      <xdr:rowOff>46253</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45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37381</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655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68376</xdr:rowOff>
    </xdr:from>
    <xdr:to>
      <xdr:col>55</xdr:col>
      <xdr:colOff>0</xdr:colOff>
      <xdr:row>55</xdr:row>
      <xdr:rowOff>122669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326676"/>
          <a:ext cx="838200" cy="22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108429</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538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45860</xdr:rowOff>
    </xdr:from>
    <xdr:to>
      <xdr:col>50</xdr:col>
      <xdr:colOff>114300</xdr:colOff>
      <xdr:row>55</xdr:row>
      <xdr:rowOff>122669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9475610"/>
          <a:ext cx="889000" cy="7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41107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64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149438</xdr:rowOff>
    </xdr:from>
    <xdr:to>
      <xdr:col>45</xdr:col>
      <xdr:colOff>177800</xdr:colOff>
      <xdr:row>55</xdr:row>
      <xdr:rowOff>45860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407738"/>
          <a:ext cx="889000" cy="6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121772</xdr:rowOff>
    </xdr:from>
    <xdr:to>
      <xdr:col>46</xdr:col>
      <xdr:colOff>38100</xdr:colOff>
      <xdr:row>57</xdr:row>
      <xdr:rowOff>51922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72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43049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81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149438</xdr:rowOff>
    </xdr:from>
    <xdr:to>
      <xdr:col>41</xdr:col>
      <xdr:colOff>50800</xdr:colOff>
      <xdr:row>55</xdr:row>
      <xdr:rowOff>145712</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407738"/>
          <a:ext cx="889000" cy="16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139581</xdr:rowOff>
    </xdr:from>
    <xdr:to>
      <xdr:col>41</xdr:col>
      <xdr:colOff>101600</xdr:colOff>
      <xdr:row>57</xdr:row>
      <xdr:rowOff>69731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74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60858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83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144564</xdr:rowOff>
    </xdr:from>
    <xdr:to>
      <xdr:col>36</xdr:col>
      <xdr:colOff>165100</xdr:colOff>
      <xdr:row>57</xdr:row>
      <xdr:rowOff>74714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4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65841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83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17576</xdr:rowOff>
    </xdr:from>
    <xdr:to>
      <xdr:col>55</xdr:col>
      <xdr:colOff>50800</xdr:colOff>
      <xdr:row>54</xdr:row>
      <xdr:rowOff>119176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27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40453</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12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71869</xdr:rowOff>
    </xdr:from>
    <xdr:to>
      <xdr:col>50</xdr:col>
      <xdr:colOff>165100</xdr:colOff>
      <xdr:row>56</xdr:row>
      <xdr:rowOff>2019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50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18546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27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166510</xdr:rowOff>
    </xdr:from>
    <xdr:to>
      <xdr:col>46</xdr:col>
      <xdr:colOff>38100</xdr:colOff>
      <xdr:row>55</xdr:row>
      <xdr:rowOff>96660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42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113187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20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98638</xdr:rowOff>
    </xdr:from>
    <xdr:to>
      <xdr:col>41</xdr:col>
      <xdr:colOff>101600</xdr:colOff>
      <xdr:row>55</xdr:row>
      <xdr:rowOff>28788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35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45315</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13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94912</xdr:rowOff>
    </xdr:from>
    <xdr:to>
      <xdr:col>36</xdr:col>
      <xdr:colOff>165100</xdr:colOff>
      <xdr:row>56</xdr:row>
      <xdr:rowOff>25062</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52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41589</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29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123538</xdr:rowOff>
    </xdr:from>
    <xdr:to>
      <xdr:col>55</xdr:col>
      <xdr:colOff>0</xdr:colOff>
      <xdr:row>77</xdr:row>
      <xdr:rowOff>57313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153738"/>
          <a:ext cx="838200" cy="10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121310</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80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123538</xdr:rowOff>
    </xdr:from>
    <xdr:to>
      <xdr:col>50</xdr:col>
      <xdr:colOff>114300</xdr:colOff>
      <xdr:row>77</xdr:row>
      <xdr:rowOff>109204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153738"/>
          <a:ext cx="889000" cy="15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27005</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27549</xdr:rowOff>
    </xdr:from>
    <xdr:to>
      <xdr:col>45</xdr:col>
      <xdr:colOff>177800</xdr:colOff>
      <xdr:row>77</xdr:row>
      <xdr:rowOff>109204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229199"/>
          <a:ext cx="889000" cy="8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98854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27549</xdr:rowOff>
    </xdr:from>
    <xdr:to>
      <xdr:col>41</xdr:col>
      <xdr:colOff>50800</xdr:colOff>
      <xdr:row>77</xdr:row>
      <xdr:rowOff>43917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229199"/>
          <a:ext cx="8890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88564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102740</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6513</xdr:rowOff>
    </xdr:from>
    <xdr:to>
      <xdr:col>55</xdr:col>
      <xdr:colOff>50800</xdr:colOff>
      <xdr:row>77</xdr:row>
      <xdr:rowOff>108113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20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156390</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18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72738</xdr:rowOff>
    </xdr:from>
    <xdr:to>
      <xdr:col>50</xdr:col>
      <xdr:colOff>165100</xdr:colOff>
      <xdr:row>77</xdr:row>
      <xdr:rowOff>2888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10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165465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1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58404</xdr:rowOff>
    </xdr:from>
    <xdr:to>
      <xdr:col>46</xdr:col>
      <xdr:colOff>38100</xdr:colOff>
      <xdr:row>77</xdr:row>
      <xdr:rowOff>160004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6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151131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35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148199</xdr:rowOff>
    </xdr:from>
    <xdr:to>
      <xdr:col>41</xdr:col>
      <xdr:colOff>101600</xdr:colOff>
      <xdr:row>77</xdr:row>
      <xdr:rowOff>78349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17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94876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95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164567</xdr:rowOff>
    </xdr:from>
    <xdr:to>
      <xdr:col>36</xdr:col>
      <xdr:colOff>165100</xdr:colOff>
      <xdr:row>77</xdr:row>
      <xdr:rowOff>94717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19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85844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28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163083</xdr:rowOff>
    </xdr:from>
    <xdr:to>
      <xdr:col>55</xdr:col>
      <xdr:colOff>0</xdr:colOff>
      <xdr:row>94</xdr:row>
      <xdr:rowOff>124906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107933"/>
          <a:ext cx="838200" cy="13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63000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35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124906</xdr:rowOff>
    </xdr:from>
    <xdr:to>
      <xdr:col>50</xdr:col>
      <xdr:colOff>114300</xdr:colOff>
      <xdr:row>95</xdr:row>
      <xdr:rowOff>66923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241206"/>
          <a:ext cx="889000" cy="11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161380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44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164683</xdr:rowOff>
    </xdr:from>
    <xdr:to>
      <xdr:col>45</xdr:col>
      <xdr:colOff>177800</xdr:colOff>
      <xdr:row>95</xdr:row>
      <xdr:rowOff>66923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109533"/>
          <a:ext cx="889000" cy="24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170723</xdr:rowOff>
    </xdr:from>
    <xdr:to>
      <xdr:col>46</xdr:col>
      <xdr:colOff>38100</xdr:colOff>
      <xdr:row>97</xdr:row>
      <xdr:rowOff>100873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62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92000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72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164683</xdr:rowOff>
    </xdr:from>
    <xdr:to>
      <xdr:col>41</xdr:col>
      <xdr:colOff>50800</xdr:colOff>
      <xdr:row>94</xdr:row>
      <xdr:rowOff>31246</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109533"/>
          <a:ext cx="889000" cy="3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6294</xdr:rowOff>
    </xdr:from>
    <xdr:to>
      <xdr:col>41</xdr:col>
      <xdr:colOff>101600</xdr:colOff>
      <xdr:row>97</xdr:row>
      <xdr:rowOff>107894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6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99021</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72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158085</xdr:rowOff>
    </xdr:from>
    <xdr:to>
      <xdr:col>36</xdr:col>
      <xdr:colOff>165100</xdr:colOff>
      <xdr:row>97</xdr:row>
      <xdr:rowOff>88235</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6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79362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71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112283</xdr:rowOff>
    </xdr:from>
    <xdr:to>
      <xdr:col>55</xdr:col>
      <xdr:colOff>50800</xdr:colOff>
      <xdr:row>94</xdr:row>
      <xdr:rowOff>42433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05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135160</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590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74106</xdr:rowOff>
    </xdr:from>
    <xdr:to>
      <xdr:col>50</xdr:col>
      <xdr:colOff>165100</xdr:colOff>
      <xdr:row>95</xdr:row>
      <xdr:rowOff>4256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19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20783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596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16123</xdr:rowOff>
    </xdr:from>
    <xdr:to>
      <xdr:col>46</xdr:col>
      <xdr:colOff>38100</xdr:colOff>
      <xdr:row>95</xdr:row>
      <xdr:rowOff>117723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30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134250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07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113883</xdr:rowOff>
    </xdr:from>
    <xdr:to>
      <xdr:col>41</xdr:col>
      <xdr:colOff>101600</xdr:colOff>
      <xdr:row>94</xdr:row>
      <xdr:rowOff>44033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05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60560</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583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151896</xdr:rowOff>
    </xdr:from>
    <xdr:to>
      <xdr:col>36</xdr:col>
      <xdr:colOff>165100</xdr:colOff>
      <xdr:row>94</xdr:row>
      <xdr:rowOff>82046</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09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98573</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587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30566</xdr:rowOff>
    </xdr:from>
    <xdr:to>
      <xdr:col>85</xdr:col>
      <xdr:colOff>127000</xdr:colOff>
      <xdr:row>35</xdr:row>
      <xdr:rowOff>110713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031316"/>
          <a:ext cx="838200" cy="8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56994</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5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36236</xdr:rowOff>
    </xdr:from>
    <xdr:to>
      <xdr:col>81</xdr:col>
      <xdr:colOff>50800</xdr:colOff>
      <xdr:row>35</xdr:row>
      <xdr:rowOff>110713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036986"/>
          <a:ext cx="889000" cy="7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39660</xdr:rowOff>
    </xdr:from>
    <xdr:to>
      <xdr:col>81</xdr:col>
      <xdr:colOff>101600</xdr:colOff>
      <xdr:row>35</xdr:row>
      <xdr:rowOff>141260</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0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157787</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8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36236</xdr:rowOff>
    </xdr:from>
    <xdr:to>
      <xdr:col>76</xdr:col>
      <xdr:colOff>114300</xdr:colOff>
      <xdr:row>36</xdr:row>
      <xdr:rowOff>37470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036986"/>
          <a:ext cx="889000" cy="17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47530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16942</xdr:rowOff>
    </xdr:from>
    <xdr:to>
      <xdr:col>71</xdr:col>
      <xdr:colOff>177800</xdr:colOff>
      <xdr:row>36</xdr:row>
      <xdr:rowOff>37470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189142"/>
          <a:ext cx="889000" cy="2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79626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79946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151216</xdr:rowOff>
    </xdr:from>
    <xdr:to>
      <xdr:col>85</xdr:col>
      <xdr:colOff>177800</xdr:colOff>
      <xdr:row>35</xdr:row>
      <xdr:rowOff>81366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598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2643</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83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59913</xdr:rowOff>
    </xdr:from>
    <xdr:to>
      <xdr:col>81</xdr:col>
      <xdr:colOff>101600</xdr:colOff>
      <xdr:row>35</xdr:row>
      <xdr:rowOff>161513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06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152640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15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156886</xdr:rowOff>
    </xdr:from>
    <xdr:to>
      <xdr:col>76</xdr:col>
      <xdr:colOff>165100</xdr:colOff>
      <xdr:row>35</xdr:row>
      <xdr:rowOff>87036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598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103563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76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158120</xdr:rowOff>
    </xdr:from>
    <xdr:to>
      <xdr:col>72</xdr:col>
      <xdr:colOff>38100</xdr:colOff>
      <xdr:row>36</xdr:row>
      <xdr:rowOff>88270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15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104797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93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137592</xdr:rowOff>
    </xdr:from>
    <xdr:to>
      <xdr:col>67</xdr:col>
      <xdr:colOff>101600</xdr:colOff>
      <xdr:row>36</xdr:row>
      <xdr:rowOff>67742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13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84269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91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113422</xdr:rowOff>
    </xdr:from>
    <xdr:to>
      <xdr:col>85</xdr:col>
      <xdr:colOff>127000</xdr:colOff>
      <xdr:row>57</xdr:row>
      <xdr:rowOff>121771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714622"/>
          <a:ext cx="838200" cy="17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83517</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68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113422</xdr:rowOff>
    </xdr:from>
    <xdr:to>
      <xdr:col>81</xdr:col>
      <xdr:colOff>50800</xdr:colOff>
      <xdr:row>57</xdr:row>
      <xdr:rowOff>92826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714622"/>
          <a:ext cx="889000" cy="15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137410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91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92826</xdr:rowOff>
    </xdr:from>
    <xdr:to>
      <xdr:col>76</xdr:col>
      <xdr:colOff>114300</xdr:colOff>
      <xdr:row>57</xdr:row>
      <xdr:rowOff>144610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865476"/>
          <a:ext cx="889000" cy="5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134838</xdr:rowOff>
    </xdr:from>
    <xdr:to>
      <xdr:col>76</xdr:col>
      <xdr:colOff>165100</xdr:colOff>
      <xdr:row>58</xdr:row>
      <xdr:rowOff>64988</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90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56115</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1000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125973</xdr:rowOff>
    </xdr:from>
    <xdr:to>
      <xdr:col>71</xdr:col>
      <xdr:colOff>177800</xdr:colOff>
      <xdr:row>57</xdr:row>
      <xdr:rowOff>144610</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9898623"/>
          <a:ext cx="889000" cy="1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29322</xdr:rowOff>
    </xdr:from>
    <xdr:to>
      <xdr:col>72</xdr:col>
      <xdr:colOff>38100</xdr:colOff>
      <xdr:row>58</xdr:row>
      <xdr:rowOff>130922</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97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122049</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1006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41210</xdr:rowOff>
    </xdr:from>
    <xdr:to>
      <xdr:col>67</xdr:col>
      <xdr:colOff>101600</xdr:colOff>
      <xdr:row>58</xdr:row>
      <xdr:rowOff>142810</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9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133937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1007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70971</xdr:rowOff>
    </xdr:from>
    <xdr:to>
      <xdr:col>85</xdr:col>
      <xdr:colOff>177800</xdr:colOff>
      <xdr:row>58</xdr:row>
      <xdr:rowOff>1121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84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49398</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82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62622</xdr:rowOff>
    </xdr:from>
    <xdr:to>
      <xdr:col>81</xdr:col>
      <xdr:colOff>101600</xdr:colOff>
      <xdr:row>56</xdr:row>
      <xdr:rowOff>164222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66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9299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43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42026</xdr:rowOff>
    </xdr:from>
    <xdr:to>
      <xdr:col>76</xdr:col>
      <xdr:colOff>165100</xdr:colOff>
      <xdr:row>57</xdr:row>
      <xdr:rowOff>143626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81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160153</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58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93810</xdr:rowOff>
    </xdr:from>
    <xdr:to>
      <xdr:col>72</xdr:col>
      <xdr:colOff>38100</xdr:colOff>
      <xdr:row>58</xdr:row>
      <xdr:rowOff>23960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8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40487</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64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75173</xdr:rowOff>
    </xdr:from>
    <xdr:to>
      <xdr:col>67</xdr:col>
      <xdr:colOff>101600</xdr:colOff>
      <xdr:row>58</xdr:row>
      <xdr:rowOff>5323</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8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21850</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62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48816</xdr:rowOff>
    </xdr:from>
    <xdr:to>
      <xdr:col>85</xdr:col>
      <xdr:colOff>127000</xdr:colOff>
      <xdr:row>79</xdr:row>
      <xdr:rowOff>62204</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5481300" y="13593366"/>
          <a:ext cx="838200" cy="1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109360</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311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142084</xdr:rowOff>
    </xdr:from>
    <xdr:to>
      <xdr:col>81</xdr:col>
      <xdr:colOff>50800</xdr:colOff>
      <xdr:row>79</xdr:row>
      <xdr:rowOff>62204</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4592300" y="13515184"/>
          <a:ext cx="889000" cy="9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126984</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1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119779</xdr:rowOff>
    </xdr:from>
    <xdr:to>
      <xdr:col>76</xdr:col>
      <xdr:colOff>114300</xdr:colOff>
      <xdr:row>78</xdr:row>
      <xdr:rowOff>142084</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3703300" y="13492879"/>
          <a:ext cx="889000" cy="2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110649</xdr:rowOff>
    </xdr:from>
    <xdr:to>
      <xdr:col>76</xdr:col>
      <xdr:colOff>165100</xdr:colOff>
      <xdr:row>79</xdr:row>
      <xdr:rowOff>40799</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483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31926</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57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119779</xdr:rowOff>
    </xdr:from>
    <xdr:to>
      <xdr:col>71</xdr:col>
      <xdr:colOff>177800</xdr:colOff>
      <xdr:row>79</xdr:row>
      <xdr:rowOff>79088</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2814300" y="13492879"/>
          <a:ext cx="889000" cy="13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148434</xdr:rowOff>
    </xdr:from>
    <xdr:to>
      <xdr:col>72</xdr:col>
      <xdr:colOff>38100</xdr:colOff>
      <xdr:row>79</xdr:row>
      <xdr:rowOff>78584</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52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69711</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61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5362</xdr:rowOff>
    </xdr:from>
    <xdr:to>
      <xdr:col>67</xdr:col>
      <xdr:colOff>101600</xdr:colOff>
      <xdr:row>79</xdr:row>
      <xdr:rowOff>106962</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5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123489</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3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169466</xdr:rowOff>
    </xdr:from>
    <xdr:to>
      <xdr:col>85</xdr:col>
      <xdr:colOff>177800</xdr:colOff>
      <xdr:row>79</xdr:row>
      <xdr:rowOff>99616</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54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84393</xdr:rowOff>
    </xdr:from>
    <xdr:ext cx="469744"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45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11404</xdr:rowOff>
    </xdr:from>
    <xdr:to>
      <xdr:col>81</xdr:col>
      <xdr:colOff>101600</xdr:colOff>
      <xdr:row>79</xdr:row>
      <xdr:rowOff>113004</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55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104131</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46428" y="1364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91284</xdr:rowOff>
    </xdr:from>
    <xdr:to>
      <xdr:col>76</xdr:col>
      <xdr:colOff>165100</xdr:colOff>
      <xdr:row>79</xdr:row>
      <xdr:rowOff>21434</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46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37961</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357428" y="132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68979</xdr:rowOff>
    </xdr:from>
    <xdr:to>
      <xdr:col>72</xdr:col>
      <xdr:colOff>38100</xdr:colOff>
      <xdr:row>78</xdr:row>
      <xdr:rowOff>170579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44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15656</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468428" y="13217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28288</xdr:rowOff>
    </xdr:from>
    <xdr:to>
      <xdr:col>67</xdr:col>
      <xdr:colOff>101600</xdr:colOff>
      <xdr:row>79</xdr:row>
      <xdr:rowOff>129888</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57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121015</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25017" y="13665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163373</xdr:rowOff>
    </xdr:from>
    <xdr:to>
      <xdr:col>85</xdr:col>
      <xdr:colOff>127000</xdr:colOff>
      <xdr:row>94</xdr:row>
      <xdr:rowOff>24092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108223"/>
          <a:ext cx="838200" cy="3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121556</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23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24092</xdr:rowOff>
    </xdr:from>
    <xdr:to>
      <xdr:col>81</xdr:col>
      <xdr:colOff>50800</xdr:colOff>
      <xdr:row>94</xdr:row>
      <xdr:rowOff>123786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140392"/>
          <a:ext cx="889000" cy="9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75404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3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117399</xdr:rowOff>
    </xdr:from>
    <xdr:to>
      <xdr:col>76</xdr:col>
      <xdr:colOff>114300</xdr:colOff>
      <xdr:row>94</xdr:row>
      <xdr:rowOff>123786</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6233699"/>
          <a:ext cx="889000" cy="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166903</xdr:rowOff>
    </xdr:from>
    <xdr:to>
      <xdr:col>76</xdr:col>
      <xdr:colOff>165100</xdr:colOff>
      <xdr:row>96</xdr:row>
      <xdr:rowOff>97053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45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88180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54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117399</xdr:rowOff>
    </xdr:from>
    <xdr:to>
      <xdr:col>71</xdr:col>
      <xdr:colOff>177800</xdr:colOff>
      <xdr:row>94</xdr:row>
      <xdr:rowOff>147789</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6233699"/>
          <a:ext cx="889000" cy="3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159283</xdr:rowOff>
    </xdr:from>
    <xdr:to>
      <xdr:col>72</xdr:col>
      <xdr:colOff>38100</xdr:colOff>
      <xdr:row>96</xdr:row>
      <xdr:rowOff>89433</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4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80560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53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161443</xdr:rowOff>
    </xdr:from>
    <xdr:to>
      <xdr:col>67</xdr:col>
      <xdr:colOff>101600</xdr:colOff>
      <xdr:row>96</xdr:row>
      <xdr:rowOff>91593</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82720</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54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112573</xdr:rowOff>
    </xdr:from>
    <xdr:to>
      <xdr:col>85</xdr:col>
      <xdr:colOff>177800</xdr:colOff>
      <xdr:row>94</xdr:row>
      <xdr:rowOff>42723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05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135450</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590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144742</xdr:rowOff>
    </xdr:from>
    <xdr:to>
      <xdr:col>81</xdr:col>
      <xdr:colOff>101600</xdr:colOff>
      <xdr:row>94</xdr:row>
      <xdr:rowOff>74892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08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91419</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586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72986</xdr:rowOff>
    </xdr:from>
    <xdr:to>
      <xdr:col>76</xdr:col>
      <xdr:colOff>165100</xdr:colOff>
      <xdr:row>95</xdr:row>
      <xdr:rowOff>3136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18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19663</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596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66599</xdr:rowOff>
    </xdr:from>
    <xdr:to>
      <xdr:col>72</xdr:col>
      <xdr:colOff>38100</xdr:colOff>
      <xdr:row>94</xdr:row>
      <xdr:rowOff>168199</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18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13276</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595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96989</xdr:rowOff>
    </xdr:from>
    <xdr:to>
      <xdr:col>67</xdr:col>
      <xdr:colOff>101600</xdr:colOff>
      <xdr:row>95</xdr:row>
      <xdr:rowOff>27139</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21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43666</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598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131191</xdr:rowOff>
    </xdr:from>
    <xdr:to>
      <xdr:col>107</xdr:col>
      <xdr:colOff>101600</xdr:colOff>
      <xdr:row>39</xdr:row>
      <xdr:rowOff>61341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77868</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4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131191</xdr:rowOff>
    </xdr:from>
    <xdr:to>
      <xdr:col>102</xdr:col>
      <xdr:colOff>165100</xdr:colOff>
      <xdr:row>39</xdr:row>
      <xdr:rowOff>61341</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77868</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78994</xdr:rowOff>
    </xdr:from>
    <xdr:to>
      <xdr:col>98</xdr:col>
      <xdr:colOff>38100</xdr:colOff>
      <xdr:row>39</xdr:row>
      <xdr:rowOff>9144</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594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25671</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369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118,636</a:t>
          </a:r>
          <a:r>
            <a:rPr kumimoji="1" lang="ja-JP" altLang="en-US" sz="1300">
              <a:latin typeface="ＭＳ Ｐゴシック" panose="020B0600070205080204" pitchFamily="50" charset="-128"/>
              <a:ea typeface="ＭＳ Ｐゴシック" panose="020B0600070205080204" pitchFamily="50" charset="-128"/>
            </a:rPr>
            <a:t>円となっている。新型コロナウイルス感染症緊急経済対策による特別定額給付金の終了などにより減少している。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202,505</a:t>
          </a:r>
          <a:r>
            <a:rPr kumimoji="1" lang="ja-JP" altLang="en-US" sz="1300">
              <a:latin typeface="ＭＳ Ｐゴシック" panose="020B0600070205080204" pitchFamily="50" charset="-128"/>
              <a:ea typeface="ＭＳ Ｐゴシック" panose="020B0600070205080204" pitchFamily="50" charset="-128"/>
            </a:rPr>
            <a:t>円となっている。子育て世帯や住民税非課税世帯等に対する臨時特別給付金の給付事業により増加している。　　　　　　　　　　　　　　　　　　・衛生費は、住民一人当たり</a:t>
          </a:r>
          <a:r>
            <a:rPr kumimoji="1" lang="en-US" altLang="ja-JP" sz="1300">
              <a:latin typeface="ＭＳ Ｐゴシック" panose="020B0600070205080204" pitchFamily="50" charset="-128"/>
              <a:ea typeface="ＭＳ Ｐゴシック" panose="020B0600070205080204" pitchFamily="50" charset="-128"/>
            </a:rPr>
            <a:t>61,171</a:t>
          </a:r>
          <a:r>
            <a:rPr kumimoji="1" lang="ja-JP" altLang="en-US" sz="1300">
              <a:latin typeface="ＭＳ Ｐゴシック" panose="020B0600070205080204" pitchFamily="50" charset="-128"/>
              <a:ea typeface="ＭＳ Ｐゴシック" panose="020B0600070205080204" pitchFamily="50" charset="-128"/>
            </a:rPr>
            <a:t>円となっている。新型コロナウイルスワクチン接種に必要な体制整備などにより増加している。</a:t>
          </a: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a:t>
          </a:r>
          <a:r>
            <a:rPr kumimoji="1" lang="en-US" altLang="ja-JP" sz="1300">
              <a:latin typeface="ＭＳ Ｐゴシック" panose="020B0600070205080204" pitchFamily="50" charset="-128"/>
              <a:ea typeface="ＭＳ Ｐゴシック" panose="020B0600070205080204" pitchFamily="50" charset="-128"/>
            </a:rPr>
            <a:t>33,120</a:t>
          </a:r>
          <a:r>
            <a:rPr kumimoji="1" lang="ja-JP" altLang="en-US" sz="1300">
              <a:latin typeface="ＭＳ Ｐゴシック" panose="020B0600070205080204" pitchFamily="50" charset="-128"/>
              <a:ea typeface="ＭＳ Ｐゴシック" panose="020B0600070205080204" pitchFamily="50" charset="-128"/>
            </a:rPr>
            <a:t>円となっている。上安曇地区経営体育成基盤整備事業などにより増加している。</a:t>
          </a: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11,104</a:t>
          </a:r>
          <a:r>
            <a:rPr kumimoji="1" lang="ja-JP" altLang="en-US" sz="1300">
              <a:latin typeface="ＭＳ Ｐゴシック" panose="020B0600070205080204" pitchFamily="50" charset="-128"/>
              <a:ea typeface="ＭＳ Ｐゴシック" panose="020B0600070205080204" pitchFamily="50" charset="-128"/>
            </a:rPr>
            <a:t>円となっている。新型コロナウイルス感染症対策として実施した市内事業者への補助の減や道の駅マキノ追坂峠拠点整備等普通建設事業が完了したことなどにより減少している。</a:t>
          </a: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79,068</a:t>
          </a:r>
          <a:r>
            <a:rPr kumimoji="1" lang="ja-JP" altLang="en-US" sz="1300">
              <a:latin typeface="ＭＳ Ｐゴシック" panose="020B0600070205080204" pitchFamily="50" charset="-128"/>
              <a:ea typeface="ＭＳ Ｐゴシック" panose="020B0600070205080204" pitchFamily="50" charset="-128"/>
            </a:rPr>
            <a:t>円となっている。大雪に見舞われ、除雪等に多額の費用を要したことなどにより増加している。　　　　　　　　　　　　　　　　</a:t>
          </a:r>
          <a:r>
            <a:rPr kumimoji="1" lang="ja-JP" altLang="ja-JP" sz="1100">
              <a:solidFill>
                <a:schemeClr val="dk1"/>
              </a:solidFill>
              <a:effectLst/>
              <a:latin typeface="+mn-lt"/>
              <a:ea typeface="+mn-ea"/>
              <a:cs typeface="+mn-cs"/>
            </a:rPr>
            <a:t>　　　　　　</a:t>
          </a:r>
          <a:r>
            <a:rPr kumimoji="1" lang="ja-JP" altLang="en-US" sz="1300">
              <a:latin typeface="ＭＳ Ｐゴシック" panose="020B0600070205080204" pitchFamily="50" charset="-128"/>
              <a:ea typeface="ＭＳ Ｐゴシック" panose="020B0600070205080204" pitchFamily="50" charset="-128"/>
            </a:rPr>
            <a:t>　　　　　　・消防費は、住民一人当たり</a:t>
          </a:r>
          <a:r>
            <a:rPr kumimoji="1" lang="en-US" altLang="ja-JP" sz="1300">
              <a:latin typeface="ＭＳ Ｐゴシック" panose="020B0600070205080204" pitchFamily="50" charset="-128"/>
              <a:ea typeface="ＭＳ Ｐゴシック" panose="020B0600070205080204" pitchFamily="50" charset="-128"/>
            </a:rPr>
            <a:t>23,637</a:t>
          </a:r>
          <a:r>
            <a:rPr kumimoji="1" lang="ja-JP" altLang="en-US" sz="1300">
              <a:latin typeface="ＭＳ Ｐゴシック" panose="020B0600070205080204" pitchFamily="50" charset="-128"/>
              <a:ea typeface="ＭＳ Ｐゴシック" panose="020B0600070205080204" pitchFamily="50" charset="-128"/>
            </a:rPr>
            <a:t>円となっている。消防庁舎改修事業などにより増加している。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59,397</a:t>
          </a:r>
          <a:r>
            <a:rPr kumimoji="1" lang="ja-JP" altLang="en-US" sz="1300">
              <a:latin typeface="ＭＳ Ｐゴシック" panose="020B0600070205080204" pitchFamily="50" charset="-128"/>
              <a:ea typeface="ＭＳ Ｐゴシック" panose="020B0600070205080204" pitchFamily="50" charset="-128"/>
            </a:rPr>
            <a:t>円となっている。ＩＣＴ教育機器整備事業や小学校大規模改造事業、今津総合運動公園拡張事業、今津スタジアム改修事業等大規模な普通建設事業が完了したことなどにより減少している。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滋賀県高島市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令和３年度も昨年に引き続き、行財政改革や財政健全化の取り組みにより、歳出を抑制したことから実質収支は黒字であった。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今後も引き続き、行財政改革や財政健全化の取り組みを推進し、歳出の抑制に努める必要がある。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滋賀県高島市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国民健康保険特別会計は慢性的な赤字体質解消のため、平成</a:t>
          </a:r>
          <a:r>
            <a:rPr kumimoji="1" lang="en-US" altLang="ja-JP" sz="1400">
              <a:latin typeface="ＭＳ Ｐゴシック" panose="020B0600070205080204" pitchFamily="50" charset="-128"/>
              <a:ea typeface="ＭＳ Ｐゴシック" panose="020B0600070205080204" pitchFamily="50" charset="-128"/>
            </a:rPr>
            <a:t>27</a:t>
          </a:r>
          <a:r>
            <a:rPr kumimoji="1" lang="ja-JP" altLang="en-US" sz="1400">
              <a:latin typeface="ＭＳ Ｐゴシック" panose="020B0600070205080204" pitchFamily="50" charset="-128"/>
              <a:ea typeface="ＭＳ Ｐゴシック" panose="020B0600070205080204" pitchFamily="50" charset="-128"/>
            </a:rPr>
            <a:t>年度から国民健康保険税の見直しを実施している。令和３年度も前年に引き続き黒字であることが指標の改善につながっている。</a:t>
          </a:r>
        </a:p>
        <a:p>
          <a:r>
            <a:rPr kumimoji="1" lang="ja-JP" altLang="en-US" sz="1400">
              <a:latin typeface="ＭＳ Ｐゴシック" panose="020B0600070205080204" pitchFamily="50" charset="-128"/>
              <a:ea typeface="ＭＳ Ｐゴシック" panose="020B0600070205080204" pitchFamily="50" charset="-128"/>
            </a:rPr>
            <a:t>　また、病院事業ではコロナ患者の受け入れに対する国からの補助金が交付されたことにより経営損益は黒字となっているが、今後は高額な医療機器の更新が予定されており、更なる経営改善に努める必要がある。</a:t>
          </a:r>
        </a:p>
        <a:p>
          <a:r>
            <a:rPr kumimoji="1" lang="ja-JP" altLang="en-US" sz="1400">
              <a:latin typeface="ＭＳ Ｐゴシック" panose="020B0600070205080204" pitchFamily="50" charset="-128"/>
              <a:ea typeface="ＭＳ Ｐゴシック" panose="020B0600070205080204" pitchFamily="50" charset="-128"/>
            </a:rPr>
            <a:t>　水道事業、下水道事業についても今後は老朽施設の更新などが見込まれるため、引き続き経営改善が求められる。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 thickBot="1" x14ac:dyDescent="0.25">
      <c r="B2" s="179" t="s">
        <v>81</v>
      </c>
      <c r="C2" s="179"/>
      <c r="D2" s="180"/>
    </row>
    <row r="3" spans="1:119" ht="18.75" customHeight="1" thickBot="1" x14ac:dyDescent="0.25">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2">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32150400</v>
      </c>
      <c r="BO4" s="488"/>
      <c r="BP4" s="488"/>
      <c r="BQ4" s="488"/>
      <c r="BR4" s="488"/>
      <c r="BS4" s="488"/>
      <c r="BT4" s="488"/>
      <c r="BU4" s="489"/>
      <c r="BV4" s="487">
        <v>36091726</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4.3</v>
      </c>
      <c r="CU4" s="628"/>
      <c r="CV4" s="628"/>
      <c r="CW4" s="628"/>
      <c r="CX4" s="628"/>
      <c r="CY4" s="628"/>
      <c r="CZ4" s="628"/>
      <c r="DA4" s="629"/>
      <c r="DB4" s="627">
        <v>5</v>
      </c>
      <c r="DC4" s="628"/>
      <c r="DD4" s="628"/>
      <c r="DE4" s="628"/>
      <c r="DF4" s="628"/>
      <c r="DG4" s="628"/>
      <c r="DH4" s="628"/>
      <c r="DI4" s="629"/>
    </row>
    <row r="5" spans="1:119" ht="18.75" customHeight="1" x14ac:dyDescent="0.2">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31256894</v>
      </c>
      <c r="BO5" s="459"/>
      <c r="BP5" s="459"/>
      <c r="BQ5" s="459"/>
      <c r="BR5" s="459"/>
      <c r="BS5" s="459"/>
      <c r="BT5" s="459"/>
      <c r="BU5" s="460"/>
      <c r="BV5" s="458">
        <v>35137890</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91.5</v>
      </c>
      <c r="CU5" s="456"/>
      <c r="CV5" s="456"/>
      <c r="CW5" s="456"/>
      <c r="CX5" s="456"/>
      <c r="CY5" s="456"/>
      <c r="CZ5" s="456"/>
      <c r="DA5" s="457"/>
      <c r="DB5" s="455">
        <v>94.2</v>
      </c>
      <c r="DC5" s="456"/>
      <c r="DD5" s="456"/>
      <c r="DE5" s="456"/>
      <c r="DF5" s="456"/>
      <c r="DG5" s="456"/>
      <c r="DH5" s="456"/>
      <c r="DI5" s="457"/>
    </row>
    <row r="6" spans="1:119" ht="18.75" customHeight="1" x14ac:dyDescent="0.2">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102</v>
      </c>
      <c r="AV6" s="517"/>
      <c r="AW6" s="517"/>
      <c r="AX6" s="517"/>
      <c r="AY6" s="472" t="s">
        <v>103</v>
      </c>
      <c r="AZ6" s="473"/>
      <c r="BA6" s="473"/>
      <c r="BB6" s="473"/>
      <c r="BC6" s="473"/>
      <c r="BD6" s="473"/>
      <c r="BE6" s="473"/>
      <c r="BF6" s="473"/>
      <c r="BG6" s="473"/>
      <c r="BH6" s="473"/>
      <c r="BI6" s="473"/>
      <c r="BJ6" s="473"/>
      <c r="BK6" s="473"/>
      <c r="BL6" s="473"/>
      <c r="BM6" s="474"/>
      <c r="BN6" s="458">
        <v>893506</v>
      </c>
      <c r="BO6" s="459"/>
      <c r="BP6" s="459"/>
      <c r="BQ6" s="459"/>
      <c r="BR6" s="459"/>
      <c r="BS6" s="459"/>
      <c r="BT6" s="459"/>
      <c r="BU6" s="460"/>
      <c r="BV6" s="458">
        <v>953836</v>
      </c>
      <c r="BW6" s="459"/>
      <c r="BX6" s="459"/>
      <c r="BY6" s="459"/>
      <c r="BZ6" s="459"/>
      <c r="CA6" s="459"/>
      <c r="CB6" s="459"/>
      <c r="CC6" s="460"/>
      <c r="CD6" s="498" t="s">
        <v>104</v>
      </c>
      <c r="CE6" s="418"/>
      <c r="CF6" s="418"/>
      <c r="CG6" s="418"/>
      <c r="CH6" s="418"/>
      <c r="CI6" s="418"/>
      <c r="CJ6" s="418"/>
      <c r="CK6" s="418"/>
      <c r="CL6" s="418"/>
      <c r="CM6" s="418"/>
      <c r="CN6" s="418"/>
      <c r="CO6" s="418"/>
      <c r="CP6" s="418"/>
      <c r="CQ6" s="418"/>
      <c r="CR6" s="418"/>
      <c r="CS6" s="499"/>
      <c r="CT6" s="601">
        <v>94.5</v>
      </c>
      <c r="CU6" s="602"/>
      <c r="CV6" s="602"/>
      <c r="CW6" s="602"/>
      <c r="CX6" s="602"/>
      <c r="CY6" s="602"/>
      <c r="CZ6" s="602"/>
      <c r="DA6" s="603"/>
      <c r="DB6" s="601">
        <v>97.9</v>
      </c>
      <c r="DC6" s="602"/>
      <c r="DD6" s="602"/>
      <c r="DE6" s="602"/>
      <c r="DF6" s="602"/>
      <c r="DG6" s="602"/>
      <c r="DH6" s="602"/>
      <c r="DI6" s="603"/>
    </row>
    <row r="7" spans="1:119" ht="18.75" customHeight="1" x14ac:dyDescent="0.2">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105</v>
      </c>
      <c r="AN7" s="415"/>
      <c r="AO7" s="415"/>
      <c r="AP7" s="415"/>
      <c r="AQ7" s="415"/>
      <c r="AR7" s="415"/>
      <c r="AS7" s="415"/>
      <c r="AT7" s="416"/>
      <c r="AU7" s="516" t="s">
        <v>106</v>
      </c>
      <c r="AV7" s="517"/>
      <c r="AW7" s="517"/>
      <c r="AX7" s="517"/>
      <c r="AY7" s="472" t="s">
        <v>107</v>
      </c>
      <c r="AZ7" s="473"/>
      <c r="BA7" s="473"/>
      <c r="BB7" s="473"/>
      <c r="BC7" s="473"/>
      <c r="BD7" s="473"/>
      <c r="BE7" s="473"/>
      <c r="BF7" s="473"/>
      <c r="BG7" s="473"/>
      <c r="BH7" s="473"/>
      <c r="BI7" s="473"/>
      <c r="BJ7" s="473"/>
      <c r="BK7" s="473"/>
      <c r="BL7" s="473"/>
      <c r="BM7" s="474"/>
      <c r="BN7" s="458">
        <v>131765</v>
      </c>
      <c r="BO7" s="459"/>
      <c r="BP7" s="459"/>
      <c r="BQ7" s="459"/>
      <c r="BR7" s="459"/>
      <c r="BS7" s="459"/>
      <c r="BT7" s="459"/>
      <c r="BU7" s="460"/>
      <c r="BV7" s="458">
        <v>98748</v>
      </c>
      <c r="BW7" s="459"/>
      <c r="BX7" s="459"/>
      <c r="BY7" s="459"/>
      <c r="BZ7" s="459"/>
      <c r="CA7" s="459"/>
      <c r="CB7" s="459"/>
      <c r="CC7" s="460"/>
      <c r="CD7" s="498" t="s">
        <v>108</v>
      </c>
      <c r="CE7" s="418"/>
      <c r="CF7" s="418"/>
      <c r="CG7" s="418"/>
      <c r="CH7" s="418"/>
      <c r="CI7" s="418"/>
      <c r="CJ7" s="418"/>
      <c r="CK7" s="418"/>
      <c r="CL7" s="418"/>
      <c r="CM7" s="418"/>
      <c r="CN7" s="418"/>
      <c r="CO7" s="418"/>
      <c r="CP7" s="418"/>
      <c r="CQ7" s="418"/>
      <c r="CR7" s="418"/>
      <c r="CS7" s="499"/>
      <c r="CT7" s="458">
        <v>17842223</v>
      </c>
      <c r="CU7" s="459"/>
      <c r="CV7" s="459"/>
      <c r="CW7" s="459"/>
      <c r="CX7" s="459"/>
      <c r="CY7" s="459"/>
      <c r="CZ7" s="459"/>
      <c r="DA7" s="460"/>
      <c r="DB7" s="458">
        <v>17194976</v>
      </c>
      <c r="DC7" s="459"/>
      <c r="DD7" s="459"/>
      <c r="DE7" s="459"/>
      <c r="DF7" s="459"/>
      <c r="DG7" s="459"/>
      <c r="DH7" s="459"/>
      <c r="DI7" s="460"/>
    </row>
    <row r="8" spans="1:119" ht="18.75" customHeight="1" thickBot="1" x14ac:dyDescent="0.25">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109</v>
      </c>
      <c r="AN8" s="415"/>
      <c r="AO8" s="415"/>
      <c r="AP8" s="415"/>
      <c r="AQ8" s="415"/>
      <c r="AR8" s="415"/>
      <c r="AS8" s="415"/>
      <c r="AT8" s="416"/>
      <c r="AU8" s="516" t="s">
        <v>110</v>
      </c>
      <c r="AV8" s="517"/>
      <c r="AW8" s="517"/>
      <c r="AX8" s="517"/>
      <c r="AY8" s="472" t="s">
        <v>111</v>
      </c>
      <c r="AZ8" s="473"/>
      <c r="BA8" s="473"/>
      <c r="BB8" s="473"/>
      <c r="BC8" s="473"/>
      <c r="BD8" s="473"/>
      <c r="BE8" s="473"/>
      <c r="BF8" s="473"/>
      <c r="BG8" s="473"/>
      <c r="BH8" s="473"/>
      <c r="BI8" s="473"/>
      <c r="BJ8" s="473"/>
      <c r="BK8" s="473"/>
      <c r="BL8" s="473"/>
      <c r="BM8" s="474"/>
      <c r="BN8" s="458">
        <v>761741</v>
      </c>
      <c r="BO8" s="459"/>
      <c r="BP8" s="459"/>
      <c r="BQ8" s="459"/>
      <c r="BR8" s="459"/>
      <c r="BS8" s="459"/>
      <c r="BT8" s="459"/>
      <c r="BU8" s="460"/>
      <c r="BV8" s="458">
        <v>855088</v>
      </c>
      <c r="BW8" s="459"/>
      <c r="BX8" s="459"/>
      <c r="BY8" s="459"/>
      <c r="BZ8" s="459"/>
      <c r="CA8" s="459"/>
      <c r="CB8" s="459"/>
      <c r="CC8" s="460"/>
      <c r="CD8" s="498" t="s">
        <v>112</v>
      </c>
      <c r="CE8" s="418"/>
      <c r="CF8" s="418"/>
      <c r="CG8" s="418"/>
      <c r="CH8" s="418"/>
      <c r="CI8" s="418"/>
      <c r="CJ8" s="418"/>
      <c r="CK8" s="418"/>
      <c r="CL8" s="418"/>
      <c r="CM8" s="418"/>
      <c r="CN8" s="418"/>
      <c r="CO8" s="418"/>
      <c r="CP8" s="418"/>
      <c r="CQ8" s="418"/>
      <c r="CR8" s="418"/>
      <c r="CS8" s="499"/>
      <c r="CT8" s="561">
        <v>0.37</v>
      </c>
      <c r="CU8" s="562"/>
      <c r="CV8" s="562"/>
      <c r="CW8" s="562"/>
      <c r="CX8" s="562"/>
      <c r="CY8" s="562"/>
      <c r="CZ8" s="562"/>
      <c r="DA8" s="563"/>
      <c r="DB8" s="561">
        <v>0.38</v>
      </c>
      <c r="DC8" s="562"/>
      <c r="DD8" s="562"/>
      <c r="DE8" s="562"/>
      <c r="DF8" s="562"/>
      <c r="DG8" s="562"/>
      <c r="DH8" s="562"/>
      <c r="DI8" s="563"/>
    </row>
    <row r="9" spans="1:119" ht="18.75" customHeight="1" thickBot="1" x14ac:dyDescent="0.25">
      <c r="A9" s="178"/>
      <c r="B9" s="590" t="s">
        <v>113</v>
      </c>
      <c r="C9" s="591"/>
      <c r="D9" s="591"/>
      <c r="E9" s="591"/>
      <c r="F9" s="591"/>
      <c r="G9" s="591"/>
      <c r="H9" s="591"/>
      <c r="I9" s="591"/>
      <c r="J9" s="591"/>
      <c r="K9" s="509"/>
      <c r="L9" s="592" t="s">
        <v>114</v>
      </c>
      <c r="M9" s="593"/>
      <c r="N9" s="593"/>
      <c r="O9" s="593"/>
      <c r="P9" s="593"/>
      <c r="Q9" s="594"/>
      <c r="R9" s="595">
        <v>46377</v>
      </c>
      <c r="S9" s="596"/>
      <c r="T9" s="596"/>
      <c r="U9" s="596"/>
      <c r="V9" s="597"/>
      <c r="W9" s="527" t="s">
        <v>115</v>
      </c>
      <c r="X9" s="528"/>
      <c r="Y9" s="528"/>
      <c r="Z9" s="528"/>
      <c r="AA9" s="528"/>
      <c r="AB9" s="528"/>
      <c r="AC9" s="528"/>
      <c r="AD9" s="528"/>
      <c r="AE9" s="528"/>
      <c r="AF9" s="528"/>
      <c r="AG9" s="528"/>
      <c r="AH9" s="528"/>
      <c r="AI9" s="528"/>
      <c r="AJ9" s="528"/>
      <c r="AK9" s="528"/>
      <c r="AL9" s="598"/>
      <c r="AM9" s="515" t="s">
        <v>116</v>
      </c>
      <c r="AN9" s="415"/>
      <c r="AO9" s="415"/>
      <c r="AP9" s="415"/>
      <c r="AQ9" s="415"/>
      <c r="AR9" s="415"/>
      <c r="AS9" s="415"/>
      <c r="AT9" s="416"/>
      <c r="AU9" s="516" t="s">
        <v>117</v>
      </c>
      <c r="AV9" s="517"/>
      <c r="AW9" s="517"/>
      <c r="AX9" s="517"/>
      <c r="AY9" s="472" t="s">
        <v>118</v>
      </c>
      <c r="AZ9" s="473"/>
      <c r="BA9" s="473"/>
      <c r="BB9" s="473"/>
      <c r="BC9" s="473"/>
      <c r="BD9" s="473"/>
      <c r="BE9" s="473"/>
      <c r="BF9" s="473"/>
      <c r="BG9" s="473"/>
      <c r="BH9" s="473"/>
      <c r="BI9" s="473"/>
      <c r="BJ9" s="473"/>
      <c r="BK9" s="473"/>
      <c r="BL9" s="473"/>
      <c r="BM9" s="474"/>
      <c r="BN9" s="458">
        <v>-93347</v>
      </c>
      <c r="BO9" s="459"/>
      <c r="BP9" s="459"/>
      <c r="BQ9" s="459"/>
      <c r="BR9" s="459"/>
      <c r="BS9" s="459"/>
      <c r="BT9" s="459"/>
      <c r="BU9" s="460"/>
      <c r="BV9" s="458">
        <v>228996</v>
      </c>
      <c r="BW9" s="459"/>
      <c r="BX9" s="459"/>
      <c r="BY9" s="459"/>
      <c r="BZ9" s="459"/>
      <c r="CA9" s="459"/>
      <c r="CB9" s="459"/>
      <c r="CC9" s="460"/>
      <c r="CD9" s="498" t="s">
        <v>119</v>
      </c>
      <c r="CE9" s="418"/>
      <c r="CF9" s="418"/>
      <c r="CG9" s="418"/>
      <c r="CH9" s="418"/>
      <c r="CI9" s="418"/>
      <c r="CJ9" s="418"/>
      <c r="CK9" s="418"/>
      <c r="CL9" s="418"/>
      <c r="CM9" s="418"/>
      <c r="CN9" s="418"/>
      <c r="CO9" s="418"/>
      <c r="CP9" s="418"/>
      <c r="CQ9" s="418"/>
      <c r="CR9" s="418"/>
      <c r="CS9" s="499"/>
      <c r="CT9" s="455">
        <v>14.8</v>
      </c>
      <c r="CU9" s="456"/>
      <c r="CV9" s="456"/>
      <c r="CW9" s="456"/>
      <c r="CX9" s="456"/>
      <c r="CY9" s="456"/>
      <c r="CZ9" s="456"/>
      <c r="DA9" s="457"/>
      <c r="DB9" s="455">
        <v>14.6</v>
      </c>
      <c r="DC9" s="456"/>
      <c r="DD9" s="456"/>
      <c r="DE9" s="456"/>
      <c r="DF9" s="456"/>
      <c r="DG9" s="456"/>
      <c r="DH9" s="456"/>
      <c r="DI9" s="457"/>
    </row>
    <row r="10" spans="1:119" ht="18.75" customHeight="1" thickBot="1" x14ac:dyDescent="0.25">
      <c r="A10" s="178"/>
      <c r="B10" s="590"/>
      <c r="C10" s="591"/>
      <c r="D10" s="591"/>
      <c r="E10" s="591"/>
      <c r="F10" s="591"/>
      <c r="G10" s="591"/>
      <c r="H10" s="591"/>
      <c r="I10" s="591"/>
      <c r="J10" s="591"/>
      <c r="K10" s="509"/>
      <c r="L10" s="414" t="s">
        <v>120</v>
      </c>
      <c r="M10" s="415"/>
      <c r="N10" s="415"/>
      <c r="O10" s="415"/>
      <c r="P10" s="415"/>
      <c r="Q10" s="416"/>
      <c r="R10" s="411">
        <v>50025</v>
      </c>
      <c r="S10" s="412"/>
      <c r="T10" s="412"/>
      <c r="U10" s="412"/>
      <c r="V10" s="471"/>
      <c r="W10" s="599"/>
      <c r="X10" s="409"/>
      <c r="Y10" s="409"/>
      <c r="Z10" s="409"/>
      <c r="AA10" s="409"/>
      <c r="AB10" s="409"/>
      <c r="AC10" s="409"/>
      <c r="AD10" s="409"/>
      <c r="AE10" s="409"/>
      <c r="AF10" s="409"/>
      <c r="AG10" s="409"/>
      <c r="AH10" s="409"/>
      <c r="AI10" s="409"/>
      <c r="AJ10" s="409"/>
      <c r="AK10" s="409"/>
      <c r="AL10" s="600"/>
      <c r="AM10" s="515" t="s">
        <v>121</v>
      </c>
      <c r="AN10" s="415"/>
      <c r="AO10" s="415"/>
      <c r="AP10" s="415"/>
      <c r="AQ10" s="415"/>
      <c r="AR10" s="415"/>
      <c r="AS10" s="415"/>
      <c r="AT10" s="416"/>
      <c r="AU10" s="516" t="s">
        <v>110</v>
      </c>
      <c r="AV10" s="517"/>
      <c r="AW10" s="517"/>
      <c r="AX10" s="517"/>
      <c r="AY10" s="472" t="s">
        <v>122</v>
      </c>
      <c r="AZ10" s="473"/>
      <c r="BA10" s="473"/>
      <c r="BB10" s="473"/>
      <c r="BC10" s="473"/>
      <c r="BD10" s="473"/>
      <c r="BE10" s="473"/>
      <c r="BF10" s="473"/>
      <c r="BG10" s="473"/>
      <c r="BH10" s="473"/>
      <c r="BI10" s="473"/>
      <c r="BJ10" s="473"/>
      <c r="BK10" s="473"/>
      <c r="BL10" s="473"/>
      <c r="BM10" s="474"/>
      <c r="BN10" s="458">
        <v>2239</v>
      </c>
      <c r="BO10" s="459"/>
      <c r="BP10" s="459"/>
      <c r="BQ10" s="459"/>
      <c r="BR10" s="459"/>
      <c r="BS10" s="459"/>
      <c r="BT10" s="459"/>
      <c r="BU10" s="460"/>
      <c r="BV10" s="458">
        <v>2972</v>
      </c>
      <c r="BW10" s="459"/>
      <c r="BX10" s="459"/>
      <c r="BY10" s="459"/>
      <c r="BZ10" s="459"/>
      <c r="CA10" s="459"/>
      <c r="CB10" s="459"/>
      <c r="CC10" s="460"/>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0"/>
      <c r="C11" s="591"/>
      <c r="D11" s="591"/>
      <c r="E11" s="591"/>
      <c r="F11" s="591"/>
      <c r="G11" s="591"/>
      <c r="H11" s="591"/>
      <c r="I11" s="591"/>
      <c r="J11" s="591"/>
      <c r="K11" s="509"/>
      <c r="L11" s="419" t="s">
        <v>124</v>
      </c>
      <c r="M11" s="420"/>
      <c r="N11" s="420"/>
      <c r="O11" s="420"/>
      <c r="P11" s="420"/>
      <c r="Q11" s="421"/>
      <c r="R11" s="587" t="s">
        <v>125</v>
      </c>
      <c r="S11" s="588"/>
      <c r="T11" s="588"/>
      <c r="U11" s="588"/>
      <c r="V11" s="589"/>
      <c r="W11" s="599"/>
      <c r="X11" s="409"/>
      <c r="Y11" s="409"/>
      <c r="Z11" s="409"/>
      <c r="AA11" s="409"/>
      <c r="AB11" s="409"/>
      <c r="AC11" s="409"/>
      <c r="AD11" s="409"/>
      <c r="AE11" s="409"/>
      <c r="AF11" s="409"/>
      <c r="AG11" s="409"/>
      <c r="AH11" s="409"/>
      <c r="AI11" s="409"/>
      <c r="AJ11" s="409"/>
      <c r="AK11" s="409"/>
      <c r="AL11" s="600"/>
      <c r="AM11" s="515" t="s">
        <v>126</v>
      </c>
      <c r="AN11" s="415"/>
      <c r="AO11" s="415"/>
      <c r="AP11" s="415"/>
      <c r="AQ11" s="415"/>
      <c r="AR11" s="415"/>
      <c r="AS11" s="415"/>
      <c r="AT11" s="416"/>
      <c r="AU11" s="516" t="s">
        <v>127</v>
      </c>
      <c r="AV11" s="517"/>
      <c r="AW11" s="517"/>
      <c r="AX11" s="517"/>
      <c r="AY11" s="472" t="s">
        <v>128</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129</v>
      </c>
      <c r="CE11" s="418"/>
      <c r="CF11" s="418"/>
      <c r="CG11" s="418"/>
      <c r="CH11" s="418"/>
      <c r="CI11" s="418"/>
      <c r="CJ11" s="418"/>
      <c r="CK11" s="418"/>
      <c r="CL11" s="418"/>
      <c r="CM11" s="418"/>
      <c r="CN11" s="418"/>
      <c r="CO11" s="418"/>
      <c r="CP11" s="418"/>
      <c r="CQ11" s="418"/>
      <c r="CR11" s="418"/>
      <c r="CS11" s="499"/>
      <c r="CT11" s="561" t="s">
        <v>130</v>
      </c>
      <c r="CU11" s="562"/>
      <c r="CV11" s="562"/>
      <c r="CW11" s="562"/>
      <c r="CX11" s="562"/>
      <c r="CY11" s="562"/>
      <c r="CZ11" s="562"/>
      <c r="DA11" s="563"/>
      <c r="DB11" s="561" t="s">
        <v>130</v>
      </c>
      <c r="DC11" s="562"/>
      <c r="DD11" s="562"/>
      <c r="DE11" s="562"/>
      <c r="DF11" s="562"/>
      <c r="DG11" s="562"/>
      <c r="DH11" s="562"/>
      <c r="DI11" s="563"/>
    </row>
    <row r="12" spans="1:119" ht="18.75" customHeight="1" x14ac:dyDescent="0.2">
      <c r="A12" s="178"/>
      <c r="B12" s="564" t="s">
        <v>131</v>
      </c>
      <c r="C12" s="565"/>
      <c r="D12" s="565"/>
      <c r="E12" s="565"/>
      <c r="F12" s="565"/>
      <c r="G12" s="565"/>
      <c r="H12" s="565"/>
      <c r="I12" s="565"/>
      <c r="J12" s="565"/>
      <c r="K12" s="566"/>
      <c r="L12" s="573" t="s">
        <v>132</v>
      </c>
      <c r="M12" s="574"/>
      <c r="N12" s="574"/>
      <c r="O12" s="574"/>
      <c r="P12" s="574"/>
      <c r="Q12" s="575"/>
      <c r="R12" s="576">
        <v>46926</v>
      </c>
      <c r="S12" s="577"/>
      <c r="T12" s="577"/>
      <c r="U12" s="577"/>
      <c r="V12" s="578"/>
      <c r="W12" s="579" t="s">
        <v>1</v>
      </c>
      <c r="X12" s="517"/>
      <c r="Y12" s="517"/>
      <c r="Z12" s="517"/>
      <c r="AA12" s="517"/>
      <c r="AB12" s="580"/>
      <c r="AC12" s="581" t="s">
        <v>133</v>
      </c>
      <c r="AD12" s="582"/>
      <c r="AE12" s="582"/>
      <c r="AF12" s="582"/>
      <c r="AG12" s="583"/>
      <c r="AH12" s="581" t="s">
        <v>134</v>
      </c>
      <c r="AI12" s="582"/>
      <c r="AJ12" s="582"/>
      <c r="AK12" s="582"/>
      <c r="AL12" s="584"/>
      <c r="AM12" s="515" t="s">
        <v>135</v>
      </c>
      <c r="AN12" s="415"/>
      <c r="AO12" s="415"/>
      <c r="AP12" s="415"/>
      <c r="AQ12" s="415"/>
      <c r="AR12" s="415"/>
      <c r="AS12" s="415"/>
      <c r="AT12" s="416"/>
      <c r="AU12" s="516" t="s">
        <v>110</v>
      </c>
      <c r="AV12" s="517"/>
      <c r="AW12" s="517"/>
      <c r="AX12" s="517"/>
      <c r="AY12" s="472" t="s">
        <v>136</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999981</v>
      </c>
      <c r="BW12" s="459"/>
      <c r="BX12" s="459"/>
      <c r="BY12" s="459"/>
      <c r="BZ12" s="459"/>
      <c r="CA12" s="459"/>
      <c r="CB12" s="459"/>
      <c r="CC12" s="460"/>
      <c r="CD12" s="498" t="s">
        <v>137</v>
      </c>
      <c r="CE12" s="418"/>
      <c r="CF12" s="418"/>
      <c r="CG12" s="418"/>
      <c r="CH12" s="418"/>
      <c r="CI12" s="418"/>
      <c r="CJ12" s="418"/>
      <c r="CK12" s="418"/>
      <c r="CL12" s="418"/>
      <c r="CM12" s="418"/>
      <c r="CN12" s="418"/>
      <c r="CO12" s="418"/>
      <c r="CP12" s="418"/>
      <c r="CQ12" s="418"/>
      <c r="CR12" s="418"/>
      <c r="CS12" s="499"/>
      <c r="CT12" s="561" t="s">
        <v>138</v>
      </c>
      <c r="CU12" s="562"/>
      <c r="CV12" s="562"/>
      <c r="CW12" s="562"/>
      <c r="CX12" s="562"/>
      <c r="CY12" s="562"/>
      <c r="CZ12" s="562"/>
      <c r="DA12" s="563"/>
      <c r="DB12" s="561" t="s">
        <v>138</v>
      </c>
      <c r="DC12" s="562"/>
      <c r="DD12" s="562"/>
      <c r="DE12" s="562"/>
      <c r="DF12" s="562"/>
      <c r="DG12" s="562"/>
      <c r="DH12" s="562"/>
      <c r="DI12" s="563"/>
    </row>
    <row r="13" spans="1:119" ht="18.75" customHeight="1" x14ac:dyDescent="0.2">
      <c r="A13" s="178"/>
      <c r="B13" s="567"/>
      <c r="C13" s="568"/>
      <c r="D13" s="568"/>
      <c r="E13" s="568"/>
      <c r="F13" s="568"/>
      <c r="G13" s="568"/>
      <c r="H13" s="568"/>
      <c r="I13" s="568"/>
      <c r="J13" s="568"/>
      <c r="K13" s="569"/>
      <c r="L13" s="187"/>
      <c r="M13" s="542" t="s">
        <v>139</v>
      </c>
      <c r="N13" s="543"/>
      <c r="O13" s="543"/>
      <c r="P13" s="543"/>
      <c r="Q13" s="544"/>
      <c r="R13" s="545">
        <v>46415</v>
      </c>
      <c r="S13" s="546"/>
      <c r="T13" s="546"/>
      <c r="U13" s="546"/>
      <c r="V13" s="547"/>
      <c r="W13" s="548" t="s">
        <v>140</v>
      </c>
      <c r="X13" s="444"/>
      <c r="Y13" s="444"/>
      <c r="Z13" s="444"/>
      <c r="AA13" s="444"/>
      <c r="AB13" s="445"/>
      <c r="AC13" s="411">
        <v>1371</v>
      </c>
      <c r="AD13" s="412"/>
      <c r="AE13" s="412"/>
      <c r="AF13" s="412"/>
      <c r="AG13" s="413"/>
      <c r="AH13" s="411">
        <v>1645</v>
      </c>
      <c r="AI13" s="412"/>
      <c r="AJ13" s="412"/>
      <c r="AK13" s="412"/>
      <c r="AL13" s="471"/>
      <c r="AM13" s="515" t="s">
        <v>141</v>
      </c>
      <c r="AN13" s="415"/>
      <c r="AO13" s="415"/>
      <c r="AP13" s="415"/>
      <c r="AQ13" s="415"/>
      <c r="AR13" s="415"/>
      <c r="AS13" s="415"/>
      <c r="AT13" s="416"/>
      <c r="AU13" s="516" t="s">
        <v>110</v>
      </c>
      <c r="AV13" s="517"/>
      <c r="AW13" s="517"/>
      <c r="AX13" s="517"/>
      <c r="AY13" s="472" t="s">
        <v>142</v>
      </c>
      <c r="AZ13" s="473"/>
      <c r="BA13" s="473"/>
      <c r="BB13" s="473"/>
      <c r="BC13" s="473"/>
      <c r="BD13" s="473"/>
      <c r="BE13" s="473"/>
      <c r="BF13" s="473"/>
      <c r="BG13" s="473"/>
      <c r="BH13" s="473"/>
      <c r="BI13" s="473"/>
      <c r="BJ13" s="473"/>
      <c r="BK13" s="473"/>
      <c r="BL13" s="473"/>
      <c r="BM13" s="474"/>
      <c r="BN13" s="458">
        <v>-91108</v>
      </c>
      <c r="BO13" s="459"/>
      <c r="BP13" s="459"/>
      <c r="BQ13" s="459"/>
      <c r="BR13" s="459"/>
      <c r="BS13" s="459"/>
      <c r="BT13" s="459"/>
      <c r="BU13" s="460"/>
      <c r="BV13" s="458">
        <v>-768013</v>
      </c>
      <c r="BW13" s="459"/>
      <c r="BX13" s="459"/>
      <c r="BY13" s="459"/>
      <c r="BZ13" s="459"/>
      <c r="CA13" s="459"/>
      <c r="CB13" s="459"/>
      <c r="CC13" s="460"/>
      <c r="CD13" s="498" t="s">
        <v>143</v>
      </c>
      <c r="CE13" s="418"/>
      <c r="CF13" s="418"/>
      <c r="CG13" s="418"/>
      <c r="CH13" s="418"/>
      <c r="CI13" s="418"/>
      <c r="CJ13" s="418"/>
      <c r="CK13" s="418"/>
      <c r="CL13" s="418"/>
      <c r="CM13" s="418"/>
      <c r="CN13" s="418"/>
      <c r="CO13" s="418"/>
      <c r="CP13" s="418"/>
      <c r="CQ13" s="418"/>
      <c r="CR13" s="418"/>
      <c r="CS13" s="499"/>
      <c r="CT13" s="455">
        <v>9.6</v>
      </c>
      <c r="CU13" s="456"/>
      <c r="CV13" s="456"/>
      <c r="CW13" s="456"/>
      <c r="CX13" s="456"/>
      <c r="CY13" s="456"/>
      <c r="CZ13" s="456"/>
      <c r="DA13" s="457"/>
      <c r="DB13" s="455">
        <v>9.5</v>
      </c>
      <c r="DC13" s="456"/>
      <c r="DD13" s="456"/>
      <c r="DE13" s="456"/>
      <c r="DF13" s="456"/>
      <c r="DG13" s="456"/>
      <c r="DH13" s="456"/>
      <c r="DI13" s="457"/>
    </row>
    <row r="14" spans="1:119" ht="18.75" customHeight="1" thickBot="1" x14ac:dyDescent="0.25">
      <c r="A14" s="178"/>
      <c r="B14" s="567"/>
      <c r="C14" s="568"/>
      <c r="D14" s="568"/>
      <c r="E14" s="568"/>
      <c r="F14" s="568"/>
      <c r="G14" s="568"/>
      <c r="H14" s="568"/>
      <c r="I14" s="568"/>
      <c r="J14" s="568"/>
      <c r="K14" s="569"/>
      <c r="L14" s="532" t="s">
        <v>144</v>
      </c>
      <c r="M14" s="585"/>
      <c r="N14" s="585"/>
      <c r="O14" s="585"/>
      <c r="P14" s="585"/>
      <c r="Q14" s="586"/>
      <c r="R14" s="545">
        <v>47544</v>
      </c>
      <c r="S14" s="546"/>
      <c r="T14" s="546"/>
      <c r="U14" s="546"/>
      <c r="V14" s="547"/>
      <c r="W14" s="549"/>
      <c r="X14" s="447"/>
      <c r="Y14" s="447"/>
      <c r="Z14" s="447"/>
      <c r="AA14" s="447"/>
      <c r="AB14" s="448"/>
      <c r="AC14" s="538">
        <v>6.1</v>
      </c>
      <c r="AD14" s="539"/>
      <c r="AE14" s="539"/>
      <c r="AF14" s="539"/>
      <c r="AG14" s="540"/>
      <c r="AH14" s="538">
        <v>6.9</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145</v>
      </c>
      <c r="CE14" s="496"/>
      <c r="CF14" s="496"/>
      <c r="CG14" s="496"/>
      <c r="CH14" s="496"/>
      <c r="CI14" s="496"/>
      <c r="CJ14" s="496"/>
      <c r="CK14" s="496"/>
      <c r="CL14" s="496"/>
      <c r="CM14" s="496"/>
      <c r="CN14" s="496"/>
      <c r="CO14" s="496"/>
      <c r="CP14" s="496"/>
      <c r="CQ14" s="496"/>
      <c r="CR14" s="496"/>
      <c r="CS14" s="497"/>
      <c r="CT14" s="555">
        <v>1.3</v>
      </c>
      <c r="CU14" s="556"/>
      <c r="CV14" s="556"/>
      <c r="CW14" s="556"/>
      <c r="CX14" s="556"/>
      <c r="CY14" s="556"/>
      <c r="CZ14" s="556"/>
      <c r="DA14" s="557"/>
      <c r="DB14" s="555">
        <v>15</v>
      </c>
      <c r="DC14" s="556"/>
      <c r="DD14" s="556"/>
      <c r="DE14" s="556"/>
      <c r="DF14" s="556"/>
      <c r="DG14" s="556"/>
      <c r="DH14" s="556"/>
      <c r="DI14" s="557"/>
    </row>
    <row r="15" spans="1:119" ht="18.75" customHeight="1" x14ac:dyDescent="0.2">
      <c r="A15" s="178"/>
      <c r="B15" s="567"/>
      <c r="C15" s="568"/>
      <c r="D15" s="568"/>
      <c r="E15" s="568"/>
      <c r="F15" s="568"/>
      <c r="G15" s="568"/>
      <c r="H15" s="568"/>
      <c r="I15" s="568"/>
      <c r="J15" s="568"/>
      <c r="K15" s="569"/>
      <c r="L15" s="187"/>
      <c r="M15" s="542" t="s">
        <v>146</v>
      </c>
      <c r="N15" s="543"/>
      <c r="O15" s="543"/>
      <c r="P15" s="543"/>
      <c r="Q15" s="544"/>
      <c r="R15" s="545">
        <v>47029</v>
      </c>
      <c r="S15" s="546"/>
      <c r="T15" s="546"/>
      <c r="U15" s="546"/>
      <c r="V15" s="547"/>
      <c r="W15" s="548" t="s">
        <v>147</v>
      </c>
      <c r="X15" s="444"/>
      <c r="Y15" s="444"/>
      <c r="Z15" s="444"/>
      <c r="AA15" s="444"/>
      <c r="AB15" s="445"/>
      <c r="AC15" s="411">
        <v>6517</v>
      </c>
      <c r="AD15" s="412"/>
      <c r="AE15" s="412"/>
      <c r="AF15" s="412"/>
      <c r="AG15" s="413"/>
      <c r="AH15" s="411">
        <v>6996</v>
      </c>
      <c r="AI15" s="412"/>
      <c r="AJ15" s="412"/>
      <c r="AK15" s="412"/>
      <c r="AL15" s="471"/>
      <c r="AM15" s="515"/>
      <c r="AN15" s="415"/>
      <c r="AO15" s="415"/>
      <c r="AP15" s="415"/>
      <c r="AQ15" s="415"/>
      <c r="AR15" s="415"/>
      <c r="AS15" s="415"/>
      <c r="AT15" s="416"/>
      <c r="AU15" s="516"/>
      <c r="AV15" s="517"/>
      <c r="AW15" s="517"/>
      <c r="AX15" s="517"/>
      <c r="AY15" s="484" t="s">
        <v>148</v>
      </c>
      <c r="AZ15" s="485"/>
      <c r="BA15" s="485"/>
      <c r="BB15" s="485"/>
      <c r="BC15" s="485"/>
      <c r="BD15" s="485"/>
      <c r="BE15" s="485"/>
      <c r="BF15" s="485"/>
      <c r="BG15" s="485"/>
      <c r="BH15" s="485"/>
      <c r="BI15" s="485"/>
      <c r="BJ15" s="485"/>
      <c r="BK15" s="485"/>
      <c r="BL15" s="485"/>
      <c r="BM15" s="486"/>
      <c r="BN15" s="487">
        <v>5602151</v>
      </c>
      <c r="BO15" s="488"/>
      <c r="BP15" s="488"/>
      <c r="BQ15" s="488"/>
      <c r="BR15" s="488"/>
      <c r="BS15" s="488"/>
      <c r="BT15" s="488"/>
      <c r="BU15" s="489"/>
      <c r="BV15" s="487">
        <v>5792852</v>
      </c>
      <c r="BW15" s="488"/>
      <c r="BX15" s="488"/>
      <c r="BY15" s="488"/>
      <c r="BZ15" s="488"/>
      <c r="CA15" s="488"/>
      <c r="CB15" s="488"/>
      <c r="CC15" s="489"/>
      <c r="CD15" s="558" t="s">
        <v>149</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7"/>
      <c r="C16" s="568"/>
      <c r="D16" s="568"/>
      <c r="E16" s="568"/>
      <c r="F16" s="568"/>
      <c r="G16" s="568"/>
      <c r="H16" s="568"/>
      <c r="I16" s="568"/>
      <c r="J16" s="568"/>
      <c r="K16" s="569"/>
      <c r="L16" s="532" t="s">
        <v>150</v>
      </c>
      <c r="M16" s="533"/>
      <c r="N16" s="533"/>
      <c r="O16" s="533"/>
      <c r="P16" s="533"/>
      <c r="Q16" s="534"/>
      <c r="R16" s="535" t="s">
        <v>151</v>
      </c>
      <c r="S16" s="536"/>
      <c r="T16" s="536"/>
      <c r="U16" s="536"/>
      <c r="V16" s="537"/>
      <c r="W16" s="549"/>
      <c r="X16" s="447"/>
      <c r="Y16" s="447"/>
      <c r="Z16" s="447"/>
      <c r="AA16" s="447"/>
      <c r="AB16" s="448"/>
      <c r="AC16" s="538">
        <v>29.2</v>
      </c>
      <c r="AD16" s="539"/>
      <c r="AE16" s="539"/>
      <c r="AF16" s="539"/>
      <c r="AG16" s="540"/>
      <c r="AH16" s="538">
        <v>29.5</v>
      </c>
      <c r="AI16" s="539"/>
      <c r="AJ16" s="539"/>
      <c r="AK16" s="539"/>
      <c r="AL16" s="541"/>
      <c r="AM16" s="515"/>
      <c r="AN16" s="415"/>
      <c r="AO16" s="415"/>
      <c r="AP16" s="415"/>
      <c r="AQ16" s="415"/>
      <c r="AR16" s="415"/>
      <c r="AS16" s="415"/>
      <c r="AT16" s="416"/>
      <c r="AU16" s="516"/>
      <c r="AV16" s="517"/>
      <c r="AW16" s="517"/>
      <c r="AX16" s="517"/>
      <c r="AY16" s="472" t="s">
        <v>152</v>
      </c>
      <c r="AZ16" s="473"/>
      <c r="BA16" s="473"/>
      <c r="BB16" s="473"/>
      <c r="BC16" s="473"/>
      <c r="BD16" s="473"/>
      <c r="BE16" s="473"/>
      <c r="BF16" s="473"/>
      <c r="BG16" s="473"/>
      <c r="BH16" s="473"/>
      <c r="BI16" s="473"/>
      <c r="BJ16" s="473"/>
      <c r="BK16" s="473"/>
      <c r="BL16" s="473"/>
      <c r="BM16" s="474"/>
      <c r="BN16" s="458">
        <v>15605447</v>
      </c>
      <c r="BO16" s="459"/>
      <c r="BP16" s="459"/>
      <c r="BQ16" s="459"/>
      <c r="BR16" s="459"/>
      <c r="BS16" s="459"/>
      <c r="BT16" s="459"/>
      <c r="BU16" s="460"/>
      <c r="BV16" s="458">
        <v>15058799</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8"/>
      <c r="B17" s="570"/>
      <c r="C17" s="571"/>
      <c r="D17" s="571"/>
      <c r="E17" s="571"/>
      <c r="F17" s="571"/>
      <c r="G17" s="571"/>
      <c r="H17" s="571"/>
      <c r="I17" s="571"/>
      <c r="J17" s="571"/>
      <c r="K17" s="572"/>
      <c r="L17" s="192"/>
      <c r="M17" s="551" t="s">
        <v>153</v>
      </c>
      <c r="N17" s="552"/>
      <c r="O17" s="552"/>
      <c r="P17" s="552"/>
      <c r="Q17" s="553"/>
      <c r="R17" s="535" t="s">
        <v>151</v>
      </c>
      <c r="S17" s="536"/>
      <c r="T17" s="536"/>
      <c r="U17" s="536"/>
      <c r="V17" s="537"/>
      <c r="W17" s="548" t="s">
        <v>154</v>
      </c>
      <c r="X17" s="444"/>
      <c r="Y17" s="444"/>
      <c r="Z17" s="444"/>
      <c r="AA17" s="444"/>
      <c r="AB17" s="445"/>
      <c r="AC17" s="411">
        <v>14448</v>
      </c>
      <c r="AD17" s="412"/>
      <c r="AE17" s="412"/>
      <c r="AF17" s="412"/>
      <c r="AG17" s="413"/>
      <c r="AH17" s="411">
        <v>15095</v>
      </c>
      <c r="AI17" s="412"/>
      <c r="AJ17" s="412"/>
      <c r="AK17" s="412"/>
      <c r="AL17" s="471"/>
      <c r="AM17" s="515"/>
      <c r="AN17" s="415"/>
      <c r="AO17" s="415"/>
      <c r="AP17" s="415"/>
      <c r="AQ17" s="415"/>
      <c r="AR17" s="415"/>
      <c r="AS17" s="415"/>
      <c r="AT17" s="416"/>
      <c r="AU17" s="516"/>
      <c r="AV17" s="517"/>
      <c r="AW17" s="517"/>
      <c r="AX17" s="517"/>
      <c r="AY17" s="472" t="s">
        <v>155</v>
      </c>
      <c r="AZ17" s="473"/>
      <c r="BA17" s="473"/>
      <c r="BB17" s="473"/>
      <c r="BC17" s="473"/>
      <c r="BD17" s="473"/>
      <c r="BE17" s="473"/>
      <c r="BF17" s="473"/>
      <c r="BG17" s="473"/>
      <c r="BH17" s="473"/>
      <c r="BI17" s="473"/>
      <c r="BJ17" s="473"/>
      <c r="BK17" s="473"/>
      <c r="BL17" s="473"/>
      <c r="BM17" s="474"/>
      <c r="BN17" s="458">
        <v>7036157</v>
      </c>
      <c r="BO17" s="459"/>
      <c r="BP17" s="459"/>
      <c r="BQ17" s="459"/>
      <c r="BR17" s="459"/>
      <c r="BS17" s="459"/>
      <c r="BT17" s="459"/>
      <c r="BU17" s="460"/>
      <c r="BV17" s="458">
        <v>7287725</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8"/>
      <c r="B18" s="508" t="s">
        <v>156</v>
      </c>
      <c r="C18" s="509"/>
      <c r="D18" s="509"/>
      <c r="E18" s="510"/>
      <c r="F18" s="510"/>
      <c r="G18" s="510"/>
      <c r="H18" s="510"/>
      <c r="I18" s="510"/>
      <c r="J18" s="510"/>
      <c r="K18" s="510"/>
      <c r="L18" s="511">
        <v>693.05</v>
      </c>
      <c r="M18" s="511"/>
      <c r="N18" s="511"/>
      <c r="O18" s="511"/>
      <c r="P18" s="511"/>
      <c r="Q18" s="511"/>
      <c r="R18" s="512"/>
      <c r="S18" s="512"/>
      <c r="T18" s="512"/>
      <c r="U18" s="512"/>
      <c r="V18" s="513"/>
      <c r="W18" s="529"/>
      <c r="X18" s="530"/>
      <c r="Y18" s="530"/>
      <c r="Z18" s="530"/>
      <c r="AA18" s="530"/>
      <c r="AB18" s="554"/>
      <c r="AC18" s="428">
        <v>64.7</v>
      </c>
      <c r="AD18" s="429"/>
      <c r="AE18" s="429"/>
      <c r="AF18" s="429"/>
      <c r="AG18" s="514"/>
      <c r="AH18" s="428">
        <v>63.6</v>
      </c>
      <c r="AI18" s="429"/>
      <c r="AJ18" s="429"/>
      <c r="AK18" s="429"/>
      <c r="AL18" s="430"/>
      <c r="AM18" s="515"/>
      <c r="AN18" s="415"/>
      <c r="AO18" s="415"/>
      <c r="AP18" s="415"/>
      <c r="AQ18" s="415"/>
      <c r="AR18" s="415"/>
      <c r="AS18" s="415"/>
      <c r="AT18" s="416"/>
      <c r="AU18" s="516"/>
      <c r="AV18" s="517"/>
      <c r="AW18" s="517"/>
      <c r="AX18" s="517"/>
      <c r="AY18" s="472" t="s">
        <v>157</v>
      </c>
      <c r="AZ18" s="473"/>
      <c r="BA18" s="473"/>
      <c r="BB18" s="473"/>
      <c r="BC18" s="473"/>
      <c r="BD18" s="473"/>
      <c r="BE18" s="473"/>
      <c r="BF18" s="473"/>
      <c r="BG18" s="473"/>
      <c r="BH18" s="473"/>
      <c r="BI18" s="473"/>
      <c r="BJ18" s="473"/>
      <c r="BK18" s="473"/>
      <c r="BL18" s="473"/>
      <c r="BM18" s="474"/>
      <c r="BN18" s="458">
        <v>17008227</v>
      </c>
      <c r="BO18" s="459"/>
      <c r="BP18" s="459"/>
      <c r="BQ18" s="459"/>
      <c r="BR18" s="459"/>
      <c r="BS18" s="459"/>
      <c r="BT18" s="459"/>
      <c r="BU18" s="460"/>
      <c r="BV18" s="458">
        <v>16496290</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8"/>
      <c r="B19" s="508" t="s">
        <v>158</v>
      </c>
      <c r="C19" s="509"/>
      <c r="D19" s="509"/>
      <c r="E19" s="510"/>
      <c r="F19" s="510"/>
      <c r="G19" s="510"/>
      <c r="H19" s="510"/>
      <c r="I19" s="510"/>
      <c r="J19" s="510"/>
      <c r="K19" s="510"/>
      <c r="L19" s="518">
        <v>67</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159</v>
      </c>
      <c r="AZ19" s="473"/>
      <c r="BA19" s="473"/>
      <c r="BB19" s="473"/>
      <c r="BC19" s="473"/>
      <c r="BD19" s="473"/>
      <c r="BE19" s="473"/>
      <c r="BF19" s="473"/>
      <c r="BG19" s="473"/>
      <c r="BH19" s="473"/>
      <c r="BI19" s="473"/>
      <c r="BJ19" s="473"/>
      <c r="BK19" s="473"/>
      <c r="BL19" s="473"/>
      <c r="BM19" s="474"/>
      <c r="BN19" s="458">
        <v>21945004</v>
      </c>
      <c r="BO19" s="459"/>
      <c r="BP19" s="459"/>
      <c r="BQ19" s="459"/>
      <c r="BR19" s="459"/>
      <c r="BS19" s="459"/>
      <c r="BT19" s="459"/>
      <c r="BU19" s="460"/>
      <c r="BV19" s="458">
        <v>21796701</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8"/>
      <c r="B20" s="508" t="s">
        <v>160</v>
      </c>
      <c r="C20" s="509"/>
      <c r="D20" s="509"/>
      <c r="E20" s="510"/>
      <c r="F20" s="510"/>
      <c r="G20" s="510"/>
      <c r="H20" s="510"/>
      <c r="I20" s="510"/>
      <c r="J20" s="510"/>
      <c r="K20" s="510"/>
      <c r="L20" s="518">
        <v>18037</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8"/>
      <c r="B21" s="505" t="s">
        <v>161</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2">
      <c r="A22" s="178"/>
      <c r="B22" s="434" t="s">
        <v>162</v>
      </c>
      <c r="C22" s="435"/>
      <c r="D22" s="436"/>
      <c r="E22" s="443" t="s">
        <v>1</v>
      </c>
      <c r="F22" s="444"/>
      <c r="G22" s="444"/>
      <c r="H22" s="444"/>
      <c r="I22" s="444"/>
      <c r="J22" s="444"/>
      <c r="K22" s="445"/>
      <c r="L22" s="443" t="s">
        <v>163</v>
      </c>
      <c r="M22" s="444"/>
      <c r="N22" s="444"/>
      <c r="O22" s="444"/>
      <c r="P22" s="445"/>
      <c r="Q22" s="449" t="s">
        <v>164</v>
      </c>
      <c r="R22" s="450"/>
      <c r="S22" s="450"/>
      <c r="T22" s="450"/>
      <c r="U22" s="450"/>
      <c r="V22" s="451"/>
      <c r="W22" s="500" t="s">
        <v>165</v>
      </c>
      <c r="X22" s="435"/>
      <c r="Y22" s="436"/>
      <c r="Z22" s="443" t="s">
        <v>1</v>
      </c>
      <c r="AA22" s="444"/>
      <c r="AB22" s="444"/>
      <c r="AC22" s="444"/>
      <c r="AD22" s="444"/>
      <c r="AE22" s="444"/>
      <c r="AF22" s="444"/>
      <c r="AG22" s="445"/>
      <c r="AH22" s="461" t="s">
        <v>166</v>
      </c>
      <c r="AI22" s="444"/>
      <c r="AJ22" s="444"/>
      <c r="AK22" s="444"/>
      <c r="AL22" s="445"/>
      <c r="AM22" s="461" t="s">
        <v>167</v>
      </c>
      <c r="AN22" s="462"/>
      <c r="AO22" s="462"/>
      <c r="AP22" s="462"/>
      <c r="AQ22" s="462"/>
      <c r="AR22" s="463"/>
      <c r="AS22" s="449" t="s">
        <v>164</v>
      </c>
      <c r="AT22" s="450"/>
      <c r="AU22" s="450"/>
      <c r="AV22" s="450"/>
      <c r="AW22" s="450"/>
      <c r="AX22" s="467"/>
      <c r="AY22" s="484" t="s">
        <v>168</v>
      </c>
      <c r="AZ22" s="485"/>
      <c r="BA22" s="485"/>
      <c r="BB22" s="485"/>
      <c r="BC22" s="485"/>
      <c r="BD22" s="485"/>
      <c r="BE22" s="485"/>
      <c r="BF22" s="485"/>
      <c r="BG22" s="485"/>
      <c r="BH22" s="485"/>
      <c r="BI22" s="485"/>
      <c r="BJ22" s="485"/>
      <c r="BK22" s="485"/>
      <c r="BL22" s="485"/>
      <c r="BM22" s="486"/>
      <c r="BN22" s="487">
        <v>24407677</v>
      </c>
      <c r="BO22" s="488"/>
      <c r="BP22" s="488"/>
      <c r="BQ22" s="488"/>
      <c r="BR22" s="488"/>
      <c r="BS22" s="488"/>
      <c r="BT22" s="488"/>
      <c r="BU22" s="489"/>
      <c r="BV22" s="487">
        <v>25748801</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2">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169</v>
      </c>
      <c r="AZ23" s="473"/>
      <c r="BA23" s="473"/>
      <c r="BB23" s="473"/>
      <c r="BC23" s="473"/>
      <c r="BD23" s="473"/>
      <c r="BE23" s="473"/>
      <c r="BF23" s="473"/>
      <c r="BG23" s="473"/>
      <c r="BH23" s="473"/>
      <c r="BI23" s="473"/>
      <c r="BJ23" s="473"/>
      <c r="BK23" s="473"/>
      <c r="BL23" s="473"/>
      <c r="BM23" s="474"/>
      <c r="BN23" s="458">
        <v>13702862</v>
      </c>
      <c r="BO23" s="459"/>
      <c r="BP23" s="459"/>
      <c r="BQ23" s="459"/>
      <c r="BR23" s="459"/>
      <c r="BS23" s="459"/>
      <c r="BT23" s="459"/>
      <c r="BU23" s="460"/>
      <c r="BV23" s="458">
        <v>14383203</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8"/>
      <c r="B24" s="437"/>
      <c r="C24" s="438"/>
      <c r="D24" s="439"/>
      <c r="E24" s="414" t="s">
        <v>170</v>
      </c>
      <c r="F24" s="415"/>
      <c r="G24" s="415"/>
      <c r="H24" s="415"/>
      <c r="I24" s="415"/>
      <c r="J24" s="415"/>
      <c r="K24" s="416"/>
      <c r="L24" s="411">
        <v>1</v>
      </c>
      <c r="M24" s="412"/>
      <c r="N24" s="412"/>
      <c r="O24" s="412"/>
      <c r="P24" s="413"/>
      <c r="Q24" s="411">
        <v>7500</v>
      </c>
      <c r="R24" s="412"/>
      <c r="S24" s="412"/>
      <c r="T24" s="412"/>
      <c r="U24" s="412"/>
      <c r="V24" s="413"/>
      <c r="W24" s="501"/>
      <c r="X24" s="438"/>
      <c r="Y24" s="439"/>
      <c r="Z24" s="414" t="s">
        <v>171</v>
      </c>
      <c r="AA24" s="415"/>
      <c r="AB24" s="415"/>
      <c r="AC24" s="415"/>
      <c r="AD24" s="415"/>
      <c r="AE24" s="415"/>
      <c r="AF24" s="415"/>
      <c r="AG24" s="416"/>
      <c r="AH24" s="411">
        <v>537</v>
      </c>
      <c r="AI24" s="412"/>
      <c r="AJ24" s="412"/>
      <c r="AK24" s="412"/>
      <c r="AL24" s="413"/>
      <c r="AM24" s="411">
        <v>1634628</v>
      </c>
      <c r="AN24" s="412"/>
      <c r="AO24" s="412"/>
      <c r="AP24" s="412"/>
      <c r="AQ24" s="412"/>
      <c r="AR24" s="413"/>
      <c r="AS24" s="411">
        <v>3044</v>
      </c>
      <c r="AT24" s="412"/>
      <c r="AU24" s="412"/>
      <c r="AV24" s="412"/>
      <c r="AW24" s="412"/>
      <c r="AX24" s="471"/>
      <c r="AY24" s="431" t="s">
        <v>172</v>
      </c>
      <c r="AZ24" s="432"/>
      <c r="BA24" s="432"/>
      <c r="BB24" s="432"/>
      <c r="BC24" s="432"/>
      <c r="BD24" s="432"/>
      <c r="BE24" s="432"/>
      <c r="BF24" s="432"/>
      <c r="BG24" s="432"/>
      <c r="BH24" s="432"/>
      <c r="BI24" s="432"/>
      <c r="BJ24" s="432"/>
      <c r="BK24" s="432"/>
      <c r="BL24" s="432"/>
      <c r="BM24" s="433"/>
      <c r="BN24" s="458">
        <v>13707037</v>
      </c>
      <c r="BO24" s="459"/>
      <c r="BP24" s="459"/>
      <c r="BQ24" s="459"/>
      <c r="BR24" s="459"/>
      <c r="BS24" s="459"/>
      <c r="BT24" s="459"/>
      <c r="BU24" s="460"/>
      <c r="BV24" s="458">
        <v>14524365</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2">
      <c r="A25" s="178"/>
      <c r="B25" s="437"/>
      <c r="C25" s="438"/>
      <c r="D25" s="439"/>
      <c r="E25" s="414" t="s">
        <v>173</v>
      </c>
      <c r="F25" s="415"/>
      <c r="G25" s="415"/>
      <c r="H25" s="415"/>
      <c r="I25" s="415"/>
      <c r="J25" s="415"/>
      <c r="K25" s="416"/>
      <c r="L25" s="411">
        <v>1</v>
      </c>
      <c r="M25" s="412"/>
      <c r="N25" s="412"/>
      <c r="O25" s="412"/>
      <c r="P25" s="413"/>
      <c r="Q25" s="411">
        <v>5850</v>
      </c>
      <c r="R25" s="412"/>
      <c r="S25" s="412"/>
      <c r="T25" s="412"/>
      <c r="U25" s="412"/>
      <c r="V25" s="413"/>
      <c r="W25" s="501"/>
      <c r="X25" s="438"/>
      <c r="Y25" s="439"/>
      <c r="Z25" s="414" t="s">
        <v>174</v>
      </c>
      <c r="AA25" s="415"/>
      <c r="AB25" s="415"/>
      <c r="AC25" s="415"/>
      <c r="AD25" s="415"/>
      <c r="AE25" s="415"/>
      <c r="AF25" s="415"/>
      <c r="AG25" s="416"/>
      <c r="AH25" s="411">
        <v>105</v>
      </c>
      <c r="AI25" s="412"/>
      <c r="AJ25" s="412"/>
      <c r="AK25" s="412"/>
      <c r="AL25" s="413"/>
      <c r="AM25" s="411">
        <v>304080</v>
      </c>
      <c r="AN25" s="412"/>
      <c r="AO25" s="412"/>
      <c r="AP25" s="412"/>
      <c r="AQ25" s="412"/>
      <c r="AR25" s="413"/>
      <c r="AS25" s="411">
        <v>2896</v>
      </c>
      <c r="AT25" s="412"/>
      <c r="AU25" s="412"/>
      <c r="AV25" s="412"/>
      <c r="AW25" s="412"/>
      <c r="AX25" s="471"/>
      <c r="AY25" s="484" t="s">
        <v>175</v>
      </c>
      <c r="AZ25" s="485"/>
      <c r="BA25" s="485"/>
      <c r="BB25" s="485"/>
      <c r="BC25" s="485"/>
      <c r="BD25" s="485"/>
      <c r="BE25" s="485"/>
      <c r="BF25" s="485"/>
      <c r="BG25" s="485"/>
      <c r="BH25" s="485"/>
      <c r="BI25" s="485"/>
      <c r="BJ25" s="485"/>
      <c r="BK25" s="485"/>
      <c r="BL25" s="485"/>
      <c r="BM25" s="486"/>
      <c r="BN25" s="487">
        <v>3623707</v>
      </c>
      <c r="BO25" s="488"/>
      <c r="BP25" s="488"/>
      <c r="BQ25" s="488"/>
      <c r="BR25" s="488"/>
      <c r="BS25" s="488"/>
      <c r="BT25" s="488"/>
      <c r="BU25" s="489"/>
      <c r="BV25" s="487">
        <v>4241179</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2">
      <c r="A26" s="178"/>
      <c r="B26" s="437"/>
      <c r="C26" s="438"/>
      <c r="D26" s="439"/>
      <c r="E26" s="414" t="s">
        <v>176</v>
      </c>
      <c r="F26" s="415"/>
      <c r="G26" s="415"/>
      <c r="H26" s="415"/>
      <c r="I26" s="415"/>
      <c r="J26" s="415"/>
      <c r="K26" s="416"/>
      <c r="L26" s="411">
        <v>1</v>
      </c>
      <c r="M26" s="412"/>
      <c r="N26" s="412"/>
      <c r="O26" s="412"/>
      <c r="P26" s="413"/>
      <c r="Q26" s="411">
        <v>5600</v>
      </c>
      <c r="R26" s="412"/>
      <c r="S26" s="412"/>
      <c r="T26" s="412"/>
      <c r="U26" s="412"/>
      <c r="V26" s="413"/>
      <c r="W26" s="501"/>
      <c r="X26" s="438"/>
      <c r="Y26" s="439"/>
      <c r="Z26" s="414" t="s">
        <v>177</v>
      </c>
      <c r="AA26" s="469"/>
      <c r="AB26" s="469"/>
      <c r="AC26" s="469"/>
      <c r="AD26" s="469"/>
      <c r="AE26" s="469"/>
      <c r="AF26" s="469"/>
      <c r="AG26" s="470"/>
      <c r="AH26" s="411">
        <v>18</v>
      </c>
      <c r="AI26" s="412"/>
      <c r="AJ26" s="412"/>
      <c r="AK26" s="412"/>
      <c r="AL26" s="413"/>
      <c r="AM26" s="411">
        <v>52722</v>
      </c>
      <c r="AN26" s="412"/>
      <c r="AO26" s="412"/>
      <c r="AP26" s="412"/>
      <c r="AQ26" s="412"/>
      <c r="AR26" s="413"/>
      <c r="AS26" s="411">
        <v>2929</v>
      </c>
      <c r="AT26" s="412"/>
      <c r="AU26" s="412"/>
      <c r="AV26" s="412"/>
      <c r="AW26" s="412"/>
      <c r="AX26" s="471"/>
      <c r="AY26" s="498" t="s">
        <v>178</v>
      </c>
      <c r="AZ26" s="418"/>
      <c r="BA26" s="418"/>
      <c r="BB26" s="418"/>
      <c r="BC26" s="418"/>
      <c r="BD26" s="418"/>
      <c r="BE26" s="418"/>
      <c r="BF26" s="418"/>
      <c r="BG26" s="418"/>
      <c r="BH26" s="418"/>
      <c r="BI26" s="418"/>
      <c r="BJ26" s="418"/>
      <c r="BK26" s="418"/>
      <c r="BL26" s="418"/>
      <c r="BM26" s="499"/>
      <c r="BN26" s="458" t="s">
        <v>179</v>
      </c>
      <c r="BO26" s="459"/>
      <c r="BP26" s="459"/>
      <c r="BQ26" s="459"/>
      <c r="BR26" s="459"/>
      <c r="BS26" s="459"/>
      <c r="BT26" s="459"/>
      <c r="BU26" s="460"/>
      <c r="BV26" s="458" t="s">
        <v>138</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8"/>
      <c r="B27" s="437"/>
      <c r="C27" s="438"/>
      <c r="D27" s="439"/>
      <c r="E27" s="414" t="s">
        <v>180</v>
      </c>
      <c r="F27" s="415"/>
      <c r="G27" s="415"/>
      <c r="H27" s="415"/>
      <c r="I27" s="415"/>
      <c r="J27" s="415"/>
      <c r="K27" s="416"/>
      <c r="L27" s="411">
        <v>1</v>
      </c>
      <c r="M27" s="412"/>
      <c r="N27" s="412"/>
      <c r="O27" s="412"/>
      <c r="P27" s="413"/>
      <c r="Q27" s="411">
        <v>4000</v>
      </c>
      <c r="R27" s="412"/>
      <c r="S27" s="412"/>
      <c r="T27" s="412"/>
      <c r="U27" s="412"/>
      <c r="V27" s="413"/>
      <c r="W27" s="501"/>
      <c r="X27" s="438"/>
      <c r="Y27" s="439"/>
      <c r="Z27" s="414" t="s">
        <v>181</v>
      </c>
      <c r="AA27" s="415"/>
      <c r="AB27" s="415"/>
      <c r="AC27" s="415"/>
      <c r="AD27" s="415"/>
      <c r="AE27" s="415"/>
      <c r="AF27" s="415"/>
      <c r="AG27" s="416"/>
      <c r="AH27" s="411">
        <v>8</v>
      </c>
      <c r="AI27" s="412"/>
      <c r="AJ27" s="412"/>
      <c r="AK27" s="412"/>
      <c r="AL27" s="413"/>
      <c r="AM27" s="411">
        <v>33048</v>
      </c>
      <c r="AN27" s="412"/>
      <c r="AO27" s="412"/>
      <c r="AP27" s="412"/>
      <c r="AQ27" s="412"/>
      <c r="AR27" s="413"/>
      <c r="AS27" s="411">
        <v>4131</v>
      </c>
      <c r="AT27" s="412"/>
      <c r="AU27" s="412"/>
      <c r="AV27" s="412"/>
      <c r="AW27" s="412"/>
      <c r="AX27" s="471"/>
      <c r="AY27" s="495" t="s">
        <v>182</v>
      </c>
      <c r="AZ27" s="496"/>
      <c r="BA27" s="496"/>
      <c r="BB27" s="496"/>
      <c r="BC27" s="496"/>
      <c r="BD27" s="496"/>
      <c r="BE27" s="496"/>
      <c r="BF27" s="496"/>
      <c r="BG27" s="496"/>
      <c r="BH27" s="496"/>
      <c r="BI27" s="496"/>
      <c r="BJ27" s="496"/>
      <c r="BK27" s="496"/>
      <c r="BL27" s="496"/>
      <c r="BM27" s="497"/>
      <c r="BN27" s="492">
        <v>685636</v>
      </c>
      <c r="BO27" s="493"/>
      <c r="BP27" s="493"/>
      <c r="BQ27" s="493"/>
      <c r="BR27" s="493"/>
      <c r="BS27" s="493"/>
      <c r="BT27" s="493"/>
      <c r="BU27" s="494"/>
      <c r="BV27" s="492">
        <v>685512</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2">
      <c r="A28" s="178"/>
      <c r="B28" s="437"/>
      <c r="C28" s="438"/>
      <c r="D28" s="439"/>
      <c r="E28" s="414" t="s">
        <v>183</v>
      </c>
      <c r="F28" s="415"/>
      <c r="G28" s="415"/>
      <c r="H28" s="415"/>
      <c r="I28" s="415"/>
      <c r="J28" s="415"/>
      <c r="K28" s="416"/>
      <c r="L28" s="411">
        <v>1</v>
      </c>
      <c r="M28" s="412"/>
      <c r="N28" s="412"/>
      <c r="O28" s="412"/>
      <c r="P28" s="413"/>
      <c r="Q28" s="411">
        <v>3400</v>
      </c>
      <c r="R28" s="412"/>
      <c r="S28" s="412"/>
      <c r="T28" s="412"/>
      <c r="U28" s="412"/>
      <c r="V28" s="413"/>
      <c r="W28" s="501"/>
      <c r="X28" s="438"/>
      <c r="Y28" s="439"/>
      <c r="Z28" s="414" t="s">
        <v>184</v>
      </c>
      <c r="AA28" s="415"/>
      <c r="AB28" s="415"/>
      <c r="AC28" s="415"/>
      <c r="AD28" s="415"/>
      <c r="AE28" s="415"/>
      <c r="AF28" s="415"/>
      <c r="AG28" s="416"/>
      <c r="AH28" s="411" t="s">
        <v>138</v>
      </c>
      <c r="AI28" s="412"/>
      <c r="AJ28" s="412"/>
      <c r="AK28" s="412"/>
      <c r="AL28" s="413"/>
      <c r="AM28" s="411" t="s">
        <v>130</v>
      </c>
      <c r="AN28" s="412"/>
      <c r="AO28" s="412"/>
      <c r="AP28" s="412"/>
      <c r="AQ28" s="412"/>
      <c r="AR28" s="413"/>
      <c r="AS28" s="411" t="s">
        <v>138</v>
      </c>
      <c r="AT28" s="412"/>
      <c r="AU28" s="412"/>
      <c r="AV28" s="412"/>
      <c r="AW28" s="412"/>
      <c r="AX28" s="471"/>
      <c r="AY28" s="475" t="s">
        <v>185</v>
      </c>
      <c r="AZ28" s="476"/>
      <c r="BA28" s="476"/>
      <c r="BB28" s="477"/>
      <c r="BC28" s="484" t="s">
        <v>48</v>
      </c>
      <c r="BD28" s="485"/>
      <c r="BE28" s="485"/>
      <c r="BF28" s="485"/>
      <c r="BG28" s="485"/>
      <c r="BH28" s="485"/>
      <c r="BI28" s="485"/>
      <c r="BJ28" s="485"/>
      <c r="BK28" s="485"/>
      <c r="BL28" s="485"/>
      <c r="BM28" s="486"/>
      <c r="BN28" s="487">
        <v>5573359</v>
      </c>
      <c r="BO28" s="488"/>
      <c r="BP28" s="488"/>
      <c r="BQ28" s="488"/>
      <c r="BR28" s="488"/>
      <c r="BS28" s="488"/>
      <c r="BT28" s="488"/>
      <c r="BU28" s="489"/>
      <c r="BV28" s="487">
        <v>5571120</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2">
      <c r="A29" s="178"/>
      <c r="B29" s="437"/>
      <c r="C29" s="438"/>
      <c r="D29" s="439"/>
      <c r="E29" s="414" t="s">
        <v>186</v>
      </c>
      <c r="F29" s="415"/>
      <c r="G29" s="415"/>
      <c r="H29" s="415"/>
      <c r="I29" s="415"/>
      <c r="J29" s="415"/>
      <c r="K29" s="416"/>
      <c r="L29" s="411">
        <v>16</v>
      </c>
      <c r="M29" s="412"/>
      <c r="N29" s="412"/>
      <c r="O29" s="412"/>
      <c r="P29" s="413"/>
      <c r="Q29" s="411">
        <v>3100</v>
      </c>
      <c r="R29" s="412"/>
      <c r="S29" s="412"/>
      <c r="T29" s="412"/>
      <c r="U29" s="412"/>
      <c r="V29" s="413"/>
      <c r="W29" s="502"/>
      <c r="X29" s="503"/>
      <c r="Y29" s="504"/>
      <c r="Z29" s="414" t="s">
        <v>187</v>
      </c>
      <c r="AA29" s="415"/>
      <c r="AB29" s="415"/>
      <c r="AC29" s="415"/>
      <c r="AD29" s="415"/>
      <c r="AE29" s="415"/>
      <c r="AF29" s="415"/>
      <c r="AG29" s="416"/>
      <c r="AH29" s="411">
        <v>545</v>
      </c>
      <c r="AI29" s="412"/>
      <c r="AJ29" s="412"/>
      <c r="AK29" s="412"/>
      <c r="AL29" s="413"/>
      <c r="AM29" s="411">
        <v>1667676</v>
      </c>
      <c r="AN29" s="412"/>
      <c r="AO29" s="412"/>
      <c r="AP29" s="412"/>
      <c r="AQ29" s="412"/>
      <c r="AR29" s="413"/>
      <c r="AS29" s="411">
        <v>3060</v>
      </c>
      <c r="AT29" s="412"/>
      <c r="AU29" s="412"/>
      <c r="AV29" s="412"/>
      <c r="AW29" s="412"/>
      <c r="AX29" s="471"/>
      <c r="AY29" s="478"/>
      <c r="AZ29" s="479"/>
      <c r="BA29" s="479"/>
      <c r="BB29" s="480"/>
      <c r="BC29" s="472" t="s">
        <v>188</v>
      </c>
      <c r="BD29" s="473"/>
      <c r="BE29" s="473"/>
      <c r="BF29" s="473"/>
      <c r="BG29" s="473"/>
      <c r="BH29" s="473"/>
      <c r="BI29" s="473"/>
      <c r="BJ29" s="473"/>
      <c r="BK29" s="473"/>
      <c r="BL29" s="473"/>
      <c r="BM29" s="474"/>
      <c r="BN29" s="458">
        <v>1045035</v>
      </c>
      <c r="BO29" s="459"/>
      <c r="BP29" s="459"/>
      <c r="BQ29" s="459"/>
      <c r="BR29" s="459"/>
      <c r="BS29" s="459"/>
      <c r="BT29" s="459"/>
      <c r="BU29" s="460"/>
      <c r="BV29" s="458">
        <v>1044817</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189</v>
      </c>
      <c r="X30" s="426"/>
      <c r="Y30" s="426"/>
      <c r="Z30" s="426"/>
      <c r="AA30" s="426"/>
      <c r="AB30" s="426"/>
      <c r="AC30" s="426"/>
      <c r="AD30" s="426"/>
      <c r="AE30" s="426"/>
      <c r="AF30" s="426"/>
      <c r="AG30" s="427"/>
      <c r="AH30" s="428">
        <v>98.9</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8011567</v>
      </c>
      <c r="BO30" s="493"/>
      <c r="BP30" s="493"/>
      <c r="BQ30" s="493"/>
      <c r="BR30" s="493"/>
      <c r="BS30" s="493"/>
      <c r="BT30" s="493"/>
      <c r="BU30" s="494"/>
      <c r="BV30" s="492">
        <v>7215339</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7" t="s">
        <v>190</v>
      </c>
      <c r="D32" s="417"/>
      <c r="E32" s="417"/>
      <c r="F32" s="417"/>
      <c r="G32" s="417"/>
      <c r="H32" s="417"/>
      <c r="I32" s="417"/>
      <c r="J32" s="417"/>
      <c r="K32" s="417"/>
      <c r="L32" s="417"/>
      <c r="M32" s="417"/>
      <c r="N32" s="417"/>
      <c r="O32" s="417"/>
      <c r="P32" s="417"/>
      <c r="Q32" s="417"/>
      <c r="R32" s="417"/>
      <c r="S32" s="417"/>
      <c r="U32" s="418" t="s">
        <v>191</v>
      </c>
      <c r="V32" s="418"/>
      <c r="W32" s="418"/>
      <c r="X32" s="418"/>
      <c r="Y32" s="418"/>
      <c r="Z32" s="418"/>
      <c r="AA32" s="418"/>
      <c r="AB32" s="418"/>
      <c r="AC32" s="418"/>
      <c r="AD32" s="418"/>
      <c r="AE32" s="418"/>
      <c r="AF32" s="418"/>
      <c r="AG32" s="418"/>
      <c r="AH32" s="418"/>
      <c r="AI32" s="418"/>
      <c r="AJ32" s="418"/>
      <c r="AK32" s="418"/>
      <c r="AM32" s="418" t="s">
        <v>192</v>
      </c>
      <c r="AN32" s="418"/>
      <c r="AO32" s="418"/>
      <c r="AP32" s="418"/>
      <c r="AQ32" s="418"/>
      <c r="AR32" s="418"/>
      <c r="AS32" s="418"/>
      <c r="AT32" s="418"/>
      <c r="AU32" s="418"/>
      <c r="AV32" s="418"/>
      <c r="AW32" s="418"/>
      <c r="AX32" s="418"/>
      <c r="AY32" s="418"/>
      <c r="AZ32" s="418"/>
      <c r="BA32" s="418"/>
      <c r="BB32" s="418"/>
      <c r="BC32" s="418"/>
      <c r="BE32" s="418" t="s">
        <v>193</v>
      </c>
      <c r="BF32" s="418"/>
      <c r="BG32" s="418"/>
      <c r="BH32" s="418"/>
      <c r="BI32" s="418"/>
      <c r="BJ32" s="418"/>
      <c r="BK32" s="418"/>
      <c r="BL32" s="418"/>
      <c r="BM32" s="418"/>
      <c r="BN32" s="418"/>
      <c r="BO32" s="418"/>
      <c r="BP32" s="418"/>
      <c r="BQ32" s="418"/>
      <c r="BR32" s="418"/>
      <c r="BS32" s="418"/>
      <c r="BT32" s="418"/>
      <c r="BU32" s="418"/>
      <c r="BW32" s="418" t="s">
        <v>194</v>
      </c>
      <c r="BX32" s="418"/>
      <c r="BY32" s="418"/>
      <c r="BZ32" s="418"/>
      <c r="CA32" s="418"/>
      <c r="CB32" s="418"/>
      <c r="CC32" s="418"/>
      <c r="CD32" s="418"/>
      <c r="CE32" s="418"/>
      <c r="CF32" s="418"/>
      <c r="CG32" s="418"/>
      <c r="CH32" s="418"/>
      <c r="CI32" s="418"/>
      <c r="CJ32" s="418"/>
      <c r="CK32" s="418"/>
      <c r="CL32" s="418"/>
      <c r="CM32" s="418"/>
      <c r="CO32" s="418" t="s">
        <v>195</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2">
      <c r="A33" s="178"/>
      <c r="B33" s="202"/>
      <c r="C33" s="410" t="s">
        <v>196</v>
      </c>
      <c r="D33" s="410"/>
      <c r="E33" s="409" t="s">
        <v>197</v>
      </c>
      <c r="F33" s="409"/>
      <c r="G33" s="409"/>
      <c r="H33" s="409"/>
      <c r="I33" s="409"/>
      <c r="J33" s="409"/>
      <c r="K33" s="409"/>
      <c r="L33" s="409"/>
      <c r="M33" s="409"/>
      <c r="N33" s="409"/>
      <c r="O33" s="409"/>
      <c r="P33" s="409"/>
      <c r="Q33" s="409"/>
      <c r="R33" s="409"/>
      <c r="S33" s="409"/>
      <c r="T33" s="203"/>
      <c r="U33" s="410" t="s">
        <v>198</v>
      </c>
      <c r="V33" s="410"/>
      <c r="W33" s="409" t="s">
        <v>199</v>
      </c>
      <c r="X33" s="409"/>
      <c r="Y33" s="409"/>
      <c r="Z33" s="409"/>
      <c r="AA33" s="409"/>
      <c r="AB33" s="409"/>
      <c r="AC33" s="409"/>
      <c r="AD33" s="409"/>
      <c r="AE33" s="409"/>
      <c r="AF33" s="409"/>
      <c r="AG33" s="409"/>
      <c r="AH33" s="409"/>
      <c r="AI33" s="409"/>
      <c r="AJ33" s="409"/>
      <c r="AK33" s="409"/>
      <c r="AL33" s="203"/>
      <c r="AM33" s="410" t="s">
        <v>198</v>
      </c>
      <c r="AN33" s="410"/>
      <c r="AO33" s="409" t="s">
        <v>200</v>
      </c>
      <c r="AP33" s="409"/>
      <c r="AQ33" s="409"/>
      <c r="AR33" s="409"/>
      <c r="AS33" s="409"/>
      <c r="AT33" s="409"/>
      <c r="AU33" s="409"/>
      <c r="AV33" s="409"/>
      <c r="AW33" s="409"/>
      <c r="AX33" s="409"/>
      <c r="AY33" s="409"/>
      <c r="AZ33" s="409"/>
      <c r="BA33" s="409"/>
      <c r="BB33" s="409"/>
      <c r="BC33" s="409"/>
      <c r="BD33" s="204"/>
      <c r="BE33" s="409" t="s">
        <v>201</v>
      </c>
      <c r="BF33" s="409"/>
      <c r="BG33" s="409" t="s">
        <v>202</v>
      </c>
      <c r="BH33" s="409"/>
      <c r="BI33" s="409"/>
      <c r="BJ33" s="409"/>
      <c r="BK33" s="409"/>
      <c r="BL33" s="409"/>
      <c r="BM33" s="409"/>
      <c r="BN33" s="409"/>
      <c r="BO33" s="409"/>
      <c r="BP33" s="409"/>
      <c r="BQ33" s="409"/>
      <c r="BR33" s="409"/>
      <c r="BS33" s="409"/>
      <c r="BT33" s="409"/>
      <c r="BU33" s="409"/>
      <c r="BV33" s="204"/>
      <c r="BW33" s="410" t="s">
        <v>201</v>
      </c>
      <c r="BX33" s="410"/>
      <c r="BY33" s="409" t="s">
        <v>203</v>
      </c>
      <c r="BZ33" s="409"/>
      <c r="CA33" s="409"/>
      <c r="CB33" s="409"/>
      <c r="CC33" s="409"/>
      <c r="CD33" s="409"/>
      <c r="CE33" s="409"/>
      <c r="CF33" s="409"/>
      <c r="CG33" s="409"/>
      <c r="CH33" s="409"/>
      <c r="CI33" s="409"/>
      <c r="CJ33" s="409"/>
      <c r="CK33" s="409"/>
      <c r="CL33" s="409"/>
      <c r="CM33" s="409"/>
      <c r="CN33" s="203"/>
      <c r="CO33" s="410" t="s">
        <v>198</v>
      </c>
      <c r="CP33" s="410"/>
      <c r="CQ33" s="409" t="s">
        <v>204</v>
      </c>
      <c r="CR33" s="409"/>
      <c r="CS33" s="409"/>
      <c r="CT33" s="409"/>
      <c r="CU33" s="409"/>
      <c r="CV33" s="409"/>
      <c r="CW33" s="409"/>
      <c r="CX33" s="409"/>
      <c r="CY33" s="409"/>
      <c r="CZ33" s="409"/>
      <c r="DA33" s="409"/>
      <c r="DB33" s="409"/>
      <c r="DC33" s="409"/>
      <c r="DD33" s="409"/>
      <c r="DE33" s="409"/>
      <c r="DF33" s="203"/>
      <c r="DG33" s="408" t="s">
        <v>205</v>
      </c>
      <c r="DH33" s="408"/>
      <c r="DI33" s="205"/>
    </row>
    <row r="34" spans="1:113" ht="32.25" customHeight="1" x14ac:dyDescent="0.2">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6</v>
      </c>
      <c r="AN34" s="406"/>
      <c r="AO34" s="407" t="str">
        <f>IF('各会計、関係団体の財政状況及び健全化判断比率'!B32="","",'各会計、関係団体の財政状況及び健全化判断比率'!B32)</f>
        <v>水道事業会計</v>
      </c>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f>IF(BY34="","",MAX(C34:D43,U34:V43,AM34:AN43,BE34:BF43)+1)</f>
        <v>10</v>
      </c>
      <c r="BX34" s="406"/>
      <c r="BY34" s="407" t="str">
        <f>IF('各会計、関係団体の財政状況及び健全化判断比率'!B68="","",'各会計、関係団体の財政状況及び健全化判断比率'!B68)</f>
        <v>滋賀県市町村職員退職手当組合</v>
      </c>
      <c r="BZ34" s="407"/>
      <c r="CA34" s="407"/>
      <c r="CB34" s="407"/>
      <c r="CC34" s="407"/>
      <c r="CD34" s="407"/>
      <c r="CE34" s="407"/>
      <c r="CF34" s="407"/>
      <c r="CG34" s="407"/>
      <c r="CH34" s="407"/>
      <c r="CI34" s="407"/>
      <c r="CJ34" s="407"/>
      <c r="CK34" s="407"/>
      <c r="CL34" s="407"/>
      <c r="CM34" s="407"/>
      <c r="CN34" s="178"/>
      <c r="CO34" s="406">
        <f>IF(CQ34="","",MAX(C34:D43,U34:V43,AM34:AN43,BE34:BF43,BW34:BX43)+1)</f>
        <v>15</v>
      </c>
      <c r="CP34" s="406"/>
      <c r="CQ34" s="407" t="str">
        <f>IF('各会計、関係団体の財政状況及び健全化判断比率'!BS7="","",'各会計、関係団体の財政状況及び健全化判断比率'!BS7)</f>
        <v>公益財団法人　ひばり</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2">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介護保険事業特別会計</v>
      </c>
      <c r="X35" s="407"/>
      <c r="Y35" s="407"/>
      <c r="Z35" s="407"/>
      <c r="AA35" s="407"/>
      <c r="AB35" s="407"/>
      <c r="AC35" s="407"/>
      <c r="AD35" s="407"/>
      <c r="AE35" s="407"/>
      <c r="AF35" s="407"/>
      <c r="AG35" s="407"/>
      <c r="AH35" s="407"/>
      <c r="AI35" s="407"/>
      <c r="AJ35" s="407"/>
      <c r="AK35" s="407"/>
      <c r="AL35" s="178"/>
      <c r="AM35" s="406">
        <f t="shared" ref="AM35:AM43" si="0">IF(AO35="","",AM34+1)</f>
        <v>7</v>
      </c>
      <c r="AN35" s="406"/>
      <c r="AO35" s="407" t="str">
        <f>IF('各会計、関係団体の財政状況及び健全化判断比率'!B33="","",'各会計、関係団体の財政状況及び健全化判断比率'!B33)</f>
        <v>下水道事業会計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11</v>
      </c>
      <c r="BX35" s="406"/>
      <c r="BY35" s="407" t="str">
        <f>IF('各会計、関係団体の財政状況及び健全化判断比率'!B69="","",'各会計、関係団体の財政状況及び健全化判断比率'!B69)</f>
        <v>滋賀県市町村議会議員公務災害補償等組合</v>
      </c>
      <c r="BZ35" s="407"/>
      <c r="CA35" s="407"/>
      <c r="CB35" s="407"/>
      <c r="CC35" s="407"/>
      <c r="CD35" s="407"/>
      <c r="CE35" s="407"/>
      <c r="CF35" s="407"/>
      <c r="CG35" s="407"/>
      <c r="CH35" s="407"/>
      <c r="CI35" s="407"/>
      <c r="CJ35" s="407"/>
      <c r="CK35" s="407"/>
      <c r="CL35" s="407"/>
      <c r="CM35" s="407"/>
      <c r="CN35" s="178"/>
      <c r="CO35" s="406">
        <f t="shared" ref="CO35:CO43" si="3">IF(CQ35="","",CO34+1)</f>
        <v>16</v>
      </c>
      <c r="CP35" s="406"/>
      <c r="CQ35" s="407" t="str">
        <f>IF('各会計、関係団体の財政状況及び健全化判断比率'!BS8="","",'各会計、関係団体の財政状況及び健全化判断比率'!BS8)</f>
        <v>一般財団法人　高島まちおこし公社</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2">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後期高齢者医療事業特別会計</v>
      </c>
      <c r="X36" s="407"/>
      <c r="Y36" s="407"/>
      <c r="Z36" s="407"/>
      <c r="AA36" s="407"/>
      <c r="AB36" s="407"/>
      <c r="AC36" s="407"/>
      <c r="AD36" s="407"/>
      <c r="AE36" s="407"/>
      <c r="AF36" s="407"/>
      <c r="AG36" s="407"/>
      <c r="AH36" s="407"/>
      <c r="AI36" s="407"/>
      <c r="AJ36" s="407"/>
      <c r="AK36" s="407"/>
      <c r="AL36" s="178"/>
      <c r="AM36" s="406">
        <f t="shared" si="0"/>
        <v>8</v>
      </c>
      <c r="AN36" s="406"/>
      <c r="AO36" s="407" t="str">
        <f>IF('各会計、関係団体の財政状況及び健全化判断比率'!B34="","",'各会計、関係団体の財政状況及び健全化判断比率'!B34)</f>
        <v>病院事業会計</v>
      </c>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12</v>
      </c>
      <c r="BX36" s="406"/>
      <c r="BY36" s="407" t="str">
        <f>IF('各会計、関係団体の財政状況及び健全化判断比率'!B70="","",'各会計、関係団体の財政状況及び健全化判断比率'!B70)</f>
        <v>滋賀県市町村職員研修センター</v>
      </c>
      <c r="BZ36" s="407"/>
      <c r="CA36" s="407"/>
      <c r="CB36" s="407"/>
      <c r="CC36" s="407"/>
      <c r="CD36" s="407"/>
      <c r="CE36" s="407"/>
      <c r="CF36" s="407"/>
      <c r="CG36" s="407"/>
      <c r="CH36" s="407"/>
      <c r="CI36" s="407"/>
      <c r="CJ36" s="407"/>
      <c r="CK36" s="407"/>
      <c r="CL36" s="407"/>
      <c r="CM36" s="407"/>
      <c r="CN36" s="178"/>
      <c r="CO36" s="406">
        <f t="shared" si="3"/>
        <v>17</v>
      </c>
      <c r="CP36" s="406"/>
      <c r="CQ36" s="407" t="str">
        <f>IF('各会計、関係団体の財政状況及び健全化判断比率'!BS9="","",'各会計、関係団体の財政状況及び健全化判断比率'!BS9)</f>
        <v>公益財団法人　びわ湖高島観光協会</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2">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5</v>
      </c>
      <c r="V37" s="406"/>
      <c r="W37" s="407" t="str">
        <f>IF('各会計、関係団体の財政状況及び健全化判断比率'!B31="","",'各会計、関係団体の財政状況及び健全化判断比率'!B31)</f>
        <v>訪問看護ステーション事業特別会計</v>
      </c>
      <c r="X37" s="407"/>
      <c r="Y37" s="407"/>
      <c r="Z37" s="407"/>
      <c r="AA37" s="407"/>
      <c r="AB37" s="407"/>
      <c r="AC37" s="407"/>
      <c r="AD37" s="407"/>
      <c r="AE37" s="407"/>
      <c r="AF37" s="407"/>
      <c r="AG37" s="407"/>
      <c r="AH37" s="407"/>
      <c r="AI37" s="407"/>
      <c r="AJ37" s="407"/>
      <c r="AK37" s="407"/>
      <c r="AL37" s="178"/>
      <c r="AM37" s="406">
        <f t="shared" si="0"/>
        <v>9</v>
      </c>
      <c r="AN37" s="406"/>
      <c r="AO37" s="407" t="str">
        <f>IF('各会計、関係団体の財政状況及び健全化判断比率'!B35="","",'各会計、関係団体の財政状況及び健全化判断比率'!B35)</f>
        <v>介護老人保健施設事業会計</v>
      </c>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13</v>
      </c>
      <c r="BX37" s="406"/>
      <c r="BY37" s="407" t="str">
        <f>IF('各会計、関係団体の財政状況及び健全化判断比率'!B71="","",'各会計、関係団体の財政状況及び健全化判断比率'!B71)</f>
        <v>滋賀県後期高齢者医療広域連合（一般会計）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2">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14</v>
      </c>
      <c r="BX38" s="406"/>
      <c r="BY38" s="407" t="str">
        <f>IF('各会計、関係団体の財政状況及び健全化判断比率'!B72="","",'各会計、関係団体の財政状況及び健全化判断比率'!B72)</f>
        <v>滋賀県後期高齢者医療広域連合（後期高齢者医療特別会計）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2">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t="str">
        <f t="shared" si="2"/>
        <v/>
      </c>
      <c r="BX39" s="406"/>
      <c r="BY39" s="407" t="str">
        <f>IF('各会計、関係団体の財政状況及び健全化判断比率'!B73="","",'各会計、関係団体の財政状況及び健全化判断比率'!B73)</f>
        <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2">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2">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2">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2">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206</v>
      </c>
      <c r="E46" s="403" t="s">
        <v>207</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208</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209</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210</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211</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212</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213</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c r="E53" s="177" t="s">
        <v>538</v>
      </c>
    </row>
    <row r="54" spans="5:113" x14ac:dyDescent="0.2"/>
    <row r="55" spans="5:113" x14ac:dyDescent="0.2"/>
    <row r="56" spans="5:113" x14ac:dyDescent="0.2"/>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493</v>
      </c>
      <c r="G33" s="29" t="s">
        <v>494</v>
      </c>
      <c r="H33" s="29" t="s">
        <v>495</v>
      </c>
      <c r="I33" s="29" t="s">
        <v>496</v>
      </c>
      <c r="J33" s="30" t="s">
        <v>497</v>
      </c>
      <c r="K33" s="22"/>
      <c r="L33" s="22"/>
      <c r="M33" s="22"/>
      <c r="N33" s="22"/>
      <c r="O33" s="22"/>
      <c r="P33" s="22"/>
    </row>
    <row r="34" spans="1:16" ht="39" customHeight="1" x14ac:dyDescent="0.2">
      <c r="A34" s="22"/>
      <c r="B34" s="31"/>
      <c r="C34" s="1215" t="s">
        <v>503</v>
      </c>
      <c r="D34" s="1215"/>
      <c r="E34" s="1216"/>
      <c r="F34" s="32">
        <v>5.6</v>
      </c>
      <c r="G34" s="33">
        <v>6.25</v>
      </c>
      <c r="H34" s="33">
        <v>7.09</v>
      </c>
      <c r="I34" s="33">
        <v>10.88</v>
      </c>
      <c r="J34" s="34">
        <v>13.67</v>
      </c>
      <c r="K34" s="22"/>
      <c r="L34" s="22"/>
      <c r="M34" s="22"/>
      <c r="N34" s="22"/>
      <c r="O34" s="22"/>
      <c r="P34" s="22"/>
    </row>
    <row r="35" spans="1:16" ht="39" customHeight="1" x14ac:dyDescent="0.2">
      <c r="A35" s="22"/>
      <c r="B35" s="35"/>
      <c r="C35" s="1209" t="s">
        <v>504</v>
      </c>
      <c r="D35" s="1210"/>
      <c r="E35" s="1211"/>
      <c r="F35" s="36">
        <v>6.05</v>
      </c>
      <c r="G35" s="37">
        <v>6.39</v>
      </c>
      <c r="H35" s="37">
        <v>6.44</v>
      </c>
      <c r="I35" s="37">
        <v>5.58</v>
      </c>
      <c r="J35" s="38">
        <v>5.13</v>
      </c>
      <c r="K35" s="22"/>
      <c r="L35" s="22"/>
      <c r="M35" s="22"/>
      <c r="N35" s="22"/>
      <c r="O35" s="22"/>
      <c r="P35" s="22"/>
    </row>
    <row r="36" spans="1:16" ht="39" customHeight="1" x14ac:dyDescent="0.2">
      <c r="A36" s="22"/>
      <c r="B36" s="35"/>
      <c r="C36" s="1209" t="s">
        <v>505</v>
      </c>
      <c r="D36" s="1210"/>
      <c r="E36" s="1211"/>
      <c r="F36" s="36">
        <v>5.42</v>
      </c>
      <c r="G36" s="37">
        <v>4.84</v>
      </c>
      <c r="H36" s="37">
        <v>3.75</v>
      </c>
      <c r="I36" s="37">
        <v>4.97</v>
      </c>
      <c r="J36" s="38">
        <v>4.26</v>
      </c>
      <c r="K36" s="22"/>
      <c r="L36" s="22"/>
      <c r="M36" s="22"/>
      <c r="N36" s="22"/>
      <c r="O36" s="22"/>
      <c r="P36" s="22"/>
    </row>
    <row r="37" spans="1:16" ht="39" customHeight="1" x14ac:dyDescent="0.2">
      <c r="A37" s="22"/>
      <c r="B37" s="35"/>
      <c r="C37" s="1209" t="s">
        <v>506</v>
      </c>
      <c r="D37" s="1210"/>
      <c r="E37" s="1211"/>
      <c r="F37" s="36">
        <v>0.46</v>
      </c>
      <c r="G37" s="37">
        <v>0.83</v>
      </c>
      <c r="H37" s="37">
        <v>1.07</v>
      </c>
      <c r="I37" s="37">
        <v>1.33</v>
      </c>
      <c r="J37" s="38">
        <v>1.33</v>
      </c>
      <c r="K37" s="22"/>
      <c r="L37" s="22"/>
      <c r="M37" s="22"/>
      <c r="N37" s="22"/>
      <c r="O37" s="22"/>
      <c r="P37" s="22"/>
    </row>
    <row r="38" spans="1:16" ht="39" customHeight="1" x14ac:dyDescent="0.2">
      <c r="A38" s="22"/>
      <c r="B38" s="35"/>
      <c r="C38" s="1209" t="s">
        <v>507</v>
      </c>
      <c r="D38" s="1210"/>
      <c r="E38" s="1211"/>
      <c r="F38" s="36">
        <v>0.66</v>
      </c>
      <c r="G38" s="37">
        <v>1.06</v>
      </c>
      <c r="H38" s="37">
        <v>0.62</v>
      </c>
      <c r="I38" s="37">
        <v>0.42</v>
      </c>
      <c r="J38" s="38">
        <v>0.49</v>
      </c>
      <c r="K38" s="22"/>
      <c r="L38" s="22"/>
      <c r="M38" s="22"/>
      <c r="N38" s="22"/>
      <c r="O38" s="22"/>
      <c r="P38" s="22"/>
    </row>
    <row r="39" spans="1:16" ht="39" customHeight="1" x14ac:dyDescent="0.2">
      <c r="A39" s="22"/>
      <c r="B39" s="35"/>
      <c r="C39" s="1209" t="s">
        <v>508</v>
      </c>
      <c r="D39" s="1210"/>
      <c r="E39" s="1211"/>
      <c r="F39" s="36">
        <v>0.47</v>
      </c>
      <c r="G39" s="37">
        <v>0.72</v>
      </c>
      <c r="H39" s="37">
        <v>0.79</v>
      </c>
      <c r="I39" s="37">
        <v>0.66</v>
      </c>
      <c r="J39" s="38">
        <v>0.46</v>
      </c>
      <c r="K39" s="22"/>
      <c r="L39" s="22"/>
      <c r="M39" s="22"/>
      <c r="N39" s="22"/>
      <c r="O39" s="22"/>
      <c r="P39" s="22"/>
    </row>
    <row r="40" spans="1:16" ht="39" customHeight="1" x14ac:dyDescent="0.2">
      <c r="A40" s="22"/>
      <c r="B40" s="35"/>
      <c r="C40" s="1209" t="s">
        <v>509</v>
      </c>
      <c r="D40" s="1210"/>
      <c r="E40" s="1211"/>
      <c r="F40" s="36">
        <v>1.24</v>
      </c>
      <c r="G40" s="37">
        <v>0.62</v>
      </c>
      <c r="H40" s="37">
        <v>0.44</v>
      </c>
      <c r="I40" s="37">
        <v>0.45</v>
      </c>
      <c r="J40" s="38">
        <v>0.31</v>
      </c>
      <c r="K40" s="22"/>
      <c r="L40" s="22"/>
      <c r="M40" s="22"/>
      <c r="N40" s="22"/>
      <c r="O40" s="22"/>
      <c r="P40" s="22"/>
    </row>
    <row r="41" spans="1:16" ht="39" customHeight="1" x14ac:dyDescent="0.2">
      <c r="A41" s="22"/>
      <c r="B41" s="35"/>
      <c r="C41" s="1209" t="s">
        <v>510</v>
      </c>
      <c r="D41" s="1210"/>
      <c r="E41" s="1211"/>
      <c r="F41" s="36">
        <v>0.06</v>
      </c>
      <c r="G41" s="37">
        <v>0.05</v>
      </c>
      <c r="H41" s="37">
        <v>0.06</v>
      </c>
      <c r="I41" s="37">
        <v>0.06</v>
      </c>
      <c r="J41" s="38">
        <v>7.0000000000000007E-2</v>
      </c>
      <c r="K41" s="22"/>
      <c r="L41" s="22"/>
      <c r="M41" s="22"/>
      <c r="N41" s="22"/>
      <c r="O41" s="22"/>
      <c r="P41" s="22"/>
    </row>
    <row r="42" spans="1:16" ht="39" customHeight="1" x14ac:dyDescent="0.2">
      <c r="A42" s="22"/>
      <c r="B42" s="39"/>
      <c r="C42" s="1209" t="s">
        <v>511</v>
      </c>
      <c r="D42" s="1210"/>
      <c r="E42" s="1211"/>
      <c r="F42" s="36" t="s">
        <v>452</v>
      </c>
      <c r="G42" s="37" t="s">
        <v>452</v>
      </c>
      <c r="H42" s="37" t="s">
        <v>452</v>
      </c>
      <c r="I42" s="37" t="s">
        <v>452</v>
      </c>
      <c r="J42" s="38" t="s">
        <v>452</v>
      </c>
      <c r="K42" s="22"/>
      <c r="L42" s="22"/>
      <c r="M42" s="22"/>
      <c r="N42" s="22"/>
      <c r="O42" s="22"/>
      <c r="P42" s="22"/>
    </row>
    <row r="43" spans="1:16" ht="39" customHeight="1" thickBot="1" x14ac:dyDescent="0.25">
      <c r="A43" s="22"/>
      <c r="B43" s="40"/>
      <c r="C43" s="1212" t="s">
        <v>512</v>
      </c>
      <c r="D43" s="1213"/>
      <c r="E43" s="1214"/>
      <c r="F43" s="41">
        <v>0.04</v>
      </c>
      <c r="G43" s="42">
        <v>7.0000000000000007E-2</v>
      </c>
      <c r="H43" s="42">
        <v>0.05</v>
      </c>
      <c r="I43" s="42">
        <v>0.04</v>
      </c>
      <c r="J43" s="43">
        <v>0.03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kT6b0rP7zxXkXjsB03cf+XmUMr6QOYlrO2+ubUsGhthWzpzj5o8ajxj08ekAY9GSGImkVwHuBTSNO7XZ86gAmw==" saltValue="X/5aItEO32cwkibLXTOO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493</v>
      </c>
      <c r="L44" s="56" t="s">
        <v>494</v>
      </c>
      <c r="M44" s="56" t="s">
        <v>495</v>
      </c>
      <c r="N44" s="56" t="s">
        <v>496</v>
      </c>
      <c r="O44" s="57" t="s">
        <v>497</v>
      </c>
      <c r="P44" s="48"/>
      <c r="Q44" s="48"/>
      <c r="R44" s="48"/>
      <c r="S44" s="48"/>
      <c r="T44" s="48"/>
      <c r="U44" s="48"/>
    </row>
    <row r="45" spans="1:21" ht="30.75" customHeight="1" x14ac:dyDescent="0.2">
      <c r="A45" s="48"/>
      <c r="B45" s="1235" t="s">
        <v>11</v>
      </c>
      <c r="C45" s="1236"/>
      <c r="D45" s="58"/>
      <c r="E45" s="1241" t="s">
        <v>12</v>
      </c>
      <c r="F45" s="1241"/>
      <c r="G45" s="1241"/>
      <c r="H45" s="1241"/>
      <c r="I45" s="1241"/>
      <c r="J45" s="1242"/>
      <c r="K45" s="59">
        <v>2935</v>
      </c>
      <c r="L45" s="60">
        <v>3024</v>
      </c>
      <c r="M45" s="60">
        <v>2953</v>
      </c>
      <c r="N45" s="60">
        <v>3301</v>
      </c>
      <c r="O45" s="61">
        <v>3379</v>
      </c>
      <c r="P45" s="48"/>
      <c r="Q45" s="48"/>
      <c r="R45" s="48"/>
      <c r="S45" s="48"/>
      <c r="T45" s="48"/>
      <c r="U45" s="48"/>
    </row>
    <row r="46" spans="1:21" ht="30.75" customHeight="1" x14ac:dyDescent="0.2">
      <c r="A46" s="48"/>
      <c r="B46" s="1237"/>
      <c r="C46" s="1238"/>
      <c r="D46" s="62"/>
      <c r="E46" s="1219" t="s">
        <v>13</v>
      </c>
      <c r="F46" s="1219"/>
      <c r="G46" s="1219"/>
      <c r="H46" s="1219"/>
      <c r="I46" s="1219"/>
      <c r="J46" s="1220"/>
      <c r="K46" s="63" t="s">
        <v>452</v>
      </c>
      <c r="L46" s="64" t="s">
        <v>452</v>
      </c>
      <c r="M46" s="64" t="s">
        <v>452</v>
      </c>
      <c r="N46" s="64" t="s">
        <v>452</v>
      </c>
      <c r="O46" s="65" t="s">
        <v>452</v>
      </c>
      <c r="P46" s="48"/>
      <c r="Q46" s="48"/>
      <c r="R46" s="48"/>
      <c r="S46" s="48"/>
      <c r="T46" s="48"/>
      <c r="U46" s="48"/>
    </row>
    <row r="47" spans="1:21" ht="30.75" customHeight="1" x14ac:dyDescent="0.2">
      <c r="A47" s="48"/>
      <c r="B47" s="1237"/>
      <c r="C47" s="1238"/>
      <c r="D47" s="62"/>
      <c r="E47" s="1219" t="s">
        <v>14</v>
      </c>
      <c r="F47" s="1219"/>
      <c r="G47" s="1219"/>
      <c r="H47" s="1219"/>
      <c r="I47" s="1219"/>
      <c r="J47" s="1220"/>
      <c r="K47" s="63" t="s">
        <v>452</v>
      </c>
      <c r="L47" s="64" t="s">
        <v>452</v>
      </c>
      <c r="M47" s="64" t="s">
        <v>452</v>
      </c>
      <c r="N47" s="64" t="s">
        <v>452</v>
      </c>
      <c r="O47" s="65" t="s">
        <v>452</v>
      </c>
      <c r="P47" s="48"/>
      <c r="Q47" s="48"/>
      <c r="R47" s="48"/>
      <c r="S47" s="48"/>
      <c r="T47" s="48"/>
      <c r="U47" s="48"/>
    </row>
    <row r="48" spans="1:21" ht="30.75" customHeight="1" x14ac:dyDescent="0.2">
      <c r="A48" s="48"/>
      <c r="B48" s="1237"/>
      <c r="C48" s="1238"/>
      <c r="D48" s="62"/>
      <c r="E48" s="1219" t="s">
        <v>15</v>
      </c>
      <c r="F48" s="1219"/>
      <c r="G48" s="1219"/>
      <c r="H48" s="1219"/>
      <c r="I48" s="1219"/>
      <c r="J48" s="1220"/>
      <c r="K48" s="63">
        <v>1564</v>
      </c>
      <c r="L48" s="64">
        <v>1532</v>
      </c>
      <c r="M48" s="64">
        <v>1570</v>
      </c>
      <c r="N48" s="64">
        <v>1627</v>
      </c>
      <c r="O48" s="65">
        <v>1639</v>
      </c>
      <c r="P48" s="48"/>
      <c r="Q48" s="48"/>
      <c r="R48" s="48"/>
      <c r="S48" s="48"/>
      <c r="T48" s="48"/>
      <c r="U48" s="48"/>
    </row>
    <row r="49" spans="1:21" ht="30.75" customHeight="1" x14ac:dyDescent="0.2">
      <c r="A49" s="48"/>
      <c r="B49" s="1237"/>
      <c r="C49" s="1238"/>
      <c r="D49" s="62"/>
      <c r="E49" s="1219" t="s">
        <v>16</v>
      </c>
      <c r="F49" s="1219"/>
      <c r="G49" s="1219"/>
      <c r="H49" s="1219"/>
      <c r="I49" s="1219"/>
      <c r="J49" s="1220"/>
      <c r="K49" s="63" t="s">
        <v>452</v>
      </c>
      <c r="L49" s="64" t="s">
        <v>452</v>
      </c>
      <c r="M49" s="64" t="s">
        <v>452</v>
      </c>
      <c r="N49" s="64" t="s">
        <v>452</v>
      </c>
      <c r="O49" s="65" t="s">
        <v>452</v>
      </c>
      <c r="P49" s="48"/>
      <c r="Q49" s="48"/>
      <c r="R49" s="48"/>
      <c r="S49" s="48"/>
      <c r="T49" s="48"/>
      <c r="U49" s="48"/>
    </row>
    <row r="50" spans="1:21" ht="30.75" customHeight="1" x14ac:dyDescent="0.2">
      <c r="A50" s="48"/>
      <c r="B50" s="1237"/>
      <c r="C50" s="1238"/>
      <c r="D50" s="62"/>
      <c r="E50" s="1219" t="s">
        <v>17</v>
      </c>
      <c r="F50" s="1219"/>
      <c r="G50" s="1219"/>
      <c r="H50" s="1219"/>
      <c r="I50" s="1219"/>
      <c r="J50" s="1220"/>
      <c r="K50" s="63">
        <v>4</v>
      </c>
      <c r="L50" s="64">
        <v>4</v>
      </c>
      <c r="M50" s="64">
        <v>4</v>
      </c>
      <c r="N50" s="64" t="s">
        <v>452</v>
      </c>
      <c r="O50" s="65" t="s">
        <v>452</v>
      </c>
      <c r="P50" s="48"/>
      <c r="Q50" s="48"/>
      <c r="R50" s="48"/>
      <c r="S50" s="48"/>
      <c r="T50" s="48"/>
      <c r="U50" s="48"/>
    </row>
    <row r="51" spans="1:21" ht="30.75" customHeight="1" x14ac:dyDescent="0.2">
      <c r="A51" s="48"/>
      <c r="B51" s="1239"/>
      <c r="C51" s="1240"/>
      <c r="D51" s="66"/>
      <c r="E51" s="1219" t="s">
        <v>18</v>
      </c>
      <c r="F51" s="1219"/>
      <c r="G51" s="1219"/>
      <c r="H51" s="1219"/>
      <c r="I51" s="1219"/>
      <c r="J51" s="1220"/>
      <c r="K51" s="63">
        <v>0</v>
      </c>
      <c r="L51" s="64" t="s">
        <v>452</v>
      </c>
      <c r="M51" s="64" t="s">
        <v>452</v>
      </c>
      <c r="N51" s="64" t="s">
        <v>452</v>
      </c>
      <c r="O51" s="65" t="s">
        <v>452</v>
      </c>
      <c r="P51" s="48"/>
      <c r="Q51" s="48"/>
      <c r="R51" s="48"/>
      <c r="S51" s="48"/>
      <c r="T51" s="48"/>
      <c r="U51" s="48"/>
    </row>
    <row r="52" spans="1:21" ht="30.75" customHeight="1" x14ac:dyDescent="0.2">
      <c r="A52" s="48"/>
      <c r="B52" s="1217" t="s">
        <v>19</v>
      </c>
      <c r="C52" s="1218"/>
      <c r="D52" s="66"/>
      <c r="E52" s="1219" t="s">
        <v>20</v>
      </c>
      <c r="F52" s="1219"/>
      <c r="G52" s="1219"/>
      <c r="H52" s="1219"/>
      <c r="I52" s="1219"/>
      <c r="J52" s="1220"/>
      <c r="K52" s="63">
        <v>3161</v>
      </c>
      <c r="L52" s="64">
        <v>3270</v>
      </c>
      <c r="M52" s="64">
        <v>3327</v>
      </c>
      <c r="N52" s="64">
        <v>3525</v>
      </c>
      <c r="O52" s="65">
        <v>3602</v>
      </c>
      <c r="P52" s="48"/>
      <c r="Q52" s="48"/>
      <c r="R52" s="48"/>
      <c r="S52" s="48"/>
      <c r="T52" s="48"/>
      <c r="U52" s="48"/>
    </row>
    <row r="53" spans="1:21" ht="30.75" customHeight="1" thickBot="1" x14ac:dyDescent="0.25">
      <c r="A53" s="48"/>
      <c r="B53" s="1221" t="s">
        <v>21</v>
      </c>
      <c r="C53" s="1222"/>
      <c r="D53" s="67"/>
      <c r="E53" s="1223" t="s">
        <v>22</v>
      </c>
      <c r="F53" s="1223"/>
      <c r="G53" s="1223"/>
      <c r="H53" s="1223"/>
      <c r="I53" s="1223"/>
      <c r="J53" s="1224"/>
      <c r="K53" s="68">
        <v>1342</v>
      </c>
      <c r="L53" s="69">
        <v>1290</v>
      </c>
      <c r="M53" s="69">
        <v>1200</v>
      </c>
      <c r="N53" s="69">
        <v>1403</v>
      </c>
      <c r="O53" s="70">
        <v>1416</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513</v>
      </c>
      <c r="P55" s="48"/>
      <c r="Q55" s="48"/>
      <c r="R55" s="48"/>
      <c r="S55" s="48"/>
      <c r="T55" s="48"/>
      <c r="U55" s="48"/>
    </row>
    <row r="56" spans="1:21" ht="31.5" customHeight="1" thickBot="1" x14ac:dyDescent="0.3">
      <c r="A56" s="48"/>
      <c r="B56" s="76"/>
      <c r="C56" s="77"/>
      <c r="D56" s="77"/>
      <c r="E56" s="78"/>
      <c r="F56" s="78"/>
      <c r="G56" s="78"/>
      <c r="H56" s="78"/>
      <c r="I56" s="78"/>
      <c r="J56" s="79" t="s">
        <v>2</v>
      </c>
      <c r="K56" s="80" t="s">
        <v>514</v>
      </c>
      <c r="L56" s="81" t="s">
        <v>515</v>
      </c>
      <c r="M56" s="81" t="s">
        <v>516</v>
      </c>
      <c r="N56" s="81" t="s">
        <v>517</v>
      </c>
      <c r="O56" s="82" t="s">
        <v>518</v>
      </c>
      <c r="P56" s="48"/>
      <c r="Q56" s="48"/>
      <c r="R56" s="48"/>
      <c r="S56" s="48"/>
      <c r="T56" s="48"/>
      <c r="U56" s="48"/>
    </row>
    <row r="57" spans="1:21" ht="31.5" customHeight="1" x14ac:dyDescent="0.2">
      <c r="B57" s="1225" t="s">
        <v>25</v>
      </c>
      <c r="C57" s="1226"/>
      <c r="D57" s="1229" t="s">
        <v>26</v>
      </c>
      <c r="E57" s="1230"/>
      <c r="F57" s="1230"/>
      <c r="G57" s="1230"/>
      <c r="H57" s="1230"/>
      <c r="I57" s="1230"/>
      <c r="J57" s="1231"/>
      <c r="K57" s="83"/>
      <c r="L57" s="84"/>
      <c r="M57" s="84"/>
      <c r="N57" s="84"/>
      <c r="O57" s="85"/>
    </row>
    <row r="58" spans="1:21" ht="31.5" customHeight="1" thickBot="1" x14ac:dyDescent="0.25">
      <c r="B58" s="1227"/>
      <c r="C58" s="1228"/>
      <c r="D58" s="1232" t="s">
        <v>27</v>
      </c>
      <c r="E58" s="1233"/>
      <c r="F58" s="1233"/>
      <c r="G58" s="1233"/>
      <c r="H58" s="1233"/>
      <c r="I58" s="1233"/>
      <c r="J58" s="1234"/>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A3G94XBGqJYEkpAFRuWNtxk2IzAit7caYEA16qRRWZ18w/BSiKo22fHCpwidQKqdIJJ42ZzD02FRqm+mn6p3g==" saltValue="GfUw8asVhREZVS0FV6PPf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493</v>
      </c>
      <c r="J40" s="100" t="s">
        <v>494</v>
      </c>
      <c r="K40" s="100" t="s">
        <v>495</v>
      </c>
      <c r="L40" s="100" t="s">
        <v>496</v>
      </c>
      <c r="M40" s="101" t="s">
        <v>497</v>
      </c>
    </row>
    <row r="41" spans="2:13" ht="27.75" customHeight="1" x14ac:dyDescent="0.2">
      <c r="B41" s="1255" t="s">
        <v>30</v>
      </c>
      <c r="C41" s="1256"/>
      <c r="D41" s="102"/>
      <c r="E41" s="1257" t="s">
        <v>31</v>
      </c>
      <c r="F41" s="1257"/>
      <c r="G41" s="1257"/>
      <c r="H41" s="1258"/>
      <c r="I41" s="351">
        <v>24846</v>
      </c>
      <c r="J41" s="352">
        <v>26874</v>
      </c>
      <c r="K41" s="352">
        <v>26398</v>
      </c>
      <c r="L41" s="352">
        <v>25850</v>
      </c>
      <c r="M41" s="353">
        <v>24494</v>
      </c>
    </row>
    <row r="42" spans="2:13" ht="27.75" customHeight="1" x14ac:dyDescent="0.2">
      <c r="B42" s="1245"/>
      <c r="C42" s="1246"/>
      <c r="D42" s="103"/>
      <c r="E42" s="1249" t="s">
        <v>32</v>
      </c>
      <c r="F42" s="1249"/>
      <c r="G42" s="1249"/>
      <c r="H42" s="1250"/>
      <c r="I42" s="354">
        <v>12</v>
      </c>
      <c r="J42" s="355">
        <v>8</v>
      </c>
      <c r="K42" s="355">
        <v>4</v>
      </c>
      <c r="L42" s="355" t="s">
        <v>452</v>
      </c>
      <c r="M42" s="356" t="s">
        <v>452</v>
      </c>
    </row>
    <row r="43" spans="2:13" ht="27.75" customHeight="1" x14ac:dyDescent="0.2">
      <c r="B43" s="1245"/>
      <c r="C43" s="1246"/>
      <c r="D43" s="103"/>
      <c r="E43" s="1249" t="s">
        <v>33</v>
      </c>
      <c r="F43" s="1249"/>
      <c r="G43" s="1249"/>
      <c r="H43" s="1250"/>
      <c r="I43" s="354">
        <v>18650</v>
      </c>
      <c r="J43" s="355">
        <v>16541</v>
      </c>
      <c r="K43" s="355">
        <v>15138</v>
      </c>
      <c r="L43" s="355">
        <v>14092</v>
      </c>
      <c r="M43" s="356">
        <v>13154</v>
      </c>
    </row>
    <row r="44" spans="2:13" ht="27.75" customHeight="1" x14ac:dyDescent="0.2">
      <c r="B44" s="1245"/>
      <c r="C44" s="1246"/>
      <c r="D44" s="103"/>
      <c r="E44" s="1249" t="s">
        <v>34</v>
      </c>
      <c r="F44" s="1249"/>
      <c r="G44" s="1249"/>
      <c r="H44" s="1250"/>
      <c r="I44" s="354" t="s">
        <v>452</v>
      </c>
      <c r="J44" s="355" t="s">
        <v>452</v>
      </c>
      <c r="K44" s="355" t="s">
        <v>452</v>
      </c>
      <c r="L44" s="355" t="s">
        <v>452</v>
      </c>
      <c r="M44" s="356" t="s">
        <v>452</v>
      </c>
    </row>
    <row r="45" spans="2:13" ht="27.75" customHeight="1" x14ac:dyDescent="0.2">
      <c r="B45" s="1245"/>
      <c r="C45" s="1246"/>
      <c r="D45" s="103"/>
      <c r="E45" s="1249" t="s">
        <v>35</v>
      </c>
      <c r="F45" s="1249"/>
      <c r="G45" s="1249"/>
      <c r="H45" s="1250"/>
      <c r="I45" s="354">
        <v>5989</v>
      </c>
      <c r="J45" s="355">
        <v>5864</v>
      </c>
      <c r="K45" s="355">
        <v>6216</v>
      </c>
      <c r="L45" s="355">
        <v>5865</v>
      </c>
      <c r="M45" s="356">
        <v>5748</v>
      </c>
    </row>
    <row r="46" spans="2:13" ht="27.75" customHeight="1" x14ac:dyDescent="0.2">
      <c r="B46" s="1245"/>
      <c r="C46" s="1246"/>
      <c r="D46" s="104"/>
      <c r="E46" s="1249" t="s">
        <v>36</v>
      </c>
      <c r="F46" s="1249"/>
      <c r="G46" s="1249"/>
      <c r="H46" s="1250"/>
      <c r="I46" s="354">
        <v>3</v>
      </c>
      <c r="J46" s="355">
        <v>1</v>
      </c>
      <c r="K46" s="355" t="s">
        <v>452</v>
      </c>
      <c r="L46" s="355" t="s">
        <v>452</v>
      </c>
      <c r="M46" s="356" t="s">
        <v>452</v>
      </c>
    </row>
    <row r="47" spans="2:13" ht="27.75" customHeight="1" x14ac:dyDescent="0.2">
      <c r="B47" s="1245"/>
      <c r="C47" s="1246"/>
      <c r="D47" s="105"/>
      <c r="E47" s="1259" t="s">
        <v>37</v>
      </c>
      <c r="F47" s="1260"/>
      <c r="G47" s="1260"/>
      <c r="H47" s="1261"/>
      <c r="I47" s="354" t="s">
        <v>452</v>
      </c>
      <c r="J47" s="355" t="s">
        <v>452</v>
      </c>
      <c r="K47" s="355" t="s">
        <v>452</v>
      </c>
      <c r="L47" s="355" t="s">
        <v>452</v>
      </c>
      <c r="M47" s="356" t="s">
        <v>452</v>
      </c>
    </row>
    <row r="48" spans="2:13" ht="27.75" customHeight="1" x14ac:dyDescent="0.2">
      <c r="B48" s="1245"/>
      <c r="C48" s="1246"/>
      <c r="D48" s="103"/>
      <c r="E48" s="1249" t="s">
        <v>38</v>
      </c>
      <c r="F48" s="1249"/>
      <c r="G48" s="1249"/>
      <c r="H48" s="1250"/>
      <c r="I48" s="354" t="s">
        <v>452</v>
      </c>
      <c r="J48" s="355" t="s">
        <v>452</v>
      </c>
      <c r="K48" s="355" t="s">
        <v>452</v>
      </c>
      <c r="L48" s="355" t="s">
        <v>452</v>
      </c>
      <c r="M48" s="356" t="s">
        <v>452</v>
      </c>
    </row>
    <row r="49" spans="2:13" ht="27.75" customHeight="1" x14ac:dyDescent="0.2">
      <c r="B49" s="1247"/>
      <c r="C49" s="1248"/>
      <c r="D49" s="103"/>
      <c r="E49" s="1249" t="s">
        <v>39</v>
      </c>
      <c r="F49" s="1249"/>
      <c r="G49" s="1249"/>
      <c r="H49" s="1250"/>
      <c r="I49" s="354" t="s">
        <v>452</v>
      </c>
      <c r="J49" s="355" t="s">
        <v>452</v>
      </c>
      <c r="K49" s="355" t="s">
        <v>452</v>
      </c>
      <c r="L49" s="355" t="s">
        <v>452</v>
      </c>
      <c r="M49" s="356" t="s">
        <v>452</v>
      </c>
    </row>
    <row r="50" spans="2:13" ht="27.75" customHeight="1" x14ac:dyDescent="0.2">
      <c r="B50" s="1243" t="s">
        <v>40</v>
      </c>
      <c r="C50" s="1244"/>
      <c r="D50" s="106"/>
      <c r="E50" s="1249" t="s">
        <v>41</v>
      </c>
      <c r="F50" s="1249"/>
      <c r="G50" s="1249"/>
      <c r="H50" s="1250"/>
      <c r="I50" s="354">
        <v>12204</v>
      </c>
      <c r="J50" s="355">
        <v>13016</v>
      </c>
      <c r="K50" s="355">
        <v>13330</v>
      </c>
      <c r="L50" s="355">
        <v>13504</v>
      </c>
      <c r="M50" s="356">
        <v>14504</v>
      </c>
    </row>
    <row r="51" spans="2:13" ht="27.75" customHeight="1" x14ac:dyDescent="0.2">
      <c r="B51" s="1245"/>
      <c r="C51" s="1246"/>
      <c r="D51" s="103"/>
      <c r="E51" s="1249" t="s">
        <v>42</v>
      </c>
      <c r="F51" s="1249"/>
      <c r="G51" s="1249"/>
      <c r="H51" s="1250"/>
      <c r="I51" s="354">
        <v>756</v>
      </c>
      <c r="J51" s="355">
        <v>589</v>
      </c>
      <c r="K51" s="355">
        <v>465</v>
      </c>
      <c r="L51" s="355">
        <v>419</v>
      </c>
      <c r="M51" s="356">
        <v>384</v>
      </c>
    </row>
    <row r="52" spans="2:13" ht="27.75" customHeight="1" x14ac:dyDescent="0.2">
      <c r="B52" s="1247"/>
      <c r="C52" s="1248"/>
      <c r="D52" s="103"/>
      <c r="E52" s="1249" t="s">
        <v>43</v>
      </c>
      <c r="F52" s="1249"/>
      <c r="G52" s="1249"/>
      <c r="H52" s="1250"/>
      <c r="I52" s="354">
        <v>30527</v>
      </c>
      <c r="J52" s="355">
        <v>31472</v>
      </c>
      <c r="K52" s="355">
        <v>30923</v>
      </c>
      <c r="L52" s="355">
        <v>29807</v>
      </c>
      <c r="M52" s="356">
        <v>28315</v>
      </c>
    </row>
    <row r="53" spans="2:13" ht="27.75" customHeight="1" thickBot="1" x14ac:dyDescent="0.25">
      <c r="B53" s="1251" t="s">
        <v>44</v>
      </c>
      <c r="C53" s="1252"/>
      <c r="D53" s="107"/>
      <c r="E53" s="1253" t="s">
        <v>45</v>
      </c>
      <c r="F53" s="1253"/>
      <c r="G53" s="1253"/>
      <c r="H53" s="1254"/>
      <c r="I53" s="357">
        <v>6013</v>
      </c>
      <c r="J53" s="358">
        <v>4211</v>
      </c>
      <c r="K53" s="358">
        <v>3038</v>
      </c>
      <c r="L53" s="358">
        <v>2078</v>
      </c>
      <c r="M53" s="359">
        <v>193</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k1UM65y/+Ml2pgJXdb+CJ4Dt4ufeqOYVxAXs3SRBWuDeAcITK1fICNZCFMMgGTGqdiSn8qqLcY4c+cNKVrN5PQ==" saltValue="rztr4t2q5GqRDzXE90Afs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495</v>
      </c>
      <c r="G54" s="116" t="s">
        <v>496</v>
      </c>
      <c r="H54" s="117" t="s">
        <v>497</v>
      </c>
    </row>
    <row r="55" spans="2:8" ht="52.5" customHeight="1" x14ac:dyDescent="0.2">
      <c r="B55" s="118"/>
      <c r="C55" s="1270" t="s">
        <v>48</v>
      </c>
      <c r="D55" s="1270"/>
      <c r="E55" s="1271"/>
      <c r="F55" s="119">
        <v>6568</v>
      </c>
      <c r="G55" s="119">
        <v>5571</v>
      </c>
      <c r="H55" s="120">
        <v>5573</v>
      </c>
    </row>
    <row r="56" spans="2:8" ht="52.5" customHeight="1" x14ac:dyDescent="0.2">
      <c r="B56" s="121"/>
      <c r="C56" s="1272" t="s">
        <v>49</v>
      </c>
      <c r="D56" s="1272"/>
      <c r="E56" s="1273"/>
      <c r="F56" s="122">
        <v>1044</v>
      </c>
      <c r="G56" s="122">
        <v>1045</v>
      </c>
      <c r="H56" s="123">
        <v>1045</v>
      </c>
    </row>
    <row r="57" spans="2:8" ht="53.25" customHeight="1" x14ac:dyDescent="0.2">
      <c r="B57" s="121"/>
      <c r="C57" s="1274" t="s">
        <v>50</v>
      </c>
      <c r="D57" s="1274"/>
      <c r="E57" s="1275"/>
      <c r="F57" s="124">
        <v>5861</v>
      </c>
      <c r="G57" s="124">
        <v>7215</v>
      </c>
      <c r="H57" s="125">
        <v>8012</v>
      </c>
    </row>
    <row r="58" spans="2:8" ht="45.75" customHeight="1" x14ac:dyDescent="0.2">
      <c r="B58" s="126"/>
      <c r="C58" s="1262" t="s">
        <v>519</v>
      </c>
      <c r="D58" s="1263"/>
      <c r="E58" s="1264"/>
      <c r="F58" s="127">
        <v>3042</v>
      </c>
      <c r="G58" s="127">
        <v>4043</v>
      </c>
      <c r="H58" s="128">
        <v>4674</v>
      </c>
    </row>
    <row r="59" spans="2:8" ht="45.75" customHeight="1" x14ac:dyDescent="0.2">
      <c r="B59" s="126"/>
      <c r="C59" s="1262" t="s">
        <v>520</v>
      </c>
      <c r="D59" s="1263"/>
      <c r="E59" s="1264"/>
      <c r="F59" s="127">
        <v>1041</v>
      </c>
      <c r="G59" s="127">
        <v>1304</v>
      </c>
      <c r="H59" s="128">
        <v>1225</v>
      </c>
    </row>
    <row r="60" spans="2:8" ht="45.75" customHeight="1" x14ac:dyDescent="0.2">
      <c r="B60" s="126"/>
      <c r="C60" s="1262" t="s">
        <v>521</v>
      </c>
      <c r="D60" s="1263"/>
      <c r="E60" s="1264"/>
      <c r="F60" s="127">
        <v>644</v>
      </c>
      <c r="G60" s="127">
        <v>688</v>
      </c>
      <c r="H60" s="128">
        <v>686</v>
      </c>
    </row>
    <row r="61" spans="2:8" ht="45.75" customHeight="1" x14ac:dyDescent="0.2">
      <c r="B61" s="126"/>
      <c r="C61" s="1262" t="s">
        <v>522</v>
      </c>
      <c r="D61" s="1263"/>
      <c r="E61" s="1264"/>
      <c r="F61" s="127">
        <v>621</v>
      </c>
      <c r="G61" s="127">
        <v>621</v>
      </c>
      <c r="H61" s="128">
        <v>621</v>
      </c>
    </row>
    <row r="62" spans="2:8" ht="45.75" customHeight="1" thickBot="1" x14ac:dyDescent="0.25">
      <c r="B62" s="129"/>
      <c r="C62" s="1265" t="s">
        <v>523</v>
      </c>
      <c r="D62" s="1266"/>
      <c r="E62" s="1267"/>
      <c r="F62" s="130">
        <v>161</v>
      </c>
      <c r="G62" s="130">
        <v>161</v>
      </c>
      <c r="H62" s="131">
        <v>361</v>
      </c>
    </row>
    <row r="63" spans="2:8" ht="52.5" customHeight="1" thickBot="1" x14ac:dyDescent="0.25">
      <c r="B63" s="132"/>
      <c r="C63" s="1268" t="s">
        <v>51</v>
      </c>
      <c r="D63" s="1268"/>
      <c r="E63" s="1269"/>
      <c r="F63" s="133">
        <v>13474</v>
      </c>
      <c r="G63" s="133">
        <v>13831</v>
      </c>
      <c r="H63" s="134">
        <v>14630</v>
      </c>
    </row>
    <row r="64" spans="2:8" ht="13" x14ac:dyDescent="0.2"/>
  </sheetData>
  <sheetProtection algorithmName="SHA-512" hashValue="OKMRr9CGD5MO42fqFgVuHsAPRUaCrkuULS2CaOXWV0jIcx+25k+5atYpaV6G5twvqBIzjxk1xTeplZRFhFKvyg==" saltValue="N8dZf1pYBVOhjvrvQbC3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tabSelected="1" topLeftCell="A19" zoomScaleNormal="100" zoomScaleSheetLayoutView="55" workbookViewId="0">
      <selection activeCell="AP82" sqref="AP82"/>
    </sheetView>
  </sheetViews>
  <sheetFormatPr defaultColWidth="0" defaultRowHeight="13.5" customHeight="1" zeroHeight="1" x14ac:dyDescent="0.2"/>
  <cols>
    <col min="1" max="1" width="6.36328125" style="369" customWidth="1"/>
    <col min="2" max="107" width="2.453125" style="369" customWidth="1"/>
    <col min="108" max="108" width="6.08984375" style="376" customWidth="1"/>
    <col min="109" max="109" width="5.90625" style="375" customWidth="1"/>
    <col min="110" max="16384" width="8.63281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ht="13"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ht="13"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ht="13"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ht="13"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ht="13"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ht="13"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ht="13"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ht="13"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ht="13"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ht="13"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ht="13"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ht="13"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ht="13"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ht="13"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ht="13"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 x14ac:dyDescent="0.2">
      <c r="DD19" s="369"/>
      <c r="DE19" s="369"/>
    </row>
    <row r="20" spans="1:109" ht="13"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 x14ac:dyDescent="0.2">
      <c r="B23" s="375"/>
    </row>
    <row r="24" spans="1:109" ht="13" x14ac:dyDescent="0.2">
      <c r="B24" s="375"/>
    </row>
    <row r="25" spans="1:109" ht="13" x14ac:dyDescent="0.2">
      <c r="B25" s="375"/>
    </row>
    <row r="26" spans="1:109" ht="13" x14ac:dyDescent="0.2">
      <c r="B26" s="375"/>
    </row>
    <row r="27" spans="1:109" ht="13" x14ac:dyDescent="0.2">
      <c r="B27" s="375"/>
    </row>
    <row r="28" spans="1:109" ht="13" x14ac:dyDescent="0.2">
      <c r="B28" s="375"/>
    </row>
    <row r="29" spans="1:109" ht="13" x14ac:dyDescent="0.2">
      <c r="B29" s="375"/>
    </row>
    <row r="30" spans="1:109" ht="13" x14ac:dyDescent="0.2">
      <c r="B30" s="375"/>
    </row>
    <row r="31" spans="1:109" ht="13" x14ac:dyDescent="0.2">
      <c r="B31" s="375"/>
    </row>
    <row r="32" spans="1:109" ht="13" x14ac:dyDescent="0.2">
      <c r="B32" s="375"/>
    </row>
    <row r="33" spans="2:109" ht="13" x14ac:dyDescent="0.2">
      <c r="B33" s="375"/>
    </row>
    <row r="34" spans="2:109" ht="13" x14ac:dyDescent="0.2">
      <c r="B34" s="375"/>
    </row>
    <row r="35" spans="2:109" ht="13" x14ac:dyDescent="0.2">
      <c r="B35" s="375"/>
    </row>
    <row r="36" spans="2:109" ht="13" x14ac:dyDescent="0.2">
      <c r="B36" s="375"/>
    </row>
    <row r="37" spans="2:109" ht="13" x14ac:dyDescent="0.2">
      <c r="B37" s="375"/>
    </row>
    <row r="38" spans="2:109" ht="13" x14ac:dyDescent="0.2">
      <c r="B38" s="375"/>
    </row>
    <row r="39" spans="2:109" ht="13"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 x14ac:dyDescent="0.2">
      <c r="B40" s="380"/>
      <c r="DD40" s="380"/>
      <c r="DE40" s="369"/>
    </row>
    <row r="41" spans="2:109" ht="16.5" x14ac:dyDescent="0.2">
      <c r="B41" s="381" t="s">
        <v>634</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 x14ac:dyDescent="0.2">
      <c r="B42" s="375"/>
      <c r="G42" s="382"/>
      <c r="I42" s="383"/>
      <c r="J42" s="383"/>
      <c r="K42" s="383"/>
      <c r="AM42" s="382"/>
      <c r="AN42" s="382" t="s">
        <v>635</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76" t="s">
        <v>647</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ht="13" x14ac:dyDescent="0.2">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ht="13" x14ac:dyDescent="0.2">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ht="13" x14ac:dyDescent="0.2">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ht="13" x14ac:dyDescent="0.2">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ht="13"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 x14ac:dyDescent="0.2">
      <c r="B49" s="375"/>
      <c r="AN49" s="369" t="s">
        <v>636</v>
      </c>
    </row>
    <row r="50" spans="1:109" ht="13" x14ac:dyDescent="0.2">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493</v>
      </c>
      <c r="BQ50" s="1289"/>
      <c r="BR50" s="1289"/>
      <c r="BS50" s="1289"/>
      <c r="BT50" s="1289"/>
      <c r="BU50" s="1289"/>
      <c r="BV50" s="1289"/>
      <c r="BW50" s="1289"/>
      <c r="BX50" s="1289" t="s">
        <v>494</v>
      </c>
      <c r="BY50" s="1289"/>
      <c r="BZ50" s="1289"/>
      <c r="CA50" s="1289"/>
      <c r="CB50" s="1289"/>
      <c r="CC50" s="1289"/>
      <c r="CD50" s="1289"/>
      <c r="CE50" s="1289"/>
      <c r="CF50" s="1289" t="s">
        <v>495</v>
      </c>
      <c r="CG50" s="1289"/>
      <c r="CH50" s="1289"/>
      <c r="CI50" s="1289"/>
      <c r="CJ50" s="1289"/>
      <c r="CK50" s="1289"/>
      <c r="CL50" s="1289"/>
      <c r="CM50" s="1289"/>
      <c r="CN50" s="1289" t="s">
        <v>496</v>
      </c>
      <c r="CO50" s="1289"/>
      <c r="CP50" s="1289"/>
      <c r="CQ50" s="1289"/>
      <c r="CR50" s="1289"/>
      <c r="CS50" s="1289"/>
      <c r="CT50" s="1289"/>
      <c r="CU50" s="1289"/>
      <c r="CV50" s="1289" t="s">
        <v>497</v>
      </c>
      <c r="CW50" s="1289"/>
      <c r="CX50" s="1289"/>
      <c r="CY50" s="1289"/>
      <c r="CZ50" s="1289"/>
      <c r="DA50" s="1289"/>
      <c r="DB50" s="1289"/>
      <c r="DC50" s="1289"/>
    </row>
    <row r="51" spans="1:109" ht="13.5" customHeight="1" x14ac:dyDescent="0.2">
      <c r="B51" s="375"/>
      <c r="G51" s="1295"/>
      <c r="H51" s="1295"/>
      <c r="I51" s="1293"/>
      <c r="J51" s="1293"/>
      <c r="K51" s="1291"/>
      <c r="L51" s="1291"/>
      <c r="M51" s="1291"/>
      <c r="N51" s="1291"/>
      <c r="AM51" s="384"/>
      <c r="AN51" s="1292" t="s">
        <v>637</v>
      </c>
      <c r="AO51" s="1292"/>
      <c r="AP51" s="1292"/>
      <c r="AQ51" s="1292"/>
      <c r="AR51" s="1292"/>
      <c r="AS51" s="1292"/>
      <c r="AT51" s="1292"/>
      <c r="AU51" s="1292"/>
      <c r="AV51" s="1292"/>
      <c r="AW51" s="1292"/>
      <c r="AX51" s="1292"/>
      <c r="AY51" s="1292"/>
      <c r="AZ51" s="1292"/>
      <c r="BA51" s="1292"/>
      <c r="BB51" s="1292" t="s">
        <v>639</v>
      </c>
      <c r="BC51" s="1292"/>
      <c r="BD51" s="1292"/>
      <c r="BE51" s="1292"/>
      <c r="BF51" s="1292"/>
      <c r="BG51" s="1292"/>
      <c r="BH51" s="1292"/>
      <c r="BI51" s="1292"/>
      <c r="BJ51" s="1292"/>
      <c r="BK51" s="1292"/>
      <c r="BL51" s="1292"/>
      <c r="BM51" s="1292"/>
      <c r="BN51" s="1292"/>
      <c r="BO51" s="1292"/>
      <c r="BP51" s="1290">
        <v>43.6</v>
      </c>
      <c r="BQ51" s="1290"/>
      <c r="BR51" s="1290"/>
      <c r="BS51" s="1290"/>
      <c r="BT51" s="1290"/>
      <c r="BU51" s="1290"/>
      <c r="BV51" s="1290"/>
      <c r="BW51" s="1290"/>
      <c r="BX51" s="1290">
        <v>31.1</v>
      </c>
      <c r="BY51" s="1290"/>
      <c r="BZ51" s="1290"/>
      <c r="CA51" s="1290"/>
      <c r="CB51" s="1290"/>
      <c r="CC51" s="1290"/>
      <c r="CD51" s="1290"/>
      <c r="CE51" s="1290"/>
      <c r="CF51" s="1290">
        <v>22.6</v>
      </c>
      <c r="CG51" s="1290"/>
      <c r="CH51" s="1290"/>
      <c r="CI51" s="1290"/>
      <c r="CJ51" s="1290"/>
      <c r="CK51" s="1290"/>
      <c r="CL51" s="1290"/>
      <c r="CM51" s="1290"/>
      <c r="CN51" s="1290">
        <v>15</v>
      </c>
      <c r="CO51" s="1290"/>
      <c r="CP51" s="1290"/>
      <c r="CQ51" s="1290"/>
      <c r="CR51" s="1290"/>
      <c r="CS51" s="1290"/>
      <c r="CT51" s="1290"/>
      <c r="CU51" s="1290"/>
      <c r="CV51" s="1290">
        <v>1.3</v>
      </c>
      <c r="CW51" s="1290"/>
      <c r="CX51" s="1290"/>
      <c r="CY51" s="1290"/>
      <c r="CZ51" s="1290"/>
      <c r="DA51" s="1290"/>
      <c r="DB51" s="1290"/>
      <c r="DC51" s="1290"/>
    </row>
    <row r="52" spans="1:109" ht="13" x14ac:dyDescent="0.2">
      <c r="B52" s="375"/>
      <c r="G52" s="1295"/>
      <c r="H52" s="1295"/>
      <c r="I52" s="1293"/>
      <c r="J52" s="1293"/>
      <c r="K52" s="1291"/>
      <c r="L52" s="1291"/>
      <c r="M52" s="1291"/>
      <c r="N52" s="1291"/>
      <c r="AM52" s="38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ht="13" x14ac:dyDescent="0.2">
      <c r="A53" s="383"/>
      <c r="B53" s="375"/>
      <c r="G53" s="1295"/>
      <c r="H53" s="1295"/>
      <c r="I53" s="1285"/>
      <c r="J53" s="1285"/>
      <c r="K53" s="1291"/>
      <c r="L53" s="1291"/>
      <c r="M53" s="1291"/>
      <c r="N53" s="1291"/>
      <c r="AM53" s="384"/>
      <c r="AN53" s="1292"/>
      <c r="AO53" s="1292"/>
      <c r="AP53" s="1292"/>
      <c r="AQ53" s="1292"/>
      <c r="AR53" s="1292"/>
      <c r="AS53" s="1292"/>
      <c r="AT53" s="1292"/>
      <c r="AU53" s="1292"/>
      <c r="AV53" s="1292"/>
      <c r="AW53" s="1292"/>
      <c r="AX53" s="1292"/>
      <c r="AY53" s="1292"/>
      <c r="AZ53" s="1292"/>
      <c r="BA53" s="1292"/>
      <c r="BB53" s="1292" t="s">
        <v>640</v>
      </c>
      <c r="BC53" s="1292"/>
      <c r="BD53" s="1292"/>
      <c r="BE53" s="1292"/>
      <c r="BF53" s="1292"/>
      <c r="BG53" s="1292"/>
      <c r="BH53" s="1292"/>
      <c r="BI53" s="1292"/>
      <c r="BJ53" s="1292"/>
      <c r="BK53" s="1292"/>
      <c r="BL53" s="1292"/>
      <c r="BM53" s="1292"/>
      <c r="BN53" s="1292"/>
      <c r="BO53" s="1292"/>
      <c r="BP53" s="1290">
        <v>59.2</v>
      </c>
      <c r="BQ53" s="1290"/>
      <c r="BR53" s="1290"/>
      <c r="BS53" s="1290"/>
      <c r="BT53" s="1290"/>
      <c r="BU53" s="1290"/>
      <c r="BV53" s="1290"/>
      <c r="BW53" s="1290"/>
      <c r="BX53" s="1290">
        <v>60.2</v>
      </c>
      <c r="BY53" s="1290"/>
      <c r="BZ53" s="1290"/>
      <c r="CA53" s="1290"/>
      <c r="CB53" s="1290"/>
      <c r="CC53" s="1290"/>
      <c r="CD53" s="1290"/>
      <c r="CE53" s="1290"/>
      <c r="CF53" s="1290">
        <v>61.4</v>
      </c>
      <c r="CG53" s="1290"/>
      <c r="CH53" s="1290"/>
      <c r="CI53" s="1290"/>
      <c r="CJ53" s="1290"/>
      <c r="CK53" s="1290"/>
      <c r="CL53" s="1290"/>
      <c r="CM53" s="1290"/>
      <c r="CN53" s="1290">
        <v>62.8</v>
      </c>
      <c r="CO53" s="1290"/>
      <c r="CP53" s="1290"/>
      <c r="CQ53" s="1290"/>
      <c r="CR53" s="1290"/>
      <c r="CS53" s="1290"/>
      <c r="CT53" s="1290"/>
      <c r="CU53" s="1290"/>
      <c r="CV53" s="1290">
        <v>65.8</v>
      </c>
      <c r="CW53" s="1290"/>
      <c r="CX53" s="1290"/>
      <c r="CY53" s="1290"/>
      <c r="CZ53" s="1290"/>
      <c r="DA53" s="1290"/>
      <c r="DB53" s="1290"/>
      <c r="DC53" s="1290"/>
    </row>
    <row r="54" spans="1:109" ht="13" x14ac:dyDescent="0.2">
      <c r="A54" s="383"/>
      <c r="B54" s="375"/>
      <c r="G54" s="1295"/>
      <c r="H54" s="1295"/>
      <c r="I54" s="1285"/>
      <c r="J54" s="1285"/>
      <c r="K54" s="1291"/>
      <c r="L54" s="1291"/>
      <c r="M54" s="1291"/>
      <c r="N54" s="1291"/>
      <c r="AM54" s="38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ht="13" x14ac:dyDescent="0.2">
      <c r="A55" s="383"/>
      <c r="B55" s="375"/>
      <c r="G55" s="1285"/>
      <c r="H55" s="1285"/>
      <c r="I55" s="1285"/>
      <c r="J55" s="1285"/>
      <c r="K55" s="1291"/>
      <c r="L55" s="1291"/>
      <c r="M55" s="1291"/>
      <c r="N55" s="1291"/>
      <c r="AN55" s="1289" t="s">
        <v>641</v>
      </c>
      <c r="AO55" s="1289"/>
      <c r="AP55" s="1289"/>
      <c r="AQ55" s="1289"/>
      <c r="AR55" s="1289"/>
      <c r="AS55" s="1289"/>
      <c r="AT55" s="1289"/>
      <c r="AU55" s="1289"/>
      <c r="AV55" s="1289"/>
      <c r="AW55" s="1289"/>
      <c r="AX55" s="1289"/>
      <c r="AY55" s="1289"/>
      <c r="AZ55" s="1289"/>
      <c r="BA55" s="1289"/>
      <c r="BB55" s="1292" t="s">
        <v>639</v>
      </c>
      <c r="BC55" s="1292"/>
      <c r="BD55" s="1292"/>
      <c r="BE55" s="1292"/>
      <c r="BF55" s="1292"/>
      <c r="BG55" s="1292"/>
      <c r="BH55" s="1292"/>
      <c r="BI55" s="1292"/>
      <c r="BJ55" s="1292"/>
      <c r="BK55" s="1292"/>
      <c r="BL55" s="1292"/>
      <c r="BM55" s="1292"/>
      <c r="BN55" s="1292"/>
      <c r="BO55" s="1292"/>
      <c r="BP55" s="1290">
        <v>31.3</v>
      </c>
      <c r="BQ55" s="1290"/>
      <c r="BR55" s="1290"/>
      <c r="BS55" s="1290"/>
      <c r="BT55" s="1290"/>
      <c r="BU55" s="1290"/>
      <c r="BV55" s="1290"/>
      <c r="BW55" s="1290"/>
      <c r="BX55" s="1290">
        <v>25.3</v>
      </c>
      <c r="BY55" s="1290"/>
      <c r="BZ55" s="1290"/>
      <c r="CA55" s="1290"/>
      <c r="CB55" s="1290"/>
      <c r="CC55" s="1290"/>
      <c r="CD55" s="1290"/>
      <c r="CE55" s="1290"/>
      <c r="CF55" s="1290">
        <v>25.5</v>
      </c>
      <c r="CG55" s="1290"/>
      <c r="CH55" s="1290"/>
      <c r="CI55" s="1290"/>
      <c r="CJ55" s="1290"/>
      <c r="CK55" s="1290"/>
      <c r="CL55" s="1290"/>
      <c r="CM55" s="1290"/>
      <c r="CN55" s="1290">
        <v>37.299999999999997</v>
      </c>
      <c r="CO55" s="1290"/>
      <c r="CP55" s="1290"/>
      <c r="CQ55" s="1290"/>
      <c r="CR55" s="1290"/>
      <c r="CS55" s="1290"/>
      <c r="CT55" s="1290"/>
      <c r="CU55" s="1290"/>
      <c r="CV55" s="1290">
        <v>25.1</v>
      </c>
      <c r="CW55" s="1290"/>
      <c r="CX55" s="1290"/>
      <c r="CY55" s="1290"/>
      <c r="CZ55" s="1290"/>
      <c r="DA55" s="1290"/>
      <c r="DB55" s="1290"/>
      <c r="DC55" s="1290"/>
    </row>
    <row r="56" spans="1:109" ht="13" x14ac:dyDescent="0.2">
      <c r="A56" s="383"/>
      <c r="B56" s="375"/>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3" customFormat="1" ht="13" x14ac:dyDescent="0.2">
      <c r="B57" s="387"/>
      <c r="G57" s="1285"/>
      <c r="H57" s="1285"/>
      <c r="I57" s="1294"/>
      <c r="J57" s="1294"/>
      <c r="K57" s="1291"/>
      <c r="L57" s="1291"/>
      <c r="M57" s="1291"/>
      <c r="N57" s="1291"/>
      <c r="AM57" s="369"/>
      <c r="AN57" s="1289"/>
      <c r="AO57" s="1289"/>
      <c r="AP57" s="1289"/>
      <c r="AQ57" s="1289"/>
      <c r="AR57" s="1289"/>
      <c r="AS57" s="1289"/>
      <c r="AT57" s="1289"/>
      <c r="AU57" s="1289"/>
      <c r="AV57" s="1289"/>
      <c r="AW57" s="1289"/>
      <c r="AX57" s="1289"/>
      <c r="AY57" s="1289"/>
      <c r="AZ57" s="1289"/>
      <c r="BA57" s="1289"/>
      <c r="BB57" s="1292" t="s">
        <v>640</v>
      </c>
      <c r="BC57" s="1292"/>
      <c r="BD57" s="1292"/>
      <c r="BE57" s="1292"/>
      <c r="BF57" s="1292"/>
      <c r="BG57" s="1292"/>
      <c r="BH57" s="1292"/>
      <c r="BI57" s="1292"/>
      <c r="BJ57" s="1292"/>
      <c r="BK57" s="1292"/>
      <c r="BL57" s="1292"/>
      <c r="BM57" s="1292"/>
      <c r="BN57" s="1292"/>
      <c r="BO57" s="1292"/>
      <c r="BP57" s="1290">
        <v>58.4</v>
      </c>
      <c r="BQ57" s="1290"/>
      <c r="BR57" s="1290"/>
      <c r="BS57" s="1290"/>
      <c r="BT57" s="1290"/>
      <c r="BU57" s="1290"/>
      <c r="BV57" s="1290"/>
      <c r="BW57" s="1290"/>
      <c r="BX57" s="1290">
        <v>59.7</v>
      </c>
      <c r="BY57" s="1290"/>
      <c r="BZ57" s="1290"/>
      <c r="CA57" s="1290"/>
      <c r="CB57" s="1290"/>
      <c r="CC57" s="1290"/>
      <c r="CD57" s="1290"/>
      <c r="CE57" s="1290"/>
      <c r="CF57" s="1290">
        <v>60.9</v>
      </c>
      <c r="CG57" s="1290"/>
      <c r="CH57" s="1290"/>
      <c r="CI57" s="1290"/>
      <c r="CJ57" s="1290"/>
      <c r="CK57" s="1290"/>
      <c r="CL57" s="1290"/>
      <c r="CM57" s="1290"/>
      <c r="CN57" s="1290">
        <v>61.9</v>
      </c>
      <c r="CO57" s="1290"/>
      <c r="CP57" s="1290"/>
      <c r="CQ57" s="1290"/>
      <c r="CR57" s="1290"/>
      <c r="CS57" s="1290"/>
      <c r="CT57" s="1290"/>
      <c r="CU57" s="1290"/>
      <c r="CV57" s="1290">
        <v>63.1</v>
      </c>
      <c r="CW57" s="1290"/>
      <c r="CX57" s="1290"/>
      <c r="CY57" s="1290"/>
      <c r="CZ57" s="1290"/>
      <c r="DA57" s="1290"/>
      <c r="DB57" s="1290"/>
      <c r="DC57" s="1290"/>
      <c r="DD57" s="388"/>
      <c r="DE57" s="387"/>
    </row>
    <row r="58" spans="1:109" s="383" customFormat="1" ht="13" x14ac:dyDescent="0.2">
      <c r="A58" s="369"/>
      <c r="B58" s="387"/>
      <c r="G58" s="1285"/>
      <c r="H58" s="1285"/>
      <c r="I58" s="1294"/>
      <c r="J58" s="1294"/>
      <c r="K58" s="1291"/>
      <c r="L58" s="1291"/>
      <c r="M58" s="1291"/>
      <c r="N58" s="1291"/>
      <c r="AM58" s="369"/>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8"/>
      <c r="DE58" s="387"/>
    </row>
    <row r="59" spans="1:109" s="383" customFormat="1" ht="13"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5" x14ac:dyDescent="0.2">
      <c r="B63" s="394" t="s">
        <v>642</v>
      </c>
    </row>
    <row r="64" spans="1:109" ht="13" x14ac:dyDescent="0.2">
      <c r="B64" s="375"/>
      <c r="G64" s="382"/>
      <c r="I64" s="395"/>
      <c r="J64" s="395"/>
      <c r="K64" s="395"/>
      <c r="L64" s="395"/>
      <c r="M64" s="395"/>
      <c r="N64" s="396"/>
      <c r="AM64" s="382"/>
      <c r="AN64" s="382" t="s">
        <v>635</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 x14ac:dyDescent="0.2">
      <c r="B65" s="375"/>
      <c r="AN65" s="1276" t="s">
        <v>648</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ht="13" x14ac:dyDescent="0.2">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ht="13" x14ac:dyDescent="0.2">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ht="13" x14ac:dyDescent="0.2">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ht="13" x14ac:dyDescent="0.2">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ht="13"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 x14ac:dyDescent="0.2">
      <c r="B71" s="375"/>
      <c r="G71" s="400"/>
      <c r="I71" s="401"/>
      <c r="J71" s="398"/>
      <c r="K71" s="398"/>
      <c r="L71" s="399"/>
      <c r="M71" s="398"/>
      <c r="N71" s="399"/>
      <c r="AM71" s="400"/>
      <c r="AN71" s="369" t="s">
        <v>636</v>
      </c>
    </row>
    <row r="72" spans="2:107" ht="13" x14ac:dyDescent="0.2">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493</v>
      </c>
      <c r="BQ72" s="1289"/>
      <c r="BR72" s="1289"/>
      <c r="BS72" s="1289"/>
      <c r="BT72" s="1289"/>
      <c r="BU72" s="1289"/>
      <c r="BV72" s="1289"/>
      <c r="BW72" s="1289"/>
      <c r="BX72" s="1289" t="s">
        <v>494</v>
      </c>
      <c r="BY72" s="1289"/>
      <c r="BZ72" s="1289"/>
      <c r="CA72" s="1289"/>
      <c r="CB72" s="1289"/>
      <c r="CC72" s="1289"/>
      <c r="CD72" s="1289"/>
      <c r="CE72" s="1289"/>
      <c r="CF72" s="1289" t="s">
        <v>495</v>
      </c>
      <c r="CG72" s="1289"/>
      <c r="CH72" s="1289"/>
      <c r="CI72" s="1289"/>
      <c r="CJ72" s="1289"/>
      <c r="CK72" s="1289"/>
      <c r="CL72" s="1289"/>
      <c r="CM72" s="1289"/>
      <c r="CN72" s="1289" t="s">
        <v>496</v>
      </c>
      <c r="CO72" s="1289"/>
      <c r="CP72" s="1289"/>
      <c r="CQ72" s="1289"/>
      <c r="CR72" s="1289"/>
      <c r="CS72" s="1289"/>
      <c r="CT72" s="1289"/>
      <c r="CU72" s="1289"/>
      <c r="CV72" s="1289" t="s">
        <v>497</v>
      </c>
      <c r="CW72" s="1289"/>
      <c r="CX72" s="1289"/>
      <c r="CY72" s="1289"/>
      <c r="CZ72" s="1289"/>
      <c r="DA72" s="1289"/>
      <c r="DB72" s="1289"/>
      <c r="DC72" s="1289"/>
    </row>
    <row r="73" spans="2:107" ht="13" x14ac:dyDescent="0.2">
      <c r="B73" s="375"/>
      <c r="G73" s="1295"/>
      <c r="H73" s="1295"/>
      <c r="I73" s="1295"/>
      <c r="J73" s="1295"/>
      <c r="K73" s="1296"/>
      <c r="L73" s="1296"/>
      <c r="M73" s="1296"/>
      <c r="N73" s="1296"/>
      <c r="AM73" s="384"/>
      <c r="AN73" s="1292" t="s">
        <v>637</v>
      </c>
      <c r="AO73" s="1292"/>
      <c r="AP73" s="1292"/>
      <c r="AQ73" s="1292"/>
      <c r="AR73" s="1292"/>
      <c r="AS73" s="1292"/>
      <c r="AT73" s="1292"/>
      <c r="AU73" s="1292"/>
      <c r="AV73" s="1292"/>
      <c r="AW73" s="1292"/>
      <c r="AX73" s="1292"/>
      <c r="AY73" s="1292"/>
      <c r="AZ73" s="1292"/>
      <c r="BA73" s="1292"/>
      <c r="BB73" s="1292" t="s">
        <v>638</v>
      </c>
      <c r="BC73" s="1292"/>
      <c r="BD73" s="1292"/>
      <c r="BE73" s="1292"/>
      <c r="BF73" s="1292"/>
      <c r="BG73" s="1292"/>
      <c r="BH73" s="1292"/>
      <c r="BI73" s="1292"/>
      <c r="BJ73" s="1292"/>
      <c r="BK73" s="1292"/>
      <c r="BL73" s="1292"/>
      <c r="BM73" s="1292"/>
      <c r="BN73" s="1292"/>
      <c r="BO73" s="1292"/>
      <c r="BP73" s="1290">
        <v>43.6</v>
      </c>
      <c r="BQ73" s="1290"/>
      <c r="BR73" s="1290"/>
      <c r="BS73" s="1290"/>
      <c r="BT73" s="1290"/>
      <c r="BU73" s="1290"/>
      <c r="BV73" s="1290"/>
      <c r="BW73" s="1290"/>
      <c r="BX73" s="1290">
        <v>31.1</v>
      </c>
      <c r="BY73" s="1290"/>
      <c r="BZ73" s="1290"/>
      <c r="CA73" s="1290"/>
      <c r="CB73" s="1290"/>
      <c r="CC73" s="1290"/>
      <c r="CD73" s="1290"/>
      <c r="CE73" s="1290"/>
      <c r="CF73" s="1290">
        <v>22.6</v>
      </c>
      <c r="CG73" s="1290"/>
      <c r="CH73" s="1290"/>
      <c r="CI73" s="1290"/>
      <c r="CJ73" s="1290"/>
      <c r="CK73" s="1290"/>
      <c r="CL73" s="1290"/>
      <c r="CM73" s="1290"/>
      <c r="CN73" s="1290">
        <v>15</v>
      </c>
      <c r="CO73" s="1290"/>
      <c r="CP73" s="1290"/>
      <c r="CQ73" s="1290"/>
      <c r="CR73" s="1290"/>
      <c r="CS73" s="1290"/>
      <c r="CT73" s="1290"/>
      <c r="CU73" s="1290"/>
      <c r="CV73" s="1290">
        <v>1.3</v>
      </c>
      <c r="CW73" s="1290"/>
      <c r="CX73" s="1290"/>
      <c r="CY73" s="1290"/>
      <c r="CZ73" s="1290"/>
      <c r="DA73" s="1290"/>
      <c r="DB73" s="1290"/>
      <c r="DC73" s="1290"/>
    </row>
    <row r="74" spans="2:107" ht="13" x14ac:dyDescent="0.2">
      <c r="B74" s="375"/>
      <c r="G74" s="1295"/>
      <c r="H74" s="1295"/>
      <c r="I74" s="1295"/>
      <c r="J74" s="1295"/>
      <c r="K74" s="1296"/>
      <c r="L74" s="1296"/>
      <c r="M74" s="1296"/>
      <c r="N74" s="1296"/>
      <c r="AM74" s="38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ht="13" x14ac:dyDescent="0.2">
      <c r="B75" s="375"/>
      <c r="G75" s="1295"/>
      <c r="H75" s="1295"/>
      <c r="I75" s="1285"/>
      <c r="J75" s="1285"/>
      <c r="K75" s="1291"/>
      <c r="L75" s="1291"/>
      <c r="M75" s="1291"/>
      <c r="N75" s="1291"/>
      <c r="AM75" s="384"/>
      <c r="AN75" s="1292"/>
      <c r="AO75" s="1292"/>
      <c r="AP75" s="1292"/>
      <c r="AQ75" s="1292"/>
      <c r="AR75" s="1292"/>
      <c r="AS75" s="1292"/>
      <c r="AT75" s="1292"/>
      <c r="AU75" s="1292"/>
      <c r="AV75" s="1292"/>
      <c r="AW75" s="1292"/>
      <c r="AX75" s="1292"/>
      <c r="AY75" s="1292"/>
      <c r="AZ75" s="1292"/>
      <c r="BA75" s="1292"/>
      <c r="BB75" s="1292" t="s">
        <v>643</v>
      </c>
      <c r="BC75" s="1292"/>
      <c r="BD75" s="1292"/>
      <c r="BE75" s="1292"/>
      <c r="BF75" s="1292"/>
      <c r="BG75" s="1292"/>
      <c r="BH75" s="1292"/>
      <c r="BI75" s="1292"/>
      <c r="BJ75" s="1292"/>
      <c r="BK75" s="1292"/>
      <c r="BL75" s="1292"/>
      <c r="BM75" s="1292"/>
      <c r="BN75" s="1292"/>
      <c r="BO75" s="1292"/>
      <c r="BP75" s="1290">
        <v>10.5</v>
      </c>
      <c r="BQ75" s="1290"/>
      <c r="BR75" s="1290"/>
      <c r="BS75" s="1290"/>
      <c r="BT75" s="1290"/>
      <c r="BU75" s="1290"/>
      <c r="BV75" s="1290"/>
      <c r="BW75" s="1290"/>
      <c r="BX75" s="1290">
        <v>10</v>
      </c>
      <c r="BY75" s="1290"/>
      <c r="BZ75" s="1290"/>
      <c r="CA75" s="1290"/>
      <c r="CB75" s="1290"/>
      <c r="CC75" s="1290"/>
      <c r="CD75" s="1290"/>
      <c r="CE75" s="1290"/>
      <c r="CF75" s="1290">
        <v>9.3000000000000007</v>
      </c>
      <c r="CG75" s="1290"/>
      <c r="CH75" s="1290"/>
      <c r="CI75" s="1290"/>
      <c r="CJ75" s="1290"/>
      <c r="CK75" s="1290"/>
      <c r="CL75" s="1290"/>
      <c r="CM75" s="1290"/>
      <c r="CN75" s="1290">
        <v>9.5</v>
      </c>
      <c r="CO75" s="1290"/>
      <c r="CP75" s="1290"/>
      <c r="CQ75" s="1290"/>
      <c r="CR75" s="1290"/>
      <c r="CS75" s="1290"/>
      <c r="CT75" s="1290"/>
      <c r="CU75" s="1290"/>
      <c r="CV75" s="1290">
        <v>9.6</v>
      </c>
      <c r="CW75" s="1290"/>
      <c r="CX75" s="1290"/>
      <c r="CY75" s="1290"/>
      <c r="CZ75" s="1290"/>
      <c r="DA75" s="1290"/>
      <c r="DB75" s="1290"/>
      <c r="DC75" s="1290"/>
    </row>
    <row r="76" spans="2:107" ht="13" x14ac:dyDescent="0.2">
      <c r="B76" s="375"/>
      <c r="G76" s="1295"/>
      <c r="H76" s="1295"/>
      <c r="I76" s="1285"/>
      <c r="J76" s="1285"/>
      <c r="K76" s="1291"/>
      <c r="L76" s="1291"/>
      <c r="M76" s="1291"/>
      <c r="N76" s="1291"/>
      <c r="AM76" s="38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ht="13" x14ac:dyDescent="0.2">
      <c r="B77" s="375"/>
      <c r="G77" s="1285"/>
      <c r="H77" s="1285"/>
      <c r="I77" s="1285"/>
      <c r="J77" s="1285"/>
      <c r="K77" s="1296"/>
      <c r="L77" s="1296"/>
      <c r="M77" s="1296"/>
      <c r="N77" s="1296"/>
      <c r="AN77" s="1289" t="s">
        <v>641</v>
      </c>
      <c r="AO77" s="1289"/>
      <c r="AP77" s="1289"/>
      <c r="AQ77" s="1289"/>
      <c r="AR77" s="1289"/>
      <c r="AS77" s="1289"/>
      <c r="AT77" s="1289"/>
      <c r="AU77" s="1289"/>
      <c r="AV77" s="1289"/>
      <c r="AW77" s="1289"/>
      <c r="AX77" s="1289"/>
      <c r="AY77" s="1289"/>
      <c r="AZ77" s="1289"/>
      <c r="BA77" s="1289"/>
      <c r="BB77" s="1292" t="s">
        <v>639</v>
      </c>
      <c r="BC77" s="1292"/>
      <c r="BD77" s="1292"/>
      <c r="BE77" s="1292"/>
      <c r="BF77" s="1292"/>
      <c r="BG77" s="1292"/>
      <c r="BH77" s="1292"/>
      <c r="BI77" s="1292"/>
      <c r="BJ77" s="1292"/>
      <c r="BK77" s="1292"/>
      <c r="BL77" s="1292"/>
      <c r="BM77" s="1292"/>
      <c r="BN77" s="1292"/>
      <c r="BO77" s="1292"/>
      <c r="BP77" s="1290">
        <v>31.3</v>
      </c>
      <c r="BQ77" s="1290"/>
      <c r="BR77" s="1290"/>
      <c r="BS77" s="1290"/>
      <c r="BT77" s="1290"/>
      <c r="BU77" s="1290"/>
      <c r="BV77" s="1290"/>
      <c r="BW77" s="1290"/>
      <c r="BX77" s="1290">
        <v>25.3</v>
      </c>
      <c r="BY77" s="1290"/>
      <c r="BZ77" s="1290"/>
      <c r="CA77" s="1290"/>
      <c r="CB77" s="1290"/>
      <c r="CC77" s="1290"/>
      <c r="CD77" s="1290"/>
      <c r="CE77" s="1290"/>
      <c r="CF77" s="1290">
        <v>25.5</v>
      </c>
      <c r="CG77" s="1290"/>
      <c r="CH77" s="1290"/>
      <c r="CI77" s="1290"/>
      <c r="CJ77" s="1290"/>
      <c r="CK77" s="1290"/>
      <c r="CL77" s="1290"/>
      <c r="CM77" s="1290"/>
      <c r="CN77" s="1290">
        <v>37.299999999999997</v>
      </c>
      <c r="CO77" s="1290"/>
      <c r="CP77" s="1290"/>
      <c r="CQ77" s="1290"/>
      <c r="CR77" s="1290"/>
      <c r="CS77" s="1290"/>
      <c r="CT77" s="1290"/>
      <c r="CU77" s="1290"/>
      <c r="CV77" s="1290">
        <v>25.1</v>
      </c>
      <c r="CW77" s="1290"/>
      <c r="CX77" s="1290"/>
      <c r="CY77" s="1290"/>
      <c r="CZ77" s="1290"/>
      <c r="DA77" s="1290"/>
      <c r="DB77" s="1290"/>
      <c r="DC77" s="1290"/>
    </row>
    <row r="78" spans="2:107" ht="13" x14ac:dyDescent="0.2">
      <c r="B78" s="375"/>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ht="13" x14ac:dyDescent="0.2">
      <c r="B79" s="375"/>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2" t="s">
        <v>644</v>
      </c>
      <c r="BC79" s="1292"/>
      <c r="BD79" s="1292"/>
      <c r="BE79" s="1292"/>
      <c r="BF79" s="1292"/>
      <c r="BG79" s="1292"/>
      <c r="BH79" s="1292"/>
      <c r="BI79" s="1292"/>
      <c r="BJ79" s="1292"/>
      <c r="BK79" s="1292"/>
      <c r="BL79" s="1292"/>
      <c r="BM79" s="1292"/>
      <c r="BN79" s="1292"/>
      <c r="BO79" s="1292"/>
      <c r="BP79" s="1290">
        <v>7.2</v>
      </c>
      <c r="BQ79" s="1290"/>
      <c r="BR79" s="1290"/>
      <c r="BS79" s="1290"/>
      <c r="BT79" s="1290"/>
      <c r="BU79" s="1290"/>
      <c r="BV79" s="1290"/>
      <c r="BW79" s="1290"/>
      <c r="BX79" s="1290">
        <v>6.9</v>
      </c>
      <c r="BY79" s="1290"/>
      <c r="BZ79" s="1290"/>
      <c r="CA79" s="1290"/>
      <c r="CB79" s="1290"/>
      <c r="CC79" s="1290"/>
      <c r="CD79" s="1290"/>
      <c r="CE79" s="1290"/>
      <c r="CF79" s="1290">
        <v>6.6</v>
      </c>
      <c r="CG79" s="1290"/>
      <c r="CH79" s="1290"/>
      <c r="CI79" s="1290"/>
      <c r="CJ79" s="1290"/>
      <c r="CK79" s="1290"/>
      <c r="CL79" s="1290"/>
      <c r="CM79" s="1290"/>
      <c r="CN79" s="1290">
        <v>8.6</v>
      </c>
      <c r="CO79" s="1290"/>
      <c r="CP79" s="1290"/>
      <c r="CQ79" s="1290"/>
      <c r="CR79" s="1290"/>
      <c r="CS79" s="1290"/>
      <c r="CT79" s="1290"/>
      <c r="CU79" s="1290"/>
      <c r="CV79" s="1290">
        <v>8.3000000000000007</v>
      </c>
      <c r="CW79" s="1290"/>
      <c r="CX79" s="1290"/>
      <c r="CY79" s="1290"/>
      <c r="CZ79" s="1290"/>
      <c r="DA79" s="1290"/>
      <c r="DB79" s="1290"/>
      <c r="DC79" s="1290"/>
    </row>
    <row r="80" spans="2:107" ht="13" x14ac:dyDescent="0.2">
      <c r="B80" s="375"/>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ht="13" x14ac:dyDescent="0.2">
      <c r="B81" s="375"/>
    </row>
    <row r="82" spans="2:109" ht="16.5"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 x14ac:dyDescent="0.2">
      <c r="DD84" s="369"/>
      <c r="DE84" s="369"/>
    </row>
    <row r="85" spans="2:109" ht="13" x14ac:dyDescent="0.2">
      <c r="DD85" s="369"/>
      <c r="DE85" s="369"/>
    </row>
  </sheetData>
  <sheetProtection algorithmName="SHA-512" hashValue="xjoISUvZV6e5lsXtHXxXFc8QPv5rz8JlpdhLe0kIJoDLLmKp/Lo0TiOZGSBRu02qTsc0YZc4gDDC1QC0tOiEyQ==" saltValue="LM9gRwrZA8hZtDXgbZlYT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opLeftCell="B106" zoomScaleNormal="100" zoomScaleSheetLayoutView="70" workbookViewId="0">
      <selection activeCell="A16" sqref="A16"/>
    </sheetView>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 x14ac:dyDescent="0.2">
      <c r="S2" s="255"/>
      <c r="AH2" s="255"/>
    </row>
    <row r="3" spans="1: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 x14ac:dyDescent="0.2"/>
    <row r="5" spans="1:34" ht="13" x14ac:dyDescent="0.2"/>
    <row r="6" spans="1:34" ht="13" x14ac:dyDescent="0.2"/>
    <row r="7" spans="1:34" ht="13" x14ac:dyDescent="0.2"/>
    <row r="8" spans="1:34" ht="13" x14ac:dyDescent="0.2"/>
    <row r="9" spans="1:34" ht="13" x14ac:dyDescent="0.2">
      <c r="AH9" s="255"/>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645</v>
      </c>
    </row>
  </sheetData>
  <sheetProtection algorithmName="SHA-512" hashValue="O825iA/IJyg+ecHpMTHdZDhjAE3BYX3XdXNpdzmMI6wC8Bc/W5nIx/KJchudhCwcMGjfUmiIPDmvkMpxnViN2Q==" saltValue="7w+KXre4n9Yhmd9Hux0Rq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opLeftCell="B82" zoomScale="55" zoomScaleNormal="55" zoomScaleSheetLayoutView="55" workbookViewId="0">
      <selection activeCell="B120" sqref="B120"/>
    </sheetView>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 x14ac:dyDescent="0.2">
      <c r="S2" s="255"/>
      <c r="AH2" s="255"/>
    </row>
    <row r="3" spans="2: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 x14ac:dyDescent="0.2"/>
    <row r="5" spans="2:34" ht="13" x14ac:dyDescent="0.2"/>
    <row r="6" spans="2:34" ht="13" x14ac:dyDescent="0.2"/>
    <row r="7" spans="2:34" ht="13" x14ac:dyDescent="0.2"/>
    <row r="8" spans="2:34" ht="13" x14ac:dyDescent="0.2"/>
    <row r="9" spans="2:34" ht="13" x14ac:dyDescent="0.2">
      <c r="AH9" s="255"/>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c r="AG59" s="255"/>
      <c r="AH59" s="255"/>
    </row>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646</v>
      </c>
    </row>
  </sheetData>
  <sheetProtection algorithmName="SHA-512" hashValue="ftZz/qck08NvuSB8xK6XHI8An/14x1Fogb/T2MhcVDsl23E9KTXCfwstDfiM6gckiqvi20KixJ0P/8tQsK2hZw==" saltValue="fLWb1yOBZqskdoYHlB79x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52</v>
      </c>
      <c r="E2" s="146"/>
      <c r="F2" s="147" t="s">
        <v>490</v>
      </c>
      <c r="G2" s="148"/>
      <c r="H2" s="149"/>
    </row>
    <row r="3" spans="1:8" x14ac:dyDescent="0.2">
      <c r="A3" s="145" t="s">
        <v>483</v>
      </c>
      <c r="B3" s="150"/>
      <c r="C3" s="151"/>
      <c r="D3" s="152">
        <v>92427</v>
      </c>
      <c r="E3" s="153"/>
      <c r="F3" s="154">
        <v>54110</v>
      </c>
      <c r="G3" s="155"/>
      <c r="H3" s="156"/>
    </row>
    <row r="4" spans="1:8" x14ac:dyDescent="0.2">
      <c r="A4" s="157"/>
      <c r="B4" s="158"/>
      <c r="C4" s="159"/>
      <c r="D4" s="160">
        <v>58704</v>
      </c>
      <c r="E4" s="161"/>
      <c r="F4" s="162">
        <v>30620</v>
      </c>
      <c r="G4" s="163"/>
      <c r="H4" s="164"/>
    </row>
    <row r="5" spans="1:8" x14ac:dyDescent="0.2">
      <c r="A5" s="145" t="s">
        <v>485</v>
      </c>
      <c r="B5" s="150"/>
      <c r="C5" s="151"/>
      <c r="D5" s="152">
        <v>127636</v>
      </c>
      <c r="E5" s="153"/>
      <c r="F5" s="154">
        <v>54684</v>
      </c>
      <c r="G5" s="155"/>
      <c r="H5" s="156"/>
    </row>
    <row r="6" spans="1:8" x14ac:dyDescent="0.2">
      <c r="A6" s="157"/>
      <c r="B6" s="158"/>
      <c r="C6" s="159"/>
      <c r="D6" s="160">
        <v>106621</v>
      </c>
      <c r="E6" s="161"/>
      <c r="F6" s="162">
        <v>32829</v>
      </c>
      <c r="G6" s="163"/>
      <c r="H6" s="164"/>
    </row>
    <row r="7" spans="1:8" x14ac:dyDescent="0.2">
      <c r="A7" s="145" t="s">
        <v>486</v>
      </c>
      <c r="B7" s="150"/>
      <c r="C7" s="151"/>
      <c r="D7" s="152">
        <v>73626</v>
      </c>
      <c r="E7" s="153"/>
      <c r="F7" s="154">
        <v>62383</v>
      </c>
      <c r="G7" s="155"/>
      <c r="H7" s="156"/>
    </row>
    <row r="8" spans="1:8" x14ac:dyDescent="0.2">
      <c r="A8" s="157"/>
      <c r="B8" s="158"/>
      <c r="C8" s="159"/>
      <c r="D8" s="160">
        <v>46065</v>
      </c>
      <c r="E8" s="161"/>
      <c r="F8" s="162">
        <v>35325</v>
      </c>
      <c r="G8" s="163"/>
      <c r="H8" s="164"/>
    </row>
    <row r="9" spans="1:8" x14ac:dyDescent="0.2">
      <c r="A9" s="145" t="s">
        <v>487</v>
      </c>
      <c r="B9" s="150"/>
      <c r="C9" s="151"/>
      <c r="D9" s="152">
        <v>73463</v>
      </c>
      <c r="E9" s="153"/>
      <c r="F9" s="154">
        <v>76347</v>
      </c>
      <c r="G9" s="155"/>
      <c r="H9" s="156"/>
    </row>
    <row r="10" spans="1:8" x14ac:dyDescent="0.2">
      <c r="A10" s="157"/>
      <c r="B10" s="158"/>
      <c r="C10" s="159"/>
      <c r="D10" s="160">
        <v>44391</v>
      </c>
      <c r="E10" s="161"/>
      <c r="F10" s="162">
        <v>41762</v>
      </c>
      <c r="G10" s="163"/>
      <c r="H10" s="164"/>
    </row>
    <row r="11" spans="1:8" x14ac:dyDescent="0.2">
      <c r="A11" s="145" t="s">
        <v>488</v>
      </c>
      <c r="B11" s="150"/>
      <c r="C11" s="151"/>
      <c r="D11" s="152">
        <v>74384</v>
      </c>
      <c r="E11" s="153"/>
      <c r="F11" s="154">
        <v>69604</v>
      </c>
      <c r="G11" s="155"/>
      <c r="H11" s="156"/>
    </row>
    <row r="12" spans="1:8" x14ac:dyDescent="0.2">
      <c r="A12" s="157"/>
      <c r="B12" s="158"/>
      <c r="C12" s="165"/>
      <c r="D12" s="160">
        <v>40241</v>
      </c>
      <c r="E12" s="161"/>
      <c r="F12" s="162">
        <v>36247</v>
      </c>
      <c r="G12" s="163"/>
      <c r="H12" s="164"/>
    </row>
    <row r="13" spans="1:8" x14ac:dyDescent="0.2">
      <c r="A13" s="145"/>
      <c r="B13" s="150"/>
      <c r="C13" s="166"/>
      <c r="D13" s="167">
        <v>88307</v>
      </c>
      <c r="E13" s="168"/>
      <c r="F13" s="169">
        <v>63426</v>
      </c>
      <c r="G13" s="170"/>
      <c r="H13" s="156"/>
    </row>
    <row r="14" spans="1:8" x14ac:dyDescent="0.2">
      <c r="A14" s="157"/>
      <c r="B14" s="158"/>
      <c r="C14" s="159"/>
      <c r="D14" s="160">
        <v>59204</v>
      </c>
      <c r="E14" s="161"/>
      <c r="F14" s="162">
        <v>35357</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5.42</v>
      </c>
      <c r="C19" s="171">
        <f>ROUND(VALUE(SUBSTITUTE(実質収支比率等に係る経年分析!G$48,"▲","-")),2)</f>
        <v>4.8499999999999996</v>
      </c>
      <c r="D19" s="171">
        <f>ROUND(VALUE(SUBSTITUTE(実質収支比率等に係る経年分析!H$48,"▲","-")),2)</f>
        <v>3.76</v>
      </c>
      <c r="E19" s="171">
        <f>ROUND(VALUE(SUBSTITUTE(実質収支比率等に係る経年分析!I$48,"▲","-")),2)</f>
        <v>4.97</v>
      </c>
      <c r="F19" s="171">
        <f>ROUND(VALUE(SUBSTITUTE(実質収支比率等に係る経年分析!J$48,"▲","-")),2)</f>
        <v>4.2699999999999996</v>
      </c>
    </row>
    <row r="20" spans="1:11" x14ac:dyDescent="0.2">
      <c r="A20" s="171" t="s">
        <v>55</v>
      </c>
      <c r="B20" s="171">
        <f>ROUND(VALUE(SUBSTITUTE(実質収支比率等に係る経年分析!F$47,"▲","-")),2)</f>
        <v>38.89</v>
      </c>
      <c r="C20" s="171">
        <f>ROUND(VALUE(SUBSTITUTE(実質収支比率等に係る経年分析!G$47,"▲","-")),2)</f>
        <v>39.26</v>
      </c>
      <c r="D20" s="171">
        <f>ROUND(VALUE(SUBSTITUTE(実質収支比率等に係る経年分析!H$47,"▲","-")),2)</f>
        <v>39.409999999999997</v>
      </c>
      <c r="E20" s="171">
        <f>ROUND(VALUE(SUBSTITUTE(実質収支比率等に係る経年分析!I$47,"▲","-")),2)</f>
        <v>32.4</v>
      </c>
      <c r="F20" s="171">
        <f>ROUND(VALUE(SUBSTITUTE(実質収支比率等に係る経年分析!J$47,"▲","-")),2)</f>
        <v>31.24</v>
      </c>
    </row>
    <row r="21" spans="1:11" x14ac:dyDescent="0.2">
      <c r="A21" s="171" t="s">
        <v>56</v>
      </c>
      <c r="B21" s="171">
        <f>IF(ISNUMBER(VALUE(SUBSTITUTE(実質収支比率等に係る経年分析!F$49,"▲","-"))),ROUND(VALUE(SUBSTITUTE(実質収支比率等に係る経年分析!F$49,"▲","-")),2),NA())</f>
        <v>-1.1499999999999999</v>
      </c>
      <c r="C21" s="171">
        <f>IF(ISNUMBER(VALUE(SUBSTITUTE(実質収支比率等に係る経年分析!G$49,"▲","-"))),ROUND(VALUE(SUBSTITUTE(実質収支比率等に係る経年分析!G$49,"▲","-")),2),NA())</f>
        <v>-0.59</v>
      </c>
      <c r="D21" s="171">
        <f>IF(ISNUMBER(VALUE(SUBSTITUTE(実質収支比率等に係る経年分析!H$49,"▲","-"))),ROUND(VALUE(SUBSTITUTE(実質収支比率等に係る経年分析!H$49,"▲","-")),2),NA())</f>
        <v>-1.08</v>
      </c>
      <c r="E21" s="171">
        <f>IF(ISNUMBER(VALUE(SUBSTITUTE(実質収支比率等に係る経年分析!I$49,"▲","-"))),ROUND(VALUE(SUBSTITUTE(実質収支比率等に係る経年分析!I$49,"▲","-")),2),NA())</f>
        <v>-4.47</v>
      </c>
      <c r="F21" s="171">
        <f>IF(ISNUMBER(VALUE(SUBSTITUTE(実質収支比率等に係る経年分析!J$49,"▲","-"))),ROUND(VALUE(SUBSTITUTE(実質収支比率等に係る経年分析!J$49,"▲","-")),2),NA())</f>
        <v>-0.51</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0.04</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7.0000000000000007E-2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0.05</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0.04</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0.03</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後期高齢者医療事業特別会計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0.06</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0.05</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0.06</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0.06</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7.0000000000000007E-2</v>
      </c>
    </row>
    <row r="30" spans="1:11" x14ac:dyDescent="0.2">
      <c r="A30" s="172" t="str">
        <f>IF(連結実質赤字比率に係る赤字・黒字の構成分析!C$40="",NA(),連結実質赤字比率に係る赤字・黒字の構成分析!C$40)</f>
        <v>介護保険事業特別会計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1.24</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0.62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0.44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0.45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0.31</v>
      </c>
    </row>
    <row r="31" spans="1:11" x14ac:dyDescent="0.2">
      <c r="A31" s="172" t="str">
        <f>IF(連結実質赤字比率に係る赤字・黒字の構成分析!C$39="",NA(),連結実質赤字比率に係る赤字・黒字の構成分析!C$39)</f>
        <v>介護老人保健施設事業会計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0.47</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0.72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0.79</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0.66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0.46</v>
      </c>
    </row>
    <row r="32" spans="1:11" x14ac:dyDescent="0.2">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0.66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1.06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0.49</v>
      </c>
    </row>
    <row r="33" spans="1:16" x14ac:dyDescent="0.2">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0.46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0.83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1.07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1.33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1.33</v>
      </c>
    </row>
    <row r="34" spans="1:16" x14ac:dyDescent="0.2">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5.42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4.84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3.75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4.97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4.26</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6.05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6.39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6.44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5.58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5.13</v>
      </c>
    </row>
    <row r="36" spans="1:16" x14ac:dyDescent="0.2">
      <c r="A36" s="172" t="str">
        <f>IF(連結実質赤字比率に係る赤字・黒字の構成分析!C$34="",NA(),連結実質赤字比率に係る赤字・黒字の構成分析!C$34)</f>
        <v>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6.25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7.09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10.88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13.67</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3161</v>
      </c>
      <c r="E42" s="173"/>
      <c r="F42" s="173"/>
      <c r="G42" s="173">
        <f>'実質公債費比率（分子）の構造'!L$52</f>
        <v>3270</v>
      </c>
      <c r="H42" s="173"/>
      <c r="I42" s="173"/>
      <c r="J42" s="173">
        <f>'実質公債費比率（分子）の構造'!M$52</f>
        <v>3327</v>
      </c>
      <c r="K42" s="173"/>
      <c r="L42" s="173"/>
      <c r="M42" s="173">
        <f>'実質公債費比率（分子）の構造'!N$52</f>
        <v>3525</v>
      </c>
      <c r="N42" s="173"/>
      <c r="O42" s="173"/>
      <c r="P42" s="173">
        <f>'実質公債費比率（分子）の構造'!O$52</f>
        <v>3602</v>
      </c>
    </row>
    <row r="43" spans="1:16" x14ac:dyDescent="0.2">
      <c r="A43" s="173" t="s">
        <v>64</v>
      </c>
      <c r="B43" s="173">
        <f>'実質公債費比率（分子）の構造'!K$51</f>
        <v>0</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4</v>
      </c>
      <c r="C44" s="173"/>
      <c r="D44" s="173"/>
      <c r="E44" s="173">
        <f>'実質公債費比率（分子）の構造'!L$50</f>
        <v>4</v>
      </c>
      <c r="F44" s="173"/>
      <c r="G44" s="173"/>
      <c r="H44" s="173">
        <f>'実質公債費比率（分子）の構造'!M$50</f>
        <v>4</v>
      </c>
      <c r="I44" s="173"/>
      <c r="J44" s="173"/>
      <c r="K44" s="173" t="str">
        <f>'実質公債費比率（分子）の構造'!N$50</f>
        <v>-</v>
      </c>
      <c r="L44" s="173"/>
      <c r="M44" s="173"/>
      <c r="N44" s="173" t="str">
        <f>'実質公債費比率（分子）の構造'!O$50</f>
        <v>-</v>
      </c>
      <c r="O44" s="173"/>
      <c r="P44" s="173"/>
    </row>
    <row r="45" spans="1:16" x14ac:dyDescent="0.2">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2">
      <c r="A46" s="173" t="s">
        <v>67</v>
      </c>
      <c r="B46" s="173">
        <f>'実質公債費比率（分子）の構造'!K$48</f>
        <v>1564</v>
      </c>
      <c r="C46" s="173"/>
      <c r="D46" s="173"/>
      <c r="E46" s="173">
        <f>'実質公債費比率（分子）の構造'!L$48</f>
        <v>1532</v>
      </c>
      <c r="F46" s="173"/>
      <c r="G46" s="173"/>
      <c r="H46" s="173">
        <f>'実質公債費比率（分子）の構造'!M$48</f>
        <v>1570</v>
      </c>
      <c r="I46" s="173"/>
      <c r="J46" s="173"/>
      <c r="K46" s="173">
        <f>'実質公債費比率（分子）の構造'!N$48</f>
        <v>1627</v>
      </c>
      <c r="L46" s="173"/>
      <c r="M46" s="173"/>
      <c r="N46" s="173">
        <f>'実質公債費比率（分子）の構造'!O$48</f>
        <v>1639</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2935</v>
      </c>
      <c r="C49" s="173"/>
      <c r="D49" s="173"/>
      <c r="E49" s="173">
        <f>'実質公債費比率（分子）の構造'!L$45</f>
        <v>3024</v>
      </c>
      <c r="F49" s="173"/>
      <c r="G49" s="173"/>
      <c r="H49" s="173">
        <f>'実質公債費比率（分子）の構造'!M$45</f>
        <v>2953</v>
      </c>
      <c r="I49" s="173"/>
      <c r="J49" s="173"/>
      <c r="K49" s="173">
        <f>'実質公債費比率（分子）の構造'!N$45</f>
        <v>3301</v>
      </c>
      <c r="L49" s="173"/>
      <c r="M49" s="173"/>
      <c r="N49" s="173">
        <f>'実質公債費比率（分子）の構造'!O$45</f>
        <v>3379</v>
      </c>
      <c r="O49" s="173"/>
      <c r="P49" s="173"/>
    </row>
    <row r="50" spans="1:16" x14ac:dyDescent="0.2">
      <c r="A50" s="173" t="s">
        <v>71</v>
      </c>
      <c r="B50" s="173" t="e">
        <f>NA()</f>
        <v>#N/A</v>
      </c>
      <c r="C50" s="173">
        <f>IF(ISNUMBER('実質公債費比率（分子）の構造'!K$53),'実質公債費比率（分子）の構造'!K$53,NA())</f>
        <v>1342</v>
      </c>
      <c r="D50" s="173" t="e">
        <f>NA()</f>
        <v>#N/A</v>
      </c>
      <c r="E50" s="173" t="e">
        <f>NA()</f>
        <v>#N/A</v>
      </c>
      <c r="F50" s="173">
        <f>IF(ISNUMBER('実質公債費比率（分子）の構造'!L$53),'実質公債費比率（分子）の構造'!L$53,NA())</f>
        <v>1290</v>
      </c>
      <c r="G50" s="173" t="e">
        <f>NA()</f>
        <v>#N/A</v>
      </c>
      <c r="H50" s="173" t="e">
        <f>NA()</f>
        <v>#N/A</v>
      </c>
      <c r="I50" s="173">
        <f>IF(ISNUMBER('実質公債費比率（分子）の構造'!M$53),'実質公債費比率（分子）の構造'!M$53,NA())</f>
        <v>1200</v>
      </c>
      <c r="J50" s="173" t="e">
        <f>NA()</f>
        <v>#N/A</v>
      </c>
      <c r="K50" s="173" t="e">
        <f>NA()</f>
        <v>#N/A</v>
      </c>
      <c r="L50" s="173">
        <f>IF(ISNUMBER('実質公債費比率（分子）の構造'!N$53),'実質公債費比率（分子）の構造'!N$53,NA())</f>
        <v>1403</v>
      </c>
      <c r="M50" s="173" t="e">
        <f>NA()</f>
        <v>#N/A</v>
      </c>
      <c r="N50" s="173" t="e">
        <f>NA()</f>
        <v>#N/A</v>
      </c>
      <c r="O50" s="173">
        <f>IF(ISNUMBER('実質公債費比率（分子）の構造'!O$53),'実質公債費比率（分子）の構造'!O$53,NA())</f>
        <v>1416</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30527</v>
      </c>
      <c r="E56" s="172"/>
      <c r="F56" s="172"/>
      <c r="G56" s="172">
        <f>'将来負担比率（分子）の構造'!J$52</f>
        <v>31472</v>
      </c>
      <c r="H56" s="172"/>
      <c r="I56" s="172"/>
      <c r="J56" s="172">
        <f>'将来負担比率（分子）の構造'!K$52</f>
        <v>30923</v>
      </c>
      <c r="K56" s="172"/>
      <c r="L56" s="172"/>
      <c r="M56" s="172">
        <f>'将来負担比率（分子）の構造'!L$52</f>
        <v>29807</v>
      </c>
      <c r="N56" s="172"/>
      <c r="O56" s="172"/>
      <c r="P56" s="172">
        <f>'将来負担比率（分子）の構造'!M$52</f>
        <v>28315</v>
      </c>
    </row>
    <row r="57" spans="1:16" x14ac:dyDescent="0.2">
      <c r="A57" s="172" t="s">
        <v>42</v>
      </c>
      <c r="B57" s="172"/>
      <c r="C57" s="172"/>
      <c r="D57" s="172">
        <f>'将来負担比率（分子）の構造'!I$51</f>
        <v>756</v>
      </c>
      <c r="E57" s="172"/>
      <c r="F57" s="172"/>
      <c r="G57" s="172">
        <f>'将来負担比率（分子）の構造'!J$51</f>
        <v>589</v>
      </c>
      <c r="H57" s="172"/>
      <c r="I57" s="172"/>
      <c r="J57" s="172">
        <f>'将来負担比率（分子）の構造'!K$51</f>
        <v>465</v>
      </c>
      <c r="K57" s="172"/>
      <c r="L57" s="172"/>
      <c r="M57" s="172">
        <f>'将来負担比率（分子）の構造'!L$51</f>
        <v>419</v>
      </c>
      <c r="N57" s="172"/>
      <c r="O57" s="172"/>
      <c r="P57" s="172">
        <f>'将来負担比率（分子）の構造'!M$51</f>
        <v>384</v>
      </c>
    </row>
    <row r="58" spans="1:16" x14ac:dyDescent="0.2">
      <c r="A58" s="172" t="s">
        <v>41</v>
      </c>
      <c r="B58" s="172"/>
      <c r="C58" s="172"/>
      <c r="D58" s="172">
        <f>'将来負担比率（分子）の構造'!I$50</f>
        <v>12204</v>
      </c>
      <c r="E58" s="172"/>
      <c r="F58" s="172"/>
      <c r="G58" s="172">
        <f>'将来負担比率（分子）の構造'!J$50</f>
        <v>13016</v>
      </c>
      <c r="H58" s="172"/>
      <c r="I58" s="172"/>
      <c r="J58" s="172">
        <f>'将来負担比率（分子）の構造'!K$50</f>
        <v>13330</v>
      </c>
      <c r="K58" s="172"/>
      <c r="L58" s="172"/>
      <c r="M58" s="172">
        <f>'将来負担比率（分子）の構造'!L$50</f>
        <v>13504</v>
      </c>
      <c r="N58" s="172"/>
      <c r="O58" s="172"/>
      <c r="P58" s="172">
        <f>'将来負担比率（分子）の構造'!M$50</f>
        <v>14504</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3</v>
      </c>
      <c r="C61" s="172"/>
      <c r="D61" s="172"/>
      <c r="E61" s="172">
        <f>'将来負担比率（分子）の構造'!J$46</f>
        <v>1</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5989</v>
      </c>
      <c r="C62" s="172"/>
      <c r="D62" s="172"/>
      <c r="E62" s="172">
        <f>'将来負担比率（分子）の構造'!J$45</f>
        <v>5864</v>
      </c>
      <c r="F62" s="172"/>
      <c r="G62" s="172"/>
      <c r="H62" s="172">
        <f>'将来負担比率（分子）の構造'!K$45</f>
        <v>6216</v>
      </c>
      <c r="I62" s="172"/>
      <c r="J62" s="172"/>
      <c r="K62" s="172">
        <f>'将来負担比率（分子）の構造'!L$45</f>
        <v>5865</v>
      </c>
      <c r="L62" s="172"/>
      <c r="M62" s="172"/>
      <c r="N62" s="172">
        <f>'将来負担比率（分子）の構造'!M$45</f>
        <v>5748</v>
      </c>
      <c r="O62" s="172"/>
      <c r="P62" s="172"/>
    </row>
    <row r="63" spans="1:16" x14ac:dyDescent="0.2">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2">
      <c r="A64" s="172" t="s">
        <v>33</v>
      </c>
      <c r="B64" s="172">
        <f>'将来負担比率（分子）の構造'!I$43</f>
        <v>18650</v>
      </c>
      <c r="C64" s="172"/>
      <c r="D64" s="172"/>
      <c r="E64" s="172">
        <f>'将来負担比率（分子）の構造'!J$43</f>
        <v>16541</v>
      </c>
      <c r="F64" s="172"/>
      <c r="G64" s="172"/>
      <c r="H64" s="172">
        <f>'将来負担比率（分子）の構造'!K$43</f>
        <v>15138</v>
      </c>
      <c r="I64" s="172"/>
      <c r="J64" s="172"/>
      <c r="K64" s="172">
        <f>'将来負担比率（分子）の構造'!L$43</f>
        <v>14092</v>
      </c>
      <c r="L64" s="172"/>
      <c r="M64" s="172"/>
      <c r="N64" s="172">
        <f>'将来負担比率（分子）の構造'!M$43</f>
        <v>13154</v>
      </c>
      <c r="O64" s="172"/>
      <c r="P64" s="172"/>
    </row>
    <row r="65" spans="1:16" x14ac:dyDescent="0.2">
      <c r="A65" s="172" t="s">
        <v>32</v>
      </c>
      <c r="B65" s="172">
        <f>'将来負担比率（分子）の構造'!I$42</f>
        <v>12</v>
      </c>
      <c r="C65" s="172"/>
      <c r="D65" s="172"/>
      <c r="E65" s="172">
        <f>'将来負担比率（分子）の構造'!J$42</f>
        <v>8</v>
      </c>
      <c r="F65" s="172"/>
      <c r="G65" s="172"/>
      <c r="H65" s="172">
        <f>'将来負担比率（分子）の構造'!K$42</f>
        <v>4</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24846</v>
      </c>
      <c r="C66" s="172"/>
      <c r="D66" s="172"/>
      <c r="E66" s="172">
        <f>'将来負担比率（分子）の構造'!J$41</f>
        <v>26874</v>
      </c>
      <c r="F66" s="172"/>
      <c r="G66" s="172"/>
      <c r="H66" s="172">
        <f>'将来負担比率（分子）の構造'!K$41</f>
        <v>26398</v>
      </c>
      <c r="I66" s="172"/>
      <c r="J66" s="172"/>
      <c r="K66" s="172">
        <f>'将来負担比率（分子）の構造'!L$41</f>
        <v>25850</v>
      </c>
      <c r="L66" s="172"/>
      <c r="M66" s="172"/>
      <c r="N66" s="172">
        <f>'将来負担比率（分子）の構造'!M$41</f>
        <v>24494</v>
      </c>
      <c r="O66" s="172"/>
      <c r="P66" s="172"/>
    </row>
    <row r="67" spans="1:16" x14ac:dyDescent="0.2">
      <c r="A67" s="172" t="s">
        <v>75</v>
      </c>
      <c r="B67" s="172" t="e">
        <f>NA()</f>
        <v>#N/A</v>
      </c>
      <c r="C67" s="172">
        <f>IF(ISNUMBER('将来負担比率（分子）の構造'!I$53), IF('将来負担比率（分子）の構造'!I$53 &lt; 0, 0, '将来負担比率（分子）の構造'!I$53), NA())</f>
        <v>6013</v>
      </c>
      <c r="D67" s="172" t="e">
        <f>NA()</f>
        <v>#N/A</v>
      </c>
      <c r="E67" s="172" t="e">
        <f>NA()</f>
        <v>#N/A</v>
      </c>
      <c r="F67" s="172">
        <f>IF(ISNUMBER('将来負担比率（分子）の構造'!J$53), IF('将来負担比率（分子）の構造'!J$53 &lt; 0, 0, '将来負担比率（分子）の構造'!J$53), NA())</f>
        <v>4211</v>
      </c>
      <c r="G67" s="172" t="e">
        <f>NA()</f>
        <v>#N/A</v>
      </c>
      <c r="H67" s="172" t="e">
        <f>NA()</f>
        <v>#N/A</v>
      </c>
      <c r="I67" s="172">
        <f>IF(ISNUMBER('将来負担比率（分子）の構造'!K$53), IF('将来負担比率（分子）の構造'!K$53 &lt; 0, 0, '将来負担比率（分子）の構造'!K$53), NA())</f>
        <v>3038</v>
      </c>
      <c r="J67" s="172" t="e">
        <f>NA()</f>
        <v>#N/A</v>
      </c>
      <c r="K67" s="172" t="e">
        <f>NA()</f>
        <v>#N/A</v>
      </c>
      <c r="L67" s="172">
        <f>IF(ISNUMBER('将来負担比率（分子）の構造'!L$53), IF('将来負担比率（分子）の構造'!L$53 &lt; 0, 0, '将来負担比率（分子）の構造'!L$53), NA())</f>
        <v>2078</v>
      </c>
      <c r="M67" s="172" t="e">
        <f>NA()</f>
        <v>#N/A</v>
      </c>
      <c r="N67" s="172" t="e">
        <f>NA()</f>
        <v>#N/A</v>
      </c>
      <c r="O67" s="172">
        <f>IF(ISNUMBER('将来負担比率（分子）の構造'!M$53), IF('将来負担比率（分子）の構造'!M$53 &lt; 0, 0, '将来負担比率（分子）の構造'!M$53), NA())</f>
        <v>193</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6568</v>
      </c>
      <c r="C72" s="176">
        <f>基金残高に係る経年分析!G55</f>
        <v>5571</v>
      </c>
      <c r="D72" s="176">
        <f>基金残高に係る経年分析!H55</f>
        <v>5573</v>
      </c>
    </row>
    <row r="73" spans="1:16" x14ac:dyDescent="0.2">
      <c r="A73" s="175" t="s">
        <v>78</v>
      </c>
      <c r="B73" s="176">
        <f>基金残高に係る経年分析!F56</f>
        <v>1044</v>
      </c>
      <c r="C73" s="176">
        <f>基金残高に係る経年分析!G56</f>
        <v>1045</v>
      </c>
      <c r="D73" s="176">
        <f>基金残高に係る経年分析!H56</f>
        <v>1045</v>
      </c>
    </row>
    <row r="74" spans="1:16" x14ac:dyDescent="0.2">
      <c r="A74" s="175" t="s">
        <v>79</v>
      </c>
      <c r="B74" s="176">
        <f>基金残高に係る経年分析!F57</f>
        <v>5861</v>
      </c>
      <c r="C74" s="176">
        <f>基金残高に係る経年分析!G57</f>
        <v>7215</v>
      </c>
      <c r="D74" s="176">
        <f>基金残高に係る経年分析!H57</f>
        <v>8012</v>
      </c>
    </row>
  </sheetData>
  <sheetProtection algorithmName="SHA-512" hashValue="y2QxcMq8WDxyIig7I4OsS6yxTBv+uE/A4IaTrAgqVnGd9SPrIoAfdf7XWDQ2+gojlADELibJmAta4SyTrAfrTQ==" saltValue="lyqM4gF0onlTqxOINLgXL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2"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539</v>
      </c>
      <c r="DI1" s="782"/>
      <c r="DJ1" s="782"/>
      <c r="DK1" s="782"/>
      <c r="DL1" s="782"/>
      <c r="DM1" s="782"/>
      <c r="DN1" s="783"/>
      <c r="DO1" s="212"/>
      <c r="DP1" s="781" t="s">
        <v>540</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215</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216</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217</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2">
      <c r="B4" s="723" t="s">
        <v>1</v>
      </c>
      <c r="C4" s="724"/>
      <c r="D4" s="724"/>
      <c r="E4" s="724"/>
      <c r="F4" s="724"/>
      <c r="G4" s="724"/>
      <c r="H4" s="724"/>
      <c r="I4" s="724"/>
      <c r="J4" s="724"/>
      <c r="K4" s="724"/>
      <c r="L4" s="724"/>
      <c r="M4" s="724"/>
      <c r="N4" s="724"/>
      <c r="O4" s="724"/>
      <c r="P4" s="724"/>
      <c r="Q4" s="725"/>
      <c r="R4" s="723" t="s">
        <v>218</v>
      </c>
      <c r="S4" s="724"/>
      <c r="T4" s="724"/>
      <c r="U4" s="724"/>
      <c r="V4" s="724"/>
      <c r="W4" s="724"/>
      <c r="X4" s="724"/>
      <c r="Y4" s="725"/>
      <c r="Z4" s="723" t="s">
        <v>219</v>
      </c>
      <c r="AA4" s="724"/>
      <c r="AB4" s="724"/>
      <c r="AC4" s="725"/>
      <c r="AD4" s="723" t="s">
        <v>220</v>
      </c>
      <c r="AE4" s="724"/>
      <c r="AF4" s="724"/>
      <c r="AG4" s="724"/>
      <c r="AH4" s="724"/>
      <c r="AI4" s="724"/>
      <c r="AJ4" s="724"/>
      <c r="AK4" s="725"/>
      <c r="AL4" s="723" t="s">
        <v>219</v>
      </c>
      <c r="AM4" s="724"/>
      <c r="AN4" s="724"/>
      <c r="AO4" s="725"/>
      <c r="AP4" s="784" t="s">
        <v>221</v>
      </c>
      <c r="AQ4" s="784"/>
      <c r="AR4" s="784"/>
      <c r="AS4" s="784"/>
      <c r="AT4" s="784"/>
      <c r="AU4" s="784"/>
      <c r="AV4" s="784"/>
      <c r="AW4" s="784"/>
      <c r="AX4" s="784"/>
      <c r="AY4" s="784"/>
      <c r="AZ4" s="784"/>
      <c r="BA4" s="784"/>
      <c r="BB4" s="784"/>
      <c r="BC4" s="784"/>
      <c r="BD4" s="784"/>
      <c r="BE4" s="784"/>
      <c r="BF4" s="784"/>
      <c r="BG4" s="784" t="s">
        <v>222</v>
      </c>
      <c r="BH4" s="784"/>
      <c r="BI4" s="784"/>
      <c r="BJ4" s="784"/>
      <c r="BK4" s="784"/>
      <c r="BL4" s="784"/>
      <c r="BM4" s="784"/>
      <c r="BN4" s="784"/>
      <c r="BO4" s="784" t="s">
        <v>219</v>
      </c>
      <c r="BP4" s="784"/>
      <c r="BQ4" s="784"/>
      <c r="BR4" s="784"/>
      <c r="BS4" s="784" t="s">
        <v>223</v>
      </c>
      <c r="BT4" s="784"/>
      <c r="BU4" s="784"/>
      <c r="BV4" s="784"/>
      <c r="BW4" s="784"/>
      <c r="BX4" s="784"/>
      <c r="BY4" s="784"/>
      <c r="BZ4" s="784"/>
      <c r="CA4" s="784"/>
      <c r="CB4" s="784"/>
      <c r="CD4" s="766" t="s">
        <v>541</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2" customFormat="1" ht="11.25" customHeight="1" x14ac:dyDescent="0.2">
      <c r="B5" s="730" t="s">
        <v>224</v>
      </c>
      <c r="C5" s="731"/>
      <c r="D5" s="731"/>
      <c r="E5" s="731"/>
      <c r="F5" s="731"/>
      <c r="G5" s="731"/>
      <c r="H5" s="731"/>
      <c r="I5" s="731"/>
      <c r="J5" s="731"/>
      <c r="K5" s="731"/>
      <c r="L5" s="731"/>
      <c r="M5" s="731"/>
      <c r="N5" s="731"/>
      <c r="O5" s="731"/>
      <c r="P5" s="731"/>
      <c r="Q5" s="732"/>
      <c r="R5" s="717">
        <v>5702946</v>
      </c>
      <c r="S5" s="718"/>
      <c r="T5" s="718"/>
      <c r="U5" s="718"/>
      <c r="V5" s="718"/>
      <c r="W5" s="718"/>
      <c r="X5" s="718"/>
      <c r="Y5" s="761"/>
      <c r="Z5" s="779">
        <v>17.7</v>
      </c>
      <c r="AA5" s="779"/>
      <c r="AB5" s="779"/>
      <c r="AC5" s="779"/>
      <c r="AD5" s="780">
        <v>5702946</v>
      </c>
      <c r="AE5" s="780"/>
      <c r="AF5" s="780"/>
      <c r="AG5" s="780"/>
      <c r="AH5" s="780"/>
      <c r="AI5" s="780"/>
      <c r="AJ5" s="780"/>
      <c r="AK5" s="780"/>
      <c r="AL5" s="762">
        <v>31.7</v>
      </c>
      <c r="AM5" s="735"/>
      <c r="AN5" s="735"/>
      <c r="AO5" s="763"/>
      <c r="AP5" s="730" t="s">
        <v>225</v>
      </c>
      <c r="AQ5" s="731"/>
      <c r="AR5" s="731"/>
      <c r="AS5" s="731"/>
      <c r="AT5" s="731"/>
      <c r="AU5" s="731"/>
      <c r="AV5" s="731"/>
      <c r="AW5" s="731"/>
      <c r="AX5" s="731"/>
      <c r="AY5" s="731"/>
      <c r="AZ5" s="731"/>
      <c r="BA5" s="731"/>
      <c r="BB5" s="731"/>
      <c r="BC5" s="731"/>
      <c r="BD5" s="731"/>
      <c r="BE5" s="731"/>
      <c r="BF5" s="732"/>
      <c r="BG5" s="664">
        <v>5692521</v>
      </c>
      <c r="BH5" s="665"/>
      <c r="BI5" s="665"/>
      <c r="BJ5" s="665"/>
      <c r="BK5" s="665"/>
      <c r="BL5" s="665"/>
      <c r="BM5" s="665"/>
      <c r="BN5" s="666"/>
      <c r="BO5" s="691">
        <v>99.8</v>
      </c>
      <c r="BP5" s="691"/>
      <c r="BQ5" s="691"/>
      <c r="BR5" s="691"/>
      <c r="BS5" s="692">
        <v>35647</v>
      </c>
      <c r="BT5" s="692"/>
      <c r="BU5" s="692"/>
      <c r="BV5" s="692"/>
      <c r="BW5" s="692"/>
      <c r="BX5" s="692"/>
      <c r="BY5" s="692"/>
      <c r="BZ5" s="692"/>
      <c r="CA5" s="692"/>
      <c r="CB5" s="750"/>
      <c r="CD5" s="766" t="s">
        <v>221</v>
      </c>
      <c r="CE5" s="767"/>
      <c r="CF5" s="767"/>
      <c r="CG5" s="767"/>
      <c r="CH5" s="767"/>
      <c r="CI5" s="767"/>
      <c r="CJ5" s="767"/>
      <c r="CK5" s="767"/>
      <c r="CL5" s="767"/>
      <c r="CM5" s="767"/>
      <c r="CN5" s="767"/>
      <c r="CO5" s="767"/>
      <c r="CP5" s="767"/>
      <c r="CQ5" s="768"/>
      <c r="CR5" s="766" t="s">
        <v>226</v>
      </c>
      <c r="CS5" s="767"/>
      <c r="CT5" s="767"/>
      <c r="CU5" s="767"/>
      <c r="CV5" s="767"/>
      <c r="CW5" s="767"/>
      <c r="CX5" s="767"/>
      <c r="CY5" s="768"/>
      <c r="CZ5" s="766" t="s">
        <v>219</v>
      </c>
      <c r="DA5" s="767"/>
      <c r="DB5" s="767"/>
      <c r="DC5" s="768"/>
      <c r="DD5" s="766" t="s">
        <v>227</v>
      </c>
      <c r="DE5" s="767"/>
      <c r="DF5" s="767"/>
      <c r="DG5" s="767"/>
      <c r="DH5" s="767"/>
      <c r="DI5" s="767"/>
      <c r="DJ5" s="767"/>
      <c r="DK5" s="767"/>
      <c r="DL5" s="767"/>
      <c r="DM5" s="767"/>
      <c r="DN5" s="767"/>
      <c r="DO5" s="767"/>
      <c r="DP5" s="768"/>
      <c r="DQ5" s="766" t="s">
        <v>228</v>
      </c>
      <c r="DR5" s="767"/>
      <c r="DS5" s="767"/>
      <c r="DT5" s="767"/>
      <c r="DU5" s="767"/>
      <c r="DV5" s="767"/>
      <c r="DW5" s="767"/>
      <c r="DX5" s="767"/>
      <c r="DY5" s="767"/>
      <c r="DZ5" s="767"/>
      <c r="EA5" s="767"/>
      <c r="EB5" s="767"/>
      <c r="EC5" s="768"/>
    </row>
    <row r="6" spans="2:143" ht="11.25" customHeight="1" x14ac:dyDescent="0.2">
      <c r="B6" s="661" t="s">
        <v>542</v>
      </c>
      <c r="C6" s="662"/>
      <c r="D6" s="662"/>
      <c r="E6" s="662"/>
      <c r="F6" s="662"/>
      <c r="G6" s="662"/>
      <c r="H6" s="662"/>
      <c r="I6" s="662"/>
      <c r="J6" s="662"/>
      <c r="K6" s="662"/>
      <c r="L6" s="662"/>
      <c r="M6" s="662"/>
      <c r="N6" s="662"/>
      <c r="O6" s="662"/>
      <c r="P6" s="662"/>
      <c r="Q6" s="663"/>
      <c r="R6" s="664">
        <v>277578</v>
      </c>
      <c r="S6" s="665"/>
      <c r="T6" s="665"/>
      <c r="U6" s="665"/>
      <c r="V6" s="665"/>
      <c r="W6" s="665"/>
      <c r="X6" s="665"/>
      <c r="Y6" s="666"/>
      <c r="Z6" s="691">
        <v>0.9</v>
      </c>
      <c r="AA6" s="691"/>
      <c r="AB6" s="691"/>
      <c r="AC6" s="691"/>
      <c r="AD6" s="692">
        <v>277578</v>
      </c>
      <c r="AE6" s="692"/>
      <c r="AF6" s="692"/>
      <c r="AG6" s="692"/>
      <c r="AH6" s="692"/>
      <c r="AI6" s="692"/>
      <c r="AJ6" s="692"/>
      <c r="AK6" s="692"/>
      <c r="AL6" s="667">
        <v>1.5</v>
      </c>
      <c r="AM6" s="668"/>
      <c r="AN6" s="668"/>
      <c r="AO6" s="693"/>
      <c r="AP6" s="661" t="s">
        <v>543</v>
      </c>
      <c r="AQ6" s="662"/>
      <c r="AR6" s="662"/>
      <c r="AS6" s="662"/>
      <c r="AT6" s="662"/>
      <c r="AU6" s="662"/>
      <c r="AV6" s="662"/>
      <c r="AW6" s="662"/>
      <c r="AX6" s="662"/>
      <c r="AY6" s="662"/>
      <c r="AZ6" s="662"/>
      <c r="BA6" s="662"/>
      <c r="BB6" s="662"/>
      <c r="BC6" s="662"/>
      <c r="BD6" s="662"/>
      <c r="BE6" s="662"/>
      <c r="BF6" s="663"/>
      <c r="BG6" s="664">
        <v>5692521</v>
      </c>
      <c r="BH6" s="665"/>
      <c r="BI6" s="665"/>
      <c r="BJ6" s="665"/>
      <c r="BK6" s="665"/>
      <c r="BL6" s="665"/>
      <c r="BM6" s="665"/>
      <c r="BN6" s="666"/>
      <c r="BO6" s="691">
        <v>99.8</v>
      </c>
      <c r="BP6" s="691"/>
      <c r="BQ6" s="691"/>
      <c r="BR6" s="691"/>
      <c r="BS6" s="692">
        <v>35647</v>
      </c>
      <c r="BT6" s="692"/>
      <c r="BU6" s="692"/>
      <c r="BV6" s="692"/>
      <c r="BW6" s="692"/>
      <c r="BX6" s="692"/>
      <c r="BY6" s="692"/>
      <c r="BZ6" s="692"/>
      <c r="CA6" s="692"/>
      <c r="CB6" s="750"/>
      <c r="CD6" s="720" t="s">
        <v>229</v>
      </c>
      <c r="CE6" s="721"/>
      <c r="CF6" s="721"/>
      <c r="CG6" s="721"/>
      <c r="CH6" s="721"/>
      <c r="CI6" s="721"/>
      <c r="CJ6" s="721"/>
      <c r="CK6" s="721"/>
      <c r="CL6" s="721"/>
      <c r="CM6" s="721"/>
      <c r="CN6" s="721"/>
      <c r="CO6" s="721"/>
      <c r="CP6" s="721"/>
      <c r="CQ6" s="722"/>
      <c r="CR6" s="664">
        <v>160284</v>
      </c>
      <c r="CS6" s="665"/>
      <c r="CT6" s="665"/>
      <c r="CU6" s="665"/>
      <c r="CV6" s="665"/>
      <c r="CW6" s="665"/>
      <c r="CX6" s="665"/>
      <c r="CY6" s="666"/>
      <c r="CZ6" s="762">
        <v>0.5</v>
      </c>
      <c r="DA6" s="735"/>
      <c r="DB6" s="735"/>
      <c r="DC6" s="765"/>
      <c r="DD6" s="670" t="s">
        <v>544</v>
      </c>
      <c r="DE6" s="665"/>
      <c r="DF6" s="665"/>
      <c r="DG6" s="665"/>
      <c r="DH6" s="665"/>
      <c r="DI6" s="665"/>
      <c r="DJ6" s="665"/>
      <c r="DK6" s="665"/>
      <c r="DL6" s="665"/>
      <c r="DM6" s="665"/>
      <c r="DN6" s="665"/>
      <c r="DO6" s="665"/>
      <c r="DP6" s="666"/>
      <c r="DQ6" s="670">
        <v>160284</v>
      </c>
      <c r="DR6" s="665"/>
      <c r="DS6" s="665"/>
      <c r="DT6" s="665"/>
      <c r="DU6" s="665"/>
      <c r="DV6" s="665"/>
      <c r="DW6" s="665"/>
      <c r="DX6" s="665"/>
      <c r="DY6" s="665"/>
      <c r="DZ6" s="665"/>
      <c r="EA6" s="665"/>
      <c r="EB6" s="665"/>
      <c r="EC6" s="705"/>
    </row>
    <row r="7" spans="2:143" ht="11.25" customHeight="1" x14ac:dyDescent="0.2">
      <c r="B7" s="661" t="s">
        <v>230</v>
      </c>
      <c r="C7" s="662"/>
      <c r="D7" s="662"/>
      <c r="E7" s="662"/>
      <c r="F7" s="662"/>
      <c r="G7" s="662"/>
      <c r="H7" s="662"/>
      <c r="I7" s="662"/>
      <c r="J7" s="662"/>
      <c r="K7" s="662"/>
      <c r="L7" s="662"/>
      <c r="M7" s="662"/>
      <c r="N7" s="662"/>
      <c r="O7" s="662"/>
      <c r="P7" s="662"/>
      <c r="Q7" s="663"/>
      <c r="R7" s="664">
        <v>4983</v>
      </c>
      <c r="S7" s="665"/>
      <c r="T7" s="665"/>
      <c r="U7" s="665"/>
      <c r="V7" s="665"/>
      <c r="W7" s="665"/>
      <c r="X7" s="665"/>
      <c r="Y7" s="666"/>
      <c r="Z7" s="691">
        <v>0</v>
      </c>
      <c r="AA7" s="691"/>
      <c r="AB7" s="691"/>
      <c r="AC7" s="691"/>
      <c r="AD7" s="692">
        <v>4983</v>
      </c>
      <c r="AE7" s="692"/>
      <c r="AF7" s="692"/>
      <c r="AG7" s="692"/>
      <c r="AH7" s="692"/>
      <c r="AI7" s="692"/>
      <c r="AJ7" s="692"/>
      <c r="AK7" s="692"/>
      <c r="AL7" s="667">
        <v>0</v>
      </c>
      <c r="AM7" s="668"/>
      <c r="AN7" s="668"/>
      <c r="AO7" s="693"/>
      <c r="AP7" s="661" t="s">
        <v>545</v>
      </c>
      <c r="AQ7" s="662"/>
      <c r="AR7" s="662"/>
      <c r="AS7" s="662"/>
      <c r="AT7" s="662"/>
      <c r="AU7" s="662"/>
      <c r="AV7" s="662"/>
      <c r="AW7" s="662"/>
      <c r="AX7" s="662"/>
      <c r="AY7" s="662"/>
      <c r="AZ7" s="662"/>
      <c r="BA7" s="662"/>
      <c r="BB7" s="662"/>
      <c r="BC7" s="662"/>
      <c r="BD7" s="662"/>
      <c r="BE7" s="662"/>
      <c r="BF7" s="663"/>
      <c r="BG7" s="664">
        <v>2269694</v>
      </c>
      <c r="BH7" s="665"/>
      <c r="BI7" s="665"/>
      <c r="BJ7" s="665"/>
      <c r="BK7" s="665"/>
      <c r="BL7" s="665"/>
      <c r="BM7" s="665"/>
      <c r="BN7" s="666"/>
      <c r="BO7" s="691">
        <v>39.799999999999997</v>
      </c>
      <c r="BP7" s="691"/>
      <c r="BQ7" s="691"/>
      <c r="BR7" s="691"/>
      <c r="BS7" s="692">
        <v>35647</v>
      </c>
      <c r="BT7" s="692"/>
      <c r="BU7" s="692"/>
      <c r="BV7" s="692"/>
      <c r="BW7" s="692"/>
      <c r="BX7" s="692"/>
      <c r="BY7" s="692"/>
      <c r="BZ7" s="692"/>
      <c r="CA7" s="692"/>
      <c r="CB7" s="750"/>
      <c r="CD7" s="706" t="s">
        <v>231</v>
      </c>
      <c r="CE7" s="703"/>
      <c r="CF7" s="703"/>
      <c r="CG7" s="703"/>
      <c r="CH7" s="703"/>
      <c r="CI7" s="703"/>
      <c r="CJ7" s="703"/>
      <c r="CK7" s="703"/>
      <c r="CL7" s="703"/>
      <c r="CM7" s="703"/>
      <c r="CN7" s="703"/>
      <c r="CO7" s="703"/>
      <c r="CP7" s="703"/>
      <c r="CQ7" s="704"/>
      <c r="CR7" s="664">
        <v>5567121</v>
      </c>
      <c r="CS7" s="665"/>
      <c r="CT7" s="665"/>
      <c r="CU7" s="665"/>
      <c r="CV7" s="665"/>
      <c r="CW7" s="665"/>
      <c r="CX7" s="665"/>
      <c r="CY7" s="666"/>
      <c r="CZ7" s="691">
        <v>17.8</v>
      </c>
      <c r="DA7" s="691"/>
      <c r="DB7" s="691"/>
      <c r="DC7" s="691"/>
      <c r="DD7" s="670">
        <v>296651</v>
      </c>
      <c r="DE7" s="665"/>
      <c r="DF7" s="665"/>
      <c r="DG7" s="665"/>
      <c r="DH7" s="665"/>
      <c r="DI7" s="665"/>
      <c r="DJ7" s="665"/>
      <c r="DK7" s="665"/>
      <c r="DL7" s="665"/>
      <c r="DM7" s="665"/>
      <c r="DN7" s="665"/>
      <c r="DO7" s="665"/>
      <c r="DP7" s="666"/>
      <c r="DQ7" s="670">
        <v>4268977</v>
      </c>
      <c r="DR7" s="665"/>
      <c r="DS7" s="665"/>
      <c r="DT7" s="665"/>
      <c r="DU7" s="665"/>
      <c r="DV7" s="665"/>
      <c r="DW7" s="665"/>
      <c r="DX7" s="665"/>
      <c r="DY7" s="665"/>
      <c r="DZ7" s="665"/>
      <c r="EA7" s="665"/>
      <c r="EB7" s="665"/>
      <c r="EC7" s="705"/>
    </row>
    <row r="8" spans="2:143" ht="11.25" customHeight="1" x14ac:dyDescent="0.2">
      <c r="B8" s="661" t="s">
        <v>232</v>
      </c>
      <c r="C8" s="662"/>
      <c r="D8" s="662"/>
      <c r="E8" s="662"/>
      <c r="F8" s="662"/>
      <c r="G8" s="662"/>
      <c r="H8" s="662"/>
      <c r="I8" s="662"/>
      <c r="J8" s="662"/>
      <c r="K8" s="662"/>
      <c r="L8" s="662"/>
      <c r="M8" s="662"/>
      <c r="N8" s="662"/>
      <c r="O8" s="662"/>
      <c r="P8" s="662"/>
      <c r="Q8" s="663"/>
      <c r="R8" s="664">
        <v>33273</v>
      </c>
      <c r="S8" s="665"/>
      <c r="T8" s="665"/>
      <c r="U8" s="665"/>
      <c r="V8" s="665"/>
      <c r="W8" s="665"/>
      <c r="X8" s="665"/>
      <c r="Y8" s="666"/>
      <c r="Z8" s="691">
        <v>0.1</v>
      </c>
      <c r="AA8" s="691"/>
      <c r="AB8" s="691"/>
      <c r="AC8" s="691"/>
      <c r="AD8" s="692">
        <v>33273</v>
      </c>
      <c r="AE8" s="692"/>
      <c r="AF8" s="692"/>
      <c r="AG8" s="692"/>
      <c r="AH8" s="692"/>
      <c r="AI8" s="692"/>
      <c r="AJ8" s="692"/>
      <c r="AK8" s="692"/>
      <c r="AL8" s="667">
        <v>0.2</v>
      </c>
      <c r="AM8" s="668"/>
      <c r="AN8" s="668"/>
      <c r="AO8" s="693"/>
      <c r="AP8" s="661" t="s">
        <v>546</v>
      </c>
      <c r="AQ8" s="662"/>
      <c r="AR8" s="662"/>
      <c r="AS8" s="662"/>
      <c r="AT8" s="662"/>
      <c r="AU8" s="662"/>
      <c r="AV8" s="662"/>
      <c r="AW8" s="662"/>
      <c r="AX8" s="662"/>
      <c r="AY8" s="662"/>
      <c r="AZ8" s="662"/>
      <c r="BA8" s="662"/>
      <c r="BB8" s="662"/>
      <c r="BC8" s="662"/>
      <c r="BD8" s="662"/>
      <c r="BE8" s="662"/>
      <c r="BF8" s="663"/>
      <c r="BG8" s="664">
        <v>87647</v>
      </c>
      <c r="BH8" s="665"/>
      <c r="BI8" s="665"/>
      <c r="BJ8" s="665"/>
      <c r="BK8" s="665"/>
      <c r="BL8" s="665"/>
      <c r="BM8" s="665"/>
      <c r="BN8" s="666"/>
      <c r="BO8" s="691">
        <v>1.5</v>
      </c>
      <c r="BP8" s="691"/>
      <c r="BQ8" s="691"/>
      <c r="BR8" s="691"/>
      <c r="BS8" s="692" t="s">
        <v>547</v>
      </c>
      <c r="BT8" s="692"/>
      <c r="BU8" s="692"/>
      <c r="BV8" s="692"/>
      <c r="BW8" s="692"/>
      <c r="BX8" s="692"/>
      <c r="BY8" s="692"/>
      <c r="BZ8" s="692"/>
      <c r="CA8" s="692"/>
      <c r="CB8" s="750"/>
      <c r="CD8" s="706" t="s">
        <v>233</v>
      </c>
      <c r="CE8" s="703"/>
      <c r="CF8" s="703"/>
      <c r="CG8" s="703"/>
      <c r="CH8" s="703"/>
      <c r="CI8" s="703"/>
      <c r="CJ8" s="703"/>
      <c r="CK8" s="703"/>
      <c r="CL8" s="703"/>
      <c r="CM8" s="703"/>
      <c r="CN8" s="703"/>
      <c r="CO8" s="703"/>
      <c r="CP8" s="703"/>
      <c r="CQ8" s="704"/>
      <c r="CR8" s="664">
        <v>9502746</v>
      </c>
      <c r="CS8" s="665"/>
      <c r="CT8" s="665"/>
      <c r="CU8" s="665"/>
      <c r="CV8" s="665"/>
      <c r="CW8" s="665"/>
      <c r="CX8" s="665"/>
      <c r="CY8" s="666"/>
      <c r="CZ8" s="691">
        <v>30.4</v>
      </c>
      <c r="DA8" s="691"/>
      <c r="DB8" s="691"/>
      <c r="DC8" s="691"/>
      <c r="DD8" s="670">
        <v>207309</v>
      </c>
      <c r="DE8" s="665"/>
      <c r="DF8" s="665"/>
      <c r="DG8" s="665"/>
      <c r="DH8" s="665"/>
      <c r="DI8" s="665"/>
      <c r="DJ8" s="665"/>
      <c r="DK8" s="665"/>
      <c r="DL8" s="665"/>
      <c r="DM8" s="665"/>
      <c r="DN8" s="665"/>
      <c r="DO8" s="665"/>
      <c r="DP8" s="666"/>
      <c r="DQ8" s="670">
        <v>4357979</v>
      </c>
      <c r="DR8" s="665"/>
      <c r="DS8" s="665"/>
      <c r="DT8" s="665"/>
      <c r="DU8" s="665"/>
      <c r="DV8" s="665"/>
      <c r="DW8" s="665"/>
      <c r="DX8" s="665"/>
      <c r="DY8" s="665"/>
      <c r="DZ8" s="665"/>
      <c r="EA8" s="665"/>
      <c r="EB8" s="665"/>
      <c r="EC8" s="705"/>
    </row>
    <row r="9" spans="2:143" ht="11.25" customHeight="1" x14ac:dyDescent="0.2">
      <c r="B9" s="661" t="s">
        <v>234</v>
      </c>
      <c r="C9" s="662"/>
      <c r="D9" s="662"/>
      <c r="E9" s="662"/>
      <c r="F9" s="662"/>
      <c r="G9" s="662"/>
      <c r="H9" s="662"/>
      <c r="I9" s="662"/>
      <c r="J9" s="662"/>
      <c r="K9" s="662"/>
      <c r="L9" s="662"/>
      <c r="M9" s="662"/>
      <c r="N9" s="662"/>
      <c r="O9" s="662"/>
      <c r="P9" s="662"/>
      <c r="Q9" s="663"/>
      <c r="R9" s="664">
        <v>39582</v>
      </c>
      <c r="S9" s="665"/>
      <c r="T9" s="665"/>
      <c r="U9" s="665"/>
      <c r="V9" s="665"/>
      <c r="W9" s="665"/>
      <c r="X9" s="665"/>
      <c r="Y9" s="666"/>
      <c r="Z9" s="691">
        <v>0.1</v>
      </c>
      <c r="AA9" s="691"/>
      <c r="AB9" s="691"/>
      <c r="AC9" s="691"/>
      <c r="AD9" s="692">
        <v>39582</v>
      </c>
      <c r="AE9" s="692"/>
      <c r="AF9" s="692"/>
      <c r="AG9" s="692"/>
      <c r="AH9" s="692"/>
      <c r="AI9" s="692"/>
      <c r="AJ9" s="692"/>
      <c r="AK9" s="692"/>
      <c r="AL9" s="667">
        <v>0.2</v>
      </c>
      <c r="AM9" s="668"/>
      <c r="AN9" s="668"/>
      <c r="AO9" s="693"/>
      <c r="AP9" s="661" t="s">
        <v>548</v>
      </c>
      <c r="AQ9" s="662"/>
      <c r="AR9" s="662"/>
      <c r="AS9" s="662"/>
      <c r="AT9" s="662"/>
      <c r="AU9" s="662"/>
      <c r="AV9" s="662"/>
      <c r="AW9" s="662"/>
      <c r="AX9" s="662"/>
      <c r="AY9" s="662"/>
      <c r="AZ9" s="662"/>
      <c r="BA9" s="662"/>
      <c r="BB9" s="662"/>
      <c r="BC9" s="662"/>
      <c r="BD9" s="662"/>
      <c r="BE9" s="662"/>
      <c r="BF9" s="663"/>
      <c r="BG9" s="664">
        <v>1895299</v>
      </c>
      <c r="BH9" s="665"/>
      <c r="BI9" s="665"/>
      <c r="BJ9" s="665"/>
      <c r="BK9" s="665"/>
      <c r="BL9" s="665"/>
      <c r="BM9" s="665"/>
      <c r="BN9" s="666"/>
      <c r="BO9" s="691">
        <v>33.200000000000003</v>
      </c>
      <c r="BP9" s="691"/>
      <c r="BQ9" s="691"/>
      <c r="BR9" s="691"/>
      <c r="BS9" s="692" t="s">
        <v>549</v>
      </c>
      <c r="BT9" s="692"/>
      <c r="BU9" s="692"/>
      <c r="BV9" s="692"/>
      <c r="BW9" s="692"/>
      <c r="BX9" s="692"/>
      <c r="BY9" s="692"/>
      <c r="BZ9" s="692"/>
      <c r="CA9" s="692"/>
      <c r="CB9" s="750"/>
      <c r="CD9" s="706" t="s">
        <v>235</v>
      </c>
      <c r="CE9" s="703"/>
      <c r="CF9" s="703"/>
      <c r="CG9" s="703"/>
      <c r="CH9" s="703"/>
      <c r="CI9" s="703"/>
      <c r="CJ9" s="703"/>
      <c r="CK9" s="703"/>
      <c r="CL9" s="703"/>
      <c r="CM9" s="703"/>
      <c r="CN9" s="703"/>
      <c r="CO9" s="703"/>
      <c r="CP9" s="703"/>
      <c r="CQ9" s="704"/>
      <c r="CR9" s="664">
        <v>2870495</v>
      </c>
      <c r="CS9" s="665"/>
      <c r="CT9" s="665"/>
      <c r="CU9" s="665"/>
      <c r="CV9" s="665"/>
      <c r="CW9" s="665"/>
      <c r="CX9" s="665"/>
      <c r="CY9" s="666"/>
      <c r="CZ9" s="691">
        <v>9.1999999999999993</v>
      </c>
      <c r="DA9" s="691"/>
      <c r="DB9" s="691"/>
      <c r="DC9" s="691"/>
      <c r="DD9" s="670">
        <v>59506</v>
      </c>
      <c r="DE9" s="665"/>
      <c r="DF9" s="665"/>
      <c r="DG9" s="665"/>
      <c r="DH9" s="665"/>
      <c r="DI9" s="665"/>
      <c r="DJ9" s="665"/>
      <c r="DK9" s="665"/>
      <c r="DL9" s="665"/>
      <c r="DM9" s="665"/>
      <c r="DN9" s="665"/>
      <c r="DO9" s="665"/>
      <c r="DP9" s="666"/>
      <c r="DQ9" s="670">
        <v>2297260</v>
      </c>
      <c r="DR9" s="665"/>
      <c r="DS9" s="665"/>
      <c r="DT9" s="665"/>
      <c r="DU9" s="665"/>
      <c r="DV9" s="665"/>
      <c r="DW9" s="665"/>
      <c r="DX9" s="665"/>
      <c r="DY9" s="665"/>
      <c r="DZ9" s="665"/>
      <c r="EA9" s="665"/>
      <c r="EB9" s="665"/>
      <c r="EC9" s="705"/>
    </row>
    <row r="10" spans="2:143" ht="11.25" customHeight="1" x14ac:dyDescent="0.2">
      <c r="B10" s="661" t="s">
        <v>550</v>
      </c>
      <c r="C10" s="662"/>
      <c r="D10" s="662"/>
      <c r="E10" s="662"/>
      <c r="F10" s="662"/>
      <c r="G10" s="662"/>
      <c r="H10" s="662"/>
      <c r="I10" s="662"/>
      <c r="J10" s="662"/>
      <c r="K10" s="662"/>
      <c r="L10" s="662"/>
      <c r="M10" s="662"/>
      <c r="N10" s="662"/>
      <c r="O10" s="662"/>
      <c r="P10" s="662"/>
      <c r="Q10" s="663"/>
      <c r="R10" s="664" t="s">
        <v>551</v>
      </c>
      <c r="S10" s="665"/>
      <c r="T10" s="665"/>
      <c r="U10" s="665"/>
      <c r="V10" s="665"/>
      <c r="W10" s="665"/>
      <c r="X10" s="665"/>
      <c r="Y10" s="666"/>
      <c r="Z10" s="691" t="s">
        <v>549</v>
      </c>
      <c r="AA10" s="691"/>
      <c r="AB10" s="691"/>
      <c r="AC10" s="691"/>
      <c r="AD10" s="692" t="s">
        <v>549</v>
      </c>
      <c r="AE10" s="692"/>
      <c r="AF10" s="692"/>
      <c r="AG10" s="692"/>
      <c r="AH10" s="692"/>
      <c r="AI10" s="692"/>
      <c r="AJ10" s="692"/>
      <c r="AK10" s="692"/>
      <c r="AL10" s="667" t="s">
        <v>552</v>
      </c>
      <c r="AM10" s="668"/>
      <c r="AN10" s="668"/>
      <c r="AO10" s="693"/>
      <c r="AP10" s="661" t="s">
        <v>553</v>
      </c>
      <c r="AQ10" s="662"/>
      <c r="AR10" s="662"/>
      <c r="AS10" s="662"/>
      <c r="AT10" s="662"/>
      <c r="AU10" s="662"/>
      <c r="AV10" s="662"/>
      <c r="AW10" s="662"/>
      <c r="AX10" s="662"/>
      <c r="AY10" s="662"/>
      <c r="AZ10" s="662"/>
      <c r="BA10" s="662"/>
      <c r="BB10" s="662"/>
      <c r="BC10" s="662"/>
      <c r="BD10" s="662"/>
      <c r="BE10" s="662"/>
      <c r="BF10" s="663"/>
      <c r="BG10" s="664">
        <v>122677</v>
      </c>
      <c r="BH10" s="665"/>
      <c r="BI10" s="665"/>
      <c r="BJ10" s="665"/>
      <c r="BK10" s="665"/>
      <c r="BL10" s="665"/>
      <c r="BM10" s="665"/>
      <c r="BN10" s="666"/>
      <c r="BO10" s="691">
        <v>2.2000000000000002</v>
      </c>
      <c r="BP10" s="691"/>
      <c r="BQ10" s="691"/>
      <c r="BR10" s="691"/>
      <c r="BS10" s="692" t="s">
        <v>554</v>
      </c>
      <c r="BT10" s="692"/>
      <c r="BU10" s="692"/>
      <c r="BV10" s="692"/>
      <c r="BW10" s="692"/>
      <c r="BX10" s="692"/>
      <c r="BY10" s="692"/>
      <c r="BZ10" s="692"/>
      <c r="CA10" s="692"/>
      <c r="CB10" s="750"/>
      <c r="CD10" s="706" t="s">
        <v>236</v>
      </c>
      <c r="CE10" s="703"/>
      <c r="CF10" s="703"/>
      <c r="CG10" s="703"/>
      <c r="CH10" s="703"/>
      <c r="CI10" s="703"/>
      <c r="CJ10" s="703"/>
      <c r="CK10" s="703"/>
      <c r="CL10" s="703"/>
      <c r="CM10" s="703"/>
      <c r="CN10" s="703"/>
      <c r="CO10" s="703"/>
      <c r="CP10" s="703"/>
      <c r="CQ10" s="704"/>
      <c r="CR10" s="664">
        <v>40643</v>
      </c>
      <c r="CS10" s="665"/>
      <c r="CT10" s="665"/>
      <c r="CU10" s="665"/>
      <c r="CV10" s="665"/>
      <c r="CW10" s="665"/>
      <c r="CX10" s="665"/>
      <c r="CY10" s="666"/>
      <c r="CZ10" s="691">
        <v>0.1</v>
      </c>
      <c r="DA10" s="691"/>
      <c r="DB10" s="691"/>
      <c r="DC10" s="691"/>
      <c r="DD10" s="670" t="s">
        <v>547</v>
      </c>
      <c r="DE10" s="665"/>
      <c r="DF10" s="665"/>
      <c r="DG10" s="665"/>
      <c r="DH10" s="665"/>
      <c r="DI10" s="665"/>
      <c r="DJ10" s="665"/>
      <c r="DK10" s="665"/>
      <c r="DL10" s="665"/>
      <c r="DM10" s="665"/>
      <c r="DN10" s="665"/>
      <c r="DO10" s="665"/>
      <c r="DP10" s="666"/>
      <c r="DQ10" s="670">
        <v>28643</v>
      </c>
      <c r="DR10" s="665"/>
      <c r="DS10" s="665"/>
      <c r="DT10" s="665"/>
      <c r="DU10" s="665"/>
      <c r="DV10" s="665"/>
      <c r="DW10" s="665"/>
      <c r="DX10" s="665"/>
      <c r="DY10" s="665"/>
      <c r="DZ10" s="665"/>
      <c r="EA10" s="665"/>
      <c r="EB10" s="665"/>
      <c r="EC10" s="705"/>
    </row>
    <row r="11" spans="2:143" ht="11.25" customHeight="1" x14ac:dyDescent="0.2">
      <c r="B11" s="661" t="s">
        <v>237</v>
      </c>
      <c r="C11" s="662"/>
      <c r="D11" s="662"/>
      <c r="E11" s="662"/>
      <c r="F11" s="662"/>
      <c r="G11" s="662"/>
      <c r="H11" s="662"/>
      <c r="I11" s="662"/>
      <c r="J11" s="662"/>
      <c r="K11" s="662"/>
      <c r="L11" s="662"/>
      <c r="M11" s="662"/>
      <c r="N11" s="662"/>
      <c r="O11" s="662"/>
      <c r="P11" s="662"/>
      <c r="Q11" s="663"/>
      <c r="R11" s="664">
        <v>1097188</v>
      </c>
      <c r="S11" s="665"/>
      <c r="T11" s="665"/>
      <c r="U11" s="665"/>
      <c r="V11" s="665"/>
      <c r="W11" s="665"/>
      <c r="X11" s="665"/>
      <c r="Y11" s="666"/>
      <c r="Z11" s="667">
        <v>3.4</v>
      </c>
      <c r="AA11" s="668"/>
      <c r="AB11" s="668"/>
      <c r="AC11" s="669"/>
      <c r="AD11" s="670">
        <v>1097188</v>
      </c>
      <c r="AE11" s="665"/>
      <c r="AF11" s="665"/>
      <c r="AG11" s="665"/>
      <c r="AH11" s="665"/>
      <c r="AI11" s="665"/>
      <c r="AJ11" s="665"/>
      <c r="AK11" s="666"/>
      <c r="AL11" s="667">
        <v>6.1</v>
      </c>
      <c r="AM11" s="668"/>
      <c r="AN11" s="668"/>
      <c r="AO11" s="693"/>
      <c r="AP11" s="661" t="s">
        <v>555</v>
      </c>
      <c r="AQ11" s="662"/>
      <c r="AR11" s="662"/>
      <c r="AS11" s="662"/>
      <c r="AT11" s="662"/>
      <c r="AU11" s="662"/>
      <c r="AV11" s="662"/>
      <c r="AW11" s="662"/>
      <c r="AX11" s="662"/>
      <c r="AY11" s="662"/>
      <c r="AZ11" s="662"/>
      <c r="BA11" s="662"/>
      <c r="BB11" s="662"/>
      <c r="BC11" s="662"/>
      <c r="BD11" s="662"/>
      <c r="BE11" s="662"/>
      <c r="BF11" s="663"/>
      <c r="BG11" s="664">
        <v>164071</v>
      </c>
      <c r="BH11" s="665"/>
      <c r="BI11" s="665"/>
      <c r="BJ11" s="665"/>
      <c r="BK11" s="665"/>
      <c r="BL11" s="665"/>
      <c r="BM11" s="665"/>
      <c r="BN11" s="666"/>
      <c r="BO11" s="691">
        <v>2.9</v>
      </c>
      <c r="BP11" s="691"/>
      <c r="BQ11" s="691"/>
      <c r="BR11" s="691"/>
      <c r="BS11" s="692">
        <v>35647</v>
      </c>
      <c r="BT11" s="692"/>
      <c r="BU11" s="692"/>
      <c r="BV11" s="692"/>
      <c r="BW11" s="692"/>
      <c r="BX11" s="692"/>
      <c r="BY11" s="692"/>
      <c r="BZ11" s="692"/>
      <c r="CA11" s="692"/>
      <c r="CB11" s="750"/>
      <c r="CD11" s="706" t="s">
        <v>238</v>
      </c>
      <c r="CE11" s="703"/>
      <c r="CF11" s="703"/>
      <c r="CG11" s="703"/>
      <c r="CH11" s="703"/>
      <c r="CI11" s="703"/>
      <c r="CJ11" s="703"/>
      <c r="CK11" s="703"/>
      <c r="CL11" s="703"/>
      <c r="CM11" s="703"/>
      <c r="CN11" s="703"/>
      <c r="CO11" s="703"/>
      <c r="CP11" s="703"/>
      <c r="CQ11" s="704"/>
      <c r="CR11" s="664">
        <v>1554207</v>
      </c>
      <c r="CS11" s="665"/>
      <c r="CT11" s="665"/>
      <c r="CU11" s="665"/>
      <c r="CV11" s="665"/>
      <c r="CW11" s="665"/>
      <c r="CX11" s="665"/>
      <c r="CY11" s="666"/>
      <c r="CZ11" s="691">
        <v>5</v>
      </c>
      <c r="DA11" s="691"/>
      <c r="DB11" s="691"/>
      <c r="DC11" s="691"/>
      <c r="DD11" s="670">
        <v>937632</v>
      </c>
      <c r="DE11" s="665"/>
      <c r="DF11" s="665"/>
      <c r="DG11" s="665"/>
      <c r="DH11" s="665"/>
      <c r="DI11" s="665"/>
      <c r="DJ11" s="665"/>
      <c r="DK11" s="665"/>
      <c r="DL11" s="665"/>
      <c r="DM11" s="665"/>
      <c r="DN11" s="665"/>
      <c r="DO11" s="665"/>
      <c r="DP11" s="666"/>
      <c r="DQ11" s="670">
        <v>498287</v>
      </c>
      <c r="DR11" s="665"/>
      <c r="DS11" s="665"/>
      <c r="DT11" s="665"/>
      <c r="DU11" s="665"/>
      <c r="DV11" s="665"/>
      <c r="DW11" s="665"/>
      <c r="DX11" s="665"/>
      <c r="DY11" s="665"/>
      <c r="DZ11" s="665"/>
      <c r="EA11" s="665"/>
      <c r="EB11" s="665"/>
      <c r="EC11" s="705"/>
    </row>
    <row r="12" spans="2:143" ht="11.25" customHeight="1" x14ac:dyDescent="0.2">
      <c r="B12" s="661" t="s">
        <v>239</v>
      </c>
      <c r="C12" s="662"/>
      <c r="D12" s="662"/>
      <c r="E12" s="662"/>
      <c r="F12" s="662"/>
      <c r="G12" s="662"/>
      <c r="H12" s="662"/>
      <c r="I12" s="662"/>
      <c r="J12" s="662"/>
      <c r="K12" s="662"/>
      <c r="L12" s="662"/>
      <c r="M12" s="662"/>
      <c r="N12" s="662"/>
      <c r="O12" s="662"/>
      <c r="P12" s="662"/>
      <c r="Q12" s="663"/>
      <c r="R12" s="664">
        <v>5094</v>
      </c>
      <c r="S12" s="665"/>
      <c r="T12" s="665"/>
      <c r="U12" s="665"/>
      <c r="V12" s="665"/>
      <c r="W12" s="665"/>
      <c r="X12" s="665"/>
      <c r="Y12" s="666"/>
      <c r="Z12" s="691">
        <v>0</v>
      </c>
      <c r="AA12" s="691"/>
      <c r="AB12" s="691"/>
      <c r="AC12" s="691"/>
      <c r="AD12" s="692">
        <v>5094</v>
      </c>
      <c r="AE12" s="692"/>
      <c r="AF12" s="692"/>
      <c r="AG12" s="692"/>
      <c r="AH12" s="692"/>
      <c r="AI12" s="692"/>
      <c r="AJ12" s="692"/>
      <c r="AK12" s="692"/>
      <c r="AL12" s="667">
        <v>0</v>
      </c>
      <c r="AM12" s="668"/>
      <c r="AN12" s="668"/>
      <c r="AO12" s="693"/>
      <c r="AP12" s="661" t="s">
        <v>556</v>
      </c>
      <c r="AQ12" s="662"/>
      <c r="AR12" s="662"/>
      <c r="AS12" s="662"/>
      <c r="AT12" s="662"/>
      <c r="AU12" s="662"/>
      <c r="AV12" s="662"/>
      <c r="AW12" s="662"/>
      <c r="AX12" s="662"/>
      <c r="AY12" s="662"/>
      <c r="AZ12" s="662"/>
      <c r="BA12" s="662"/>
      <c r="BB12" s="662"/>
      <c r="BC12" s="662"/>
      <c r="BD12" s="662"/>
      <c r="BE12" s="662"/>
      <c r="BF12" s="663"/>
      <c r="BG12" s="664">
        <v>2918698</v>
      </c>
      <c r="BH12" s="665"/>
      <c r="BI12" s="665"/>
      <c r="BJ12" s="665"/>
      <c r="BK12" s="665"/>
      <c r="BL12" s="665"/>
      <c r="BM12" s="665"/>
      <c r="BN12" s="666"/>
      <c r="BO12" s="691">
        <v>51.2</v>
      </c>
      <c r="BP12" s="691"/>
      <c r="BQ12" s="691"/>
      <c r="BR12" s="691"/>
      <c r="BS12" s="692" t="s">
        <v>549</v>
      </c>
      <c r="BT12" s="692"/>
      <c r="BU12" s="692"/>
      <c r="BV12" s="692"/>
      <c r="BW12" s="692"/>
      <c r="BX12" s="692"/>
      <c r="BY12" s="692"/>
      <c r="BZ12" s="692"/>
      <c r="CA12" s="692"/>
      <c r="CB12" s="750"/>
      <c r="CD12" s="706" t="s">
        <v>240</v>
      </c>
      <c r="CE12" s="703"/>
      <c r="CF12" s="703"/>
      <c r="CG12" s="703"/>
      <c r="CH12" s="703"/>
      <c r="CI12" s="703"/>
      <c r="CJ12" s="703"/>
      <c r="CK12" s="703"/>
      <c r="CL12" s="703"/>
      <c r="CM12" s="703"/>
      <c r="CN12" s="703"/>
      <c r="CO12" s="703"/>
      <c r="CP12" s="703"/>
      <c r="CQ12" s="704"/>
      <c r="CR12" s="664">
        <v>521053</v>
      </c>
      <c r="CS12" s="665"/>
      <c r="CT12" s="665"/>
      <c r="CU12" s="665"/>
      <c r="CV12" s="665"/>
      <c r="CW12" s="665"/>
      <c r="CX12" s="665"/>
      <c r="CY12" s="666"/>
      <c r="CZ12" s="691">
        <v>1.7</v>
      </c>
      <c r="DA12" s="691"/>
      <c r="DB12" s="691"/>
      <c r="DC12" s="691"/>
      <c r="DD12" s="670">
        <v>64407</v>
      </c>
      <c r="DE12" s="665"/>
      <c r="DF12" s="665"/>
      <c r="DG12" s="665"/>
      <c r="DH12" s="665"/>
      <c r="DI12" s="665"/>
      <c r="DJ12" s="665"/>
      <c r="DK12" s="665"/>
      <c r="DL12" s="665"/>
      <c r="DM12" s="665"/>
      <c r="DN12" s="665"/>
      <c r="DO12" s="665"/>
      <c r="DP12" s="666"/>
      <c r="DQ12" s="670">
        <v>437644</v>
      </c>
      <c r="DR12" s="665"/>
      <c r="DS12" s="665"/>
      <c r="DT12" s="665"/>
      <c r="DU12" s="665"/>
      <c r="DV12" s="665"/>
      <c r="DW12" s="665"/>
      <c r="DX12" s="665"/>
      <c r="DY12" s="665"/>
      <c r="DZ12" s="665"/>
      <c r="EA12" s="665"/>
      <c r="EB12" s="665"/>
      <c r="EC12" s="705"/>
    </row>
    <row r="13" spans="2:143" ht="11.25" customHeight="1" x14ac:dyDescent="0.2">
      <c r="B13" s="661" t="s">
        <v>241</v>
      </c>
      <c r="C13" s="662"/>
      <c r="D13" s="662"/>
      <c r="E13" s="662"/>
      <c r="F13" s="662"/>
      <c r="G13" s="662"/>
      <c r="H13" s="662"/>
      <c r="I13" s="662"/>
      <c r="J13" s="662"/>
      <c r="K13" s="662"/>
      <c r="L13" s="662"/>
      <c r="M13" s="662"/>
      <c r="N13" s="662"/>
      <c r="O13" s="662"/>
      <c r="P13" s="662"/>
      <c r="Q13" s="663"/>
      <c r="R13" s="664" t="s">
        <v>549</v>
      </c>
      <c r="S13" s="665"/>
      <c r="T13" s="665"/>
      <c r="U13" s="665"/>
      <c r="V13" s="665"/>
      <c r="W13" s="665"/>
      <c r="X13" s="665"/>
      <c r="Y13" s="666"/>
      <c r="Z13" s="691" t="s">
        <v>557</v>
      </c>
      <c r="AA13" s="691"/>
      <c r="AB13" s="691"/>
      <c r="AC13" s="691"/>
      <c r="AD13" s="692" t="s">
        <v>558</v>
      </c>
      <c r="AE13" s="692"/>
      <c r="AF13" s="692"/>
      <c r="AG13" s="692"/>
      <c r="AH13" s="692"/>
      <c r="AI13" s="692"/>
      <c r="AJ13" s="692"/>
      <c r="AK13" s="692"/>
      <c r="AL13" s="667" t="s">
        <v>559</v>
      </c>
      <c r="AM13" s="668"/>
      <c r="AN13" s="668"/>
      <c r="AO13" s="693"/>
      <c r="AP13" s="661" t="s">
        <v>560</v>
      </c>
      <c r="AQ13" s="662"/>
      <c r="AR13" s="662"/>
      <c r="AS13" s="662"/>
      <c r="AT13" s="662"/>
      <c r="AU13" s="662"/>
      <c r="AV13" s="662"/>
      <c r="AW13" s="662"/>
      <c r="AX13" s="662"/>
      <c r="AY13" s="662"/>
      <c r="AZ13" s="662"/>
      <c r="BA13" s="662"/>
      <c r="BB13" s="662"/>
      <c r="BC13" s="662"/>
      <c r="BD13" s="662"/>
      <c r="BE13" s="662"/>
      <c r="BF13" s="663"/>
      <c r="BG13" s="664">
        <v>2903049</v>
      </c>
      <c r="BH13" s="665"/>
      <c r="BI13" s="665"/>
      <c r="BJ13" s="665"/>
      <c r="BK13" s="665"/>
      <c r="BL13" s="665"/>
      <c r="BM13" s="665"/>
      <c r="BN13" s="666"/>
      <c r="BO13" s="691">
        <v>50.9</v>
      </c>
      <c r="BP13" s="691"/>
      <c r="BQ13" s="691"/>
      <c r="BR13" s="691"/>
      <c r="BS13" s="692" t="s">
        <v>561</v>
      </c>
      <c r="BT13" s="692"/>
      <c r="BU13" s="692"/>
      <c r="BV13" s="692"/>
      <c r="BW13" s="692"/>
      <c r="BX13" s="692"/>
      <c r="BY13" s="692"/>
      <c r="BZ13" s="692"/>
      <c r="CA13" s="692"/>
      <c r="CB13" s="750"/>
      <c r="CD13" s="706" t="s">
        <v>242</v>
      </c>
      <c r="CE13" s="703"/>
      <c r="CF13" s="703"/>
      <c r="CG13" s="703"/>
      <c r="CH13" s="703"/>
      <c r="CI13" s="703"/>
      <c r="CJ13" s="703"/>
      <c r="CK13" s="703"/>
      <c r="CL13" s="703"/>
      <c r="CM13" s="703"/>
      <c r="CN13" s="703"/>
      <c r="CO13" s="703"/>
      <c r="CP13" s="703"/>
      <c r="CQ13" s="704"/>
      <c r="CR13" s="664">
        <v>3710362</v>
      </c>
      <c r="CS13" s="665"/>
      <c r="CT13" s="665"/>
      <c r="CU13" s="665"/>
      <c r="CV13" s="665"/>
      <c r="CW13" s="665"/>
      <c r="CX13" s="665"/>
      <c r="CY13" s="666"/>
      <c r="CZ13" s="691">
        <v>11.9</v>
      </c>
      <c r="DA13" s="691"/>
      <c r="DB13" s="691"/>
      <c r="DC13" s="691"/>
      <c r="DD13" s="670">
        <v>1024682</v>
      </c>
      <c r="DE13" s="665"/>
      <c r="DF13" s="665"/>
      <c r="DG13" s="665"/>
      <c r="DH13" s="665"/>
      <c r="DI13" s="665"/>
      <c r="DJ13" s="665"/>
      <c r="DK13" s="665"/>
      <c r="DL13" s="665"/>
      <c r="DM13" s="665"/>
      <c r="DN13" s="665"/>
      <c r="DO13" s="665"/>
      <c r="DP13" s="666"/>
      <c r="DQ13" s="670">
        <v>2780744</v>
      </c>
      <c r="DR13" s="665"/>
      <c r="DS13" s="665"/>
      <c r="DT13" s="665"/>
      <c r="DU13" s="665"/>
      <c r="DV13" s="665"/>
      <c r="DW13" s="665"/>
      <c r="DX13" s="665"/>
      <c r="DY13" s="665"/>
      <c r="DZ13" s="665"/>
      <c r="EA13" s="665"/>
      <c r="EB13" s="665"/>
      <c r="EC13" s="705"/>
    </row>
    <row r="14" spans="2:143" ht="11.25" customHeight="1" x14ac:dyDescent="0.2">
      <c r="B14" s="661" t="s">
        <v>243</v>
      </c>
      <c r="C14" s="662"/>
      <c r="D14" s="662"/>
      <c r="E14" s="662"/>
      <c r="F14" s="662"/>
      <c r="G14" s="662"/>
      <c r="H14" s="662"/>
      <c r="I14" s="662"/>
      <c r="J14" s="662"/>
      <c r="K14" s="662"/>
      <c r="L14" s="662"/>
      <c r="M14" s="662"/>
      <c r="N14" s="662"/>
      <c r="O14" s="662"/>
      <c r="P14" s="662"/>
      <c r="Q14" s="663"/>
      <c r="R14" s="664" t="s">
        <v>559</v>
      </c>
      <c r="S14" s="665"/>
      <c r="T14" s="665"/>
      <c r="U14" s="665"/>
      <c r="V14" s="665"/>
      <c r="W14" s="665"/>
      <c r="X14" s="665"/>
      <c r="Y14" s="666"/>
      <c r="Z14" s="691" t="s">
        <v>130</v>
      </c>
      <c r="AA14" s="691"/>
      <c r="AB14" s="691"/>
      <c r="AC14" s="691"/>
      <c r="AD14" s="692" t="s">
        <v>559</v>
      </c>
      <c r="AE14" s="692"/>
      <c r="AF14" s="692"/>
      <c r="AG14" s="692"/>
      <c r="AH14" s="692"/>
      <c r="AI14" s="692"/>
      <c r="AJ14" s="692"/>
      <c r="AK14" s="692"/>
      <c r="AL14" s="667" t="s">
        <v>562</v>
      </c>
      <c r="AM14" s="668"/>
      <c r="AN14" s="668"/>
      <c r="AO14" s="693"/>
      <c r="AP14" s="661" t="s">
        <v>563</v>
      </c>
      <c r="AQ14" s="662"/>
      <c r="AR14" s="662"/>
      <c r="AS14" s="662"/>
      <c r="AT14" s="662"/>
      <c r="AU14" s="662"/>
      <c r="AV14" s="662"/>
      <c r="AW14" s="662"/>
      <c r="AX14" s="662"/>
      <c r="AY14" s="662"/>
      <c r="AZ14" s="662"/>
      <c r="BA14" s="662"/>
      <c r="BB14" s="662"/>
      <c r="BC14" s="662"/>
      <c r="BD14" s="662"/>
      <c r="BE14" s="662"/>
      <c r="BF14" s="663"/>
      <c r="BG14" s="664">
        <v>194236</v>
      </c>
      <c r="BH14" s="665"/>
      <c r="BI14" s="665"/>
      <c r="BJ14" s="665"/>
      <c r="BK14" s="665"/>
      <c r="BL14" s="665"/>
      <c r="BM14" s="665"/>
      <c r="BN14" s="666"/>
      <c r="BO14" s="691">
        <v>3.4</v>
      </c>
      <c r="BP14" s="691"/>
      <c r="BQ14" s="691"/>
      <c r="BR14" s="691"/>
      <c r="BS14" s="692" t="s">
        <v>559</v>
      </c>
      <c r="BT14" s="692"/>
      <c r="BU14" s="692"/>
      <c r="BV14" s="692"/>
      <c r="BW14" s="692"/>
      <c r="BX14" s="692"/>
      <c r="BY14" s="692"/>
      <c r="BZ14" s="692"/>
      <c r="CA14" s="692"/>
      <c r="CB14" s="750"/>
      <c r="CD14" s="706" t="s">
        <v>244</v>
      </c>
      <c r="CE14" s="703"/>
      <c r="CF14" s="703"/>
      <c r="CG14" s="703"/>
      <c r="CH14" s="703"/>
      <c r="CI14" s="703"/>
      <c r="CJ14" s="703"/>
      <c r="CK14" s="703"/>
      <c r="CL14" s="703"/>
      <c r="CM14" s="703"/>
      <c r="CN14" s="703"/>
      <c r="CO14" s="703"/>
      <c r="CP14" s="703"/>
      <c r="CQ14" s="704"/>
      <c r="CR14" s="664">
        <v>1109198</v>
      </c>
      <c r="CS14" s="665"/>
      <c r="CT14" s="665"/>
      <c r="CU14" s="665"/>
      <c r="CV14" s="665"/>
      <c r="CW14" s="665"/>
      <c r="CX14" s="665"/>
      <c r="CY14" s="666"/>
      <c r="CZ14" s="691">
        <v>3.5</v>
      </c>
      <c r="DA14" s="691"/>
      <c r="DB14" s="691"/>
      <c r="DC14" s="691"/>
      <c r="DD14" s="670">
        <v>194083</v>
      </c>
      <c r="DE14" s="665"/>
      <c r="DF14" s="665"/>
      <c r="DG14" s="665"/>
      <c r="DH14" s="665"/>
      <c r="DI14" s="665"/>
      <c r="DJ14" s="665"/>
      <c r="DK14" s="665"/>
      <c r="DL14" s="665"/>
      <c r="DM14" s="665"/>
      <c r="DN14" s="665"/>
      <c r="DO14" s="665"/>
      <c r="DP14" s="666"/>
      <c r="DQ14" s="670">
        <v>894769</v>
      </c>
      <c r="DR14" s="665"/>
      <c r="DS14" s="665"/>
      <c r="DT14" s="665"/>
      <c r="DU14" s="665"/>
      <c r="DV14" s="665"/>
      <c r="DW14" s="665"/>
      <c r="DX14" s="665"/>
      <c r="DY14" s="665"/>
      <c r="DZ14" s="665"/>
      <c r="EA14" s="665"/>
      <c r="EB14" s="665"/>
      <c r="EC14" s="705"/>
    </row>
    <row r="15" spans="2:143" ht="11.25" customHeight="1" x14ac:dyDescent="0.2">
      <c r="B15" s="661" t="s">
        <v>245</v>
      </c>
      <c r="C15" s="662"/>
      <c r="D15" s="662"/>
      <c r="E15" s="662"/>
      <c r="F15" s="662"/>
      <c r="G15" s="662"/>
      <c r="H15" s="662"/>
      <c r="I15" s="662"/>
      <c r="J15" s="662"/>
      <c r="K15" s="662"/>
      <c r="L15" s="662"/>
      <c r="M15" s="662"/>
      <c r="N15" s="662"/>
      <c r="O15" s="662"/>
      <c r="P15" s="662"/>
      <c r="Q15" s="663"/>
      <c r="R15" s="664" t="s">
        <v>559</v>
      </c>
      <c r="S15" s="665"/>
      <c r="T15" s="665"/>
      <c r="U15" s="665"/>
      <c r="V15" s="665"/>
      <c r="W15" s="665"/>
      <c r="X15" s="665"/>
      <c r="Y15" s="666"/>
      <c r="Z15" s="691" t="s">
        <v>549</v>
      </c>
      <c r="AA15" s="691"/>
      <c r="AB15" s="691"/>
      <c r="AC15" s="691"/>
      <c r="AD15" s="692" t="s">
        <v>557</v>
      </c>
      <c r="AE15" s="692"/>
      <c r="AF15" s="692"/>
      <c r="AG15" s="692"/>
      <c r="AH15" s="692"/>
      <c r="AI15" s="692"/>
      <c r="AJ15" s="692"/>
      <c r="AK15" s="692"/>
      <c r="AL15" s="667" t="s">
        <v>130</v>
      </c>
      <c r="AM15" s="668"/>
      <c r="AN15" s="668"/>
      <c r="AO15" s="693"/>
      <c r="AP15" s="661" t="s">
        <v>564</v>
      </c>
      <c r="AQ15" s="662"/>
      <c r="AR15" s="662"/>
      <c r="AS15" s="662"/>
      <c r="AT15" s="662"/>
      <c r="AU15" s="662"/>
      <c r="AV15" s="662"/>
      <c r="AW15" s="662"/>
      <c r="AX15" s="662"/>
      <c r="AY15" s="662"/>
      <c r="AZ15" s="662"/>
      <c r="BA15" s="662"/>
      <c r="BB15" s="662"/>
      <c r="BC15" s="662"/>
      <c r="BD15" s="662"/>
      <c r="BE15" s="662"/>
      <c r="BF15" s="663"/>
      <c r="BG15" s="664">
        <v>309893</v>
      </c>
      <c r="BH15" s="665"/>
      <c r="BI15" s="665"/>
      <c r="BJ15" s="665"/>
      <c r="BK15" s="665"/>
      <c r="BL15" s="665"/>
      <c r="BM15" s="665"/>
      <c r="BN15" s="666"/>
      <c r="BO15" s="691">
        <v>5.4</v>
      </c>
      <c r="BP15" s="691"/>
      <c r="BQ15" s="691"/>
      <c r="BR15" s="691"/>
      <c r="BS15" s="692" t="s">
        <v>559</v>
      </c>
      <c r="BT15" s="692"/>
      <c r="BU15" s="692"/>
      <c r="BV15" s="692"/>
      <c r="BW15" s="692"/>
      <c r="BX15" s="692"/>
      <c r="BY15" s="692"/>
      <c r="BZ15" s="692"/>
      <c r="CA15" s="692"/>
      <c r="CB15" s="750"/>
      <c r="CD15" s="706" t="s">
        <v>246</v>
      </c>
      <c r="CE15" s="703"/>
      <c r="CF15" s="703"/>
      <c r="CG15" s="703"/>
      <c r="CH15" s="703"/>
      <c r="CI15" s="703"/>
      <c r="CJ15" s="703"/>
      <c r="CK15" s="703"/>
      <c r="CL15" s="703"/>
      <c r="CM15" s="703"/>
      <c r="CN15" s="703"/>
      <c r="CO15" s="703"/>
      <c r="CP15" s="703"/>
      <c r="CQ15" s="704"/>
      <c r="CR15" s="664">
        <v>2787251</v>
      </c>
      <c r="CS15" s="665"/>
      <c r="CT15" s="665"/>
      <c r="CU15" s="665"/>
      <c r="CV15" s="665"/>
      <c r="CW15" s="665"/>
      <c r="CX15" s="665"/>
      <c r="CY15" s="666"/>
      <c r="CZ15" s="691">
        <v>8.9</v>
      </c>
      <c r="DA15" s="691"/>
      <c r="DB15" s="691"/>
      <c r="DC15" s="691"/>
      <c r="DD15" s="670">
        <v>706263</v>
      </c>
      <c r="DE15" s="665"/>
      <c r="DF15" s="665"/>
      <c r="DG15" s="665"/>
      <c r="DH15" s="665"/>
      <c r="DI15" s="665"/>
      <c r="DJ15" s="665"/>
      <c r="DK15" s="665"/>
      <c r="DL15" s="665"/>
      <c r="DM15" s="665"/>
      <c r="DN15" s="665"/>
      <c r="DO15" s="665"/>
      <c r="DP15" s="666"/>
      <c r="DQ15" s="670">
        <v>2067952</v>
      </c>
      <c r="DR15" s="665"/>
      <c r="DS15" s="665"/>
      <c r="DT15" s="665"/>
      <c r="DU15" s="665"/>
      <c r="DV15" s="665"/>
      <c r="DW15" s="665"/>
      <c r="DX15" s="665"/>
      <c r="DY15" s="665"/>
      <c r="DZ15" s="665"/>
      <c r="EA15" s="665"/>
      <c r="EB15" s="665"/>
      <c r="EC15" s="705"/>
    </row>
    <row r="16" spans="2:143" ht="11.25" customHeight="1" x14ac:dyDescent="0.2">
      <c r="B16" s="661" t="s">
        <v>565</v>
      </c>
      <c r="C16" s="662"/>
      <c r="D16" s="662"/>
      <c r="E16" s="662"/>
      <c r="F16" s="662"/>
      <c r="G16" s="662"/>
      <c r="H16" s="662"/>
      <c r="I16" s="662"/>
      <c r="J16" s="662"/>
      <c r="K16" s="662"/>
      <c r="L16" s="662"/>
      <c r="M16" s="662"/>
      <c r="N16" s="662"/>
      <c r="O16" s="662"/>
      <c r="P16" s="662"/>
      <c r="Q16" s="663"/>
      <c r="R16" s="664">
        <v>32187</v>
      </c>
      <c r="S16" s="665"/>
      <c r="T16" s="665"/>
      <c r="U16" s="665"/>
      <c r="V16" s="665"/>
      <c r="W16" s="665"/>
      <c r="X16" s="665"/>
      <c r="Y16" s="666"/>
      <c r="Z16" s="691">
        <v>0.1</v>
      </c>
      <c r="AA16" s="691"/>
      <c r="AB16" s="691"/>
      <c r="AC16" s="691"/>
      <c r="AD16" s="692">
        <v>32187</v>
      </c>
      <c r="AE16" s="692"/>
      <c r="AF16" s="692"/>
      <c r="AG16" s="692"/>
      <c r="AH16" s="692"/>
      <c r="AI16" s="692"/>
      <c r="AJ16" s="692"/>
      <c r="AK16" s="692"/>
      <c r="AL16" s="667">
        <v>0.2</v>
      </c>
      <c r="AM16" s="668"/>
      <c r="AN16" s="668"/>
      <c r="AO16" s="693"/>
      <c r="AP16" s="661" t="s">
        <v>566</v>
      </c>
      <c r="AQ16" s="662"/>
      <c r="AR16" s="662"/>
      <c r="AS16" s="662"/>
      <c r="AT16" s="662"/>
      <c r="AU16" s="662"/>
      <c r="AV16" s="662"/>
      <c r="AW16" s="662"/>
      <c r="AX16" s="662"/>
      <c r="AY16" s="662"/>
      <c r="AZ16" s="662"/>
      <c r="BA16" s="662"/>
      <c r="BB16" s="662"/>
      <c r="BC16" s="662"/>
      <c r="BD16" s="662"/>
      <c r="BE16" s="662"/>
      <c r="BF16" s="663"/>
      <c r="BG16" s="664" t="s">
        <v>557</v>
      </c>
      <c r="BH16" s="665"/>
      <c r="BI16" s="665"/>
      <c r="BJ16" s="665"/>
      <c r="BK16" s="665"/>
      <c r="BL16" s="665"/>
      <c r="BM16" s="665"/>
      <c r="BN16" s="666"/>
      <c r="BO16" s="691" t="s">
        <v>557</v>
      </c>
      <c r="BP16" s="691"/>
      <c r="BQ16" s="691"/>
      <c r="BR16" s="691"/>
      <c r="BS16" s="692" t="s">
        <v>130</v>
      </c>
      <c r="BT16" s="692"/>
      <c r="BU16" s="692"/>
      <c r="BV16" s="692"/>
      <c r="BW16" s="692"/>
      <c r="BX16" s="692"/>
      <c r="BY16" s="692"/>
      <c r="BZ16" s="692"/>
      <c r="CA16" s="692"/>
      <c r="CB16" s="750"/>
      <c r="CD16" s="706" t="s">
        <v>247</v>
      </c>
      <c r="CE16" s="703"/>
      <c r="CF16" s="703"/>
      <c r="CG16" s="703"/>
      <c r="CH16" s="703"/>
      <c r="CI16" s="703"/>
      <c r="CJ16" s="703"/>
      <c r="CK16" s="703"/>
      <c r="CL16" s="703"/>
      <c r="CM16" s="703"/>
      <c r="CN16" s="703"/>
      <c r="CO16" s="703"/>
      <c r="CP16" s="703"/>
      <c r="CQ16" s="704"/>
      <c r="CR16" s="664">
        <v>71932</v>
      </c>
      <c r="CS16" s="665"/>
      <c r="CT16" s="665"/>
      <c r="CU16" s="665"/>
      <c r="CV16" s="665"/>
      <c r="CW16" s="665"/>
      <c r="CX16" s="665"/>
      <c r="CY16" s="666"/>
      <c r="CZ16" s="691">
        <v>0.2</v>
      </c>
      <c r="DA16" s="691"/>
      <c r="DB16" s="691"/>
      <c r="DC16" s="691"/>
      <c r="DD16" s="670" t="s">
        <v>130</v>
      </c>
      <c r="DE16" s="665"/>
      <c r="DF16" s="665"/>
      <c r="DG16" s="665"/>
      <c r="DH16" s="665"/>
      <c r="DI16" s="665"/>
      <c r="DJ16" s="665"/>
      <c r="DK16" s="665"/>
      <c r="DL16" s="665"/>
      <c r="DM16" s="665"/>
      <c r="DN16" s="665"/>
      <c r="DO16" s="665"/>
      <c r="DP16" s="666"/>
      <c r="DQ16" s="670">
        <v>2078</v>
      </c>
      <c r="DR16" s="665"/>
      <c r="DS16" s="665"/>
      <c r="DT16" s="665"/>
      <c r="DU16" s="665"/>
      <c r="DV16" s="665"/>
      <c r="DW16" s="665"/>
      <c r="DX16" s="665"/>
      <c r="DY16" s="665"/>
      <c r="DZ16" s="665"/>
      <c r="EA16" s="665"/>
      <c r="EB16" s="665"/>
      <c r="EC16" s="705"/>
    </row>
    <row r="17" spans="2:133" ht="11.25" customHeight="1" x14ac:dyDescent="0.2">
      <c r="B17" s="661" t="s">
        <v>567</v>
      </c>
      <c r="C17" s="662"/>
      <c r="D17" s="662"/>
      <c r="E17" s="662"/>
      <c r="F17" s="662"/>
      <c r="G17" s="662"/>
      <c r="H17" s="662"/>
      <c r="I17" s="662"/>
      <c r="J17" s="662"/>
      <c r="K17" s="662"/>
      <c r="L17" s="662"/>
      <c r="M17" s="662"/>
      <c r="N17" s="662"/>
      <c r="O17" s="662"/>
      <c r="P17" s="662"/>
      <c r="Q17" s="663"/>
      <c r="R17" s="664">
        <v>70941</v>
      </c>
      <c r="S17" s="665"/>
      <c r="T17" s="665"/>
      <c r="U17" s="665"/>
      <c r="V17" s="665"/>
      <c r="W17" s="665"/>
      <c r="X17" s="665"/>
      <c r="Y17" s="666"/>
      <c r="Z17" s="691">
        <v>0.2</v>
      </c>
      <c r="AA17" s="691"/>
      <c r="AB17" s="691"/>
      <c r="AC17" s="691"/>
      <c r="AD17" s="692">
        <v>70941</v>
      </c>
      <c r="AE17" s="692"/>
      <c r="AF17" s="692"/>
      <c r="AG17" s="692"/>
      <c r="AH17" s="692"/>
      <c r="AI17" s="692"/>
      <c r="AJ17" s="692"/>
      <c r="AK17" s="692"/>
      <c r="AL17" s="667">
        <v>0.4</v>
      </c>
      <c r="AM17" s="668"/>
      <c r="AN17" s="668"/>
      <c r="AO17" s="693"/>
      <c r="AP17" s="661" t="s">
        <v>568</v>
      </c>
      <c r="AQ17" s="662"/>
      <c r="AR17" s="662"/>
      <c r="AS17" s="662"/>
      <c r="AT17" s="662"/>
      <c r="AU17" s="662"/>
      <c r="AV17" s="662"/>
      <c r="AW17" s="662"/>
      <c r="AX17" s="662"/>
      <c r="AY17" s="662"/>
      <c r="AZ17" s="662"/>
      <c r="BA17" s="662"/>
      <c r="BB17" s="662"/>
      <c r="BC17" s="662"/>
      <c r="BD17" s="662"/>
      <c r="BE17" s="662"/>
      <c r="BF17" s="663"/>
      <c r="BG17" s="664" t="s">
        <v>130</v>
      </c>
      <c r="BH17" s="665"/>
      <c r="BI17" s="665"/>
      <c r="BJ17" s="665"/>
      <c r="BK17" s="665"/>
      <c r="BL17" s="665"/>
      <c r="BM17" s="665"/>
      <c r="BN17" s="666"/>
      <c r="BO17" s="691" t="s">
        <v>559</v>
      </c>
      <c r="BP17" s="691"/>
      <c r="BQ17" s="691"/>
      <c r="BR17" s="691"/>
      <c r="BS17" s="692" t="s">
        <v>559</v>
      </c>
      <c r="BT17" s="692"/>
      <c r="BU17" s="692"/>
      <c r="BV17" s="692"/>
      <c r="BW17" s="692"/>
      <c r="BX17" s="692"/>
      <c r="BY17" s="692"/>
      <c r="BZ17" s="692"/>
      <c r="CA17" s="692"/>
      <c r="CB17" s="750"/>
      <c r="CD17" s="706" t="s">
        <v>248</v>
      </c>
      <c r="CE17" s="703"/>
      <c r="CF17" s="703"/>
      <c r="CG17" s="703"/>
      <c r="CH17" s="703"/>
      <c r="CI17" s="703"/>
      <c r="CJ17" s="703"/>
      <c r="CK17" s="703"/>
      <c r="CL17" s="703"/>
      <c r="CM17" s="703"/>
      <c r="CN17" s="703"/>
      <c r="CO17" s="703"/>
      <c r="CP17" s="703"/>
      <c r="CQ17" s="704"/>
      <c r="CR17" s="664">
        <v>3361602</v>
      </c>
      <c r="CS17" s="665"/>
      <c r="CT17" s="665"/>
      <c r="CU17" s="665"/>
      <c r="CV17" s="665"/>
      <c r="CW17" s="665"/>
      <c r="CX17" s="665"/>
      <c r="CY17" s="666"/>
      <c r="CZ17" s="691">
        <v>10.8</v>
      </c>
      <c r="DA17" s="691"/>
      <c r="DB17" s="691"/>
      <c r="DC17" s="691"/>
      <c r="DD17" s="670" t="s">
        <v>559</v>
      </c>
      <c r="DE17" s="665"/>
      <c r="DF17" s="665"/>
      <c r="DG17" s="665"/>
      <c r="DH17" s="665"/>
      <c r="DI17" s="665"/>
      <c r="DJ17" s="665"/>
      <c r="DK17" s="665"/>
      <c r="DL17" s="665"/>
      <c r="DM17" s="665"/>
      <c r="DN17" s="665"/>
      <c r="DO17" s="665"/>
      <c r="DP17" s="666"/>
      <c r="DQ17" s="670">
        <v>3256881</v>
      </c>
      <c r="DR17" s="665"/>
      <c r="DS17" s="665"/>
      <c r="DT17" s="665"/>
      <c r="DU17" s="665"/>
      <c r="DV17" s="665"/>
      <c r="DW17" s="665"/>
      <c r="DX17" s="665"/>
      <c r="DY17" s="665"/>
      <c r="DZ17" s="665"/>
      <c r="EA17" s="665"/>
      <c r="EB17" s="665"/>
      <c r="EC17" s="705"/>
    </row>
    <row r="18" spans="2:133" ht="11.25" customHeight="1" x14ac:dyDescent="0.2">
      <c r="B18" s="661" t="s">
        <v>249</v>
      </c>
      <c r="C18" s="662"/>
      <c r="D18" s="662"/>
      <c r="E18" s="662"/>
      <c r="F18" s="662"/>
      <c r="G18" s="662"/>
      <c r="H18" s="662"/>
      <c r="I18" s="662"/>
      <c r="J18" s="662"/>
      <c r="K18" s="662"/>
      <c r="L18" s="662"/>
      <c r="M18" s="662"/>
      <c r="N18" s="662"/>
      <c r="O18" s="662"/>
      <c r="P18" s="662"/>
      <c r="Q18" s="663"/>
      <c r="R18" s="664">
        <v>260103</v>
      </c>
      <c r="S18" s="665"/>
      <c r="T18" s="665"/>
      <c r="U18" s="665"/>
      <c r="V18" s="665"/>
      <c r="W18" s="665"/>
      <c r="X18" s="665"/>
      <c r="Y18" s="666"/>
      <c r="Z18" s="691">
        <v>0.8</v>
      </c>
      <c r="AA18" s="691"/>
      <c r="AB18" s="691"/>
      <c r="AC18" s="691"/>
      <c r="AD18" s="692">
        <v>260103</v>
      </c>
      <c r="AE18" s="692"/>
      <c r="AF18" s="692"/>
      <c r="AG18" s="692"/>
      <c r="AH18" s="692"/>
      <c r="AI18" s="692"/>
      <c r="AJ18" s="692"/>
      <c r="AK18" s="692"/>
      <c r="AL18" s="667">
        <v>1.3999999761581421</v>
      </c>
      <c r="AM18" s="668"/>
      <c r="AN18" s="668"/>
      <c r="AO18" s="693"/>
      <c r="AP18" s="661" t="s">
        <v>569</v>
      </c>
      <c r="AQ18" s="662"/>
      <c r="AR18" s="662"/>
      <c r="AS18" s="662"/>
      <c r="AT18" s="662"/>
      <c r="AU18" s="662"/>
      <c r="AV18" s="662"/>
      <c r="AW18" s="662"/>
      <c r="AX18" s="662"/>
      <c r="AY18" s="662"/>
      <c r="AZ18" s="662"/>
      <c r="BA18" s="662"/>
      <c r="BB18" s="662"/>
      <c r="BC18" s="662"/>
      <c r="BD18" s="662"/>
      <c r="BE18" s="662"/>
      <c r="BF18" s="663"/>
      <c r="BG18" s="664" t="s">
        <v>559</v>
      </c>
      <c r="BH18" s="665"/>
      <c r="BI18" s="665"/>
      <c r="BJ18" s="665"/>
      <c r="BK18" s="665"/>
      <c r="BL18" s="665"/>
      <c r="BM18" s="665"/>
      <c r="BN18" s="666"/>
      <c r="BO18" s="691" t="s">
        <v>130</v>
      </c>
      <c r="BP18" s="691"/>
      <c r="BQ18" s="691"/>
      <c r="BR18" s="691"/>
      <c r="BS18" s="692" t="s">
        <v>559</v>
      </c>
      <c r="BT18" s="692"/>
      <c r="BU18" s="692"/>
      <c r="BV18" s="692"/>
      <c r="BW18" s="692"/>
      <c r="BX18" s="692"/>
      <c r="BY18" s="692"/>
      <c r="BZ18" s="692"/>
      <c r="CA18" s="692"/>
      <c r="CB18" s="750"/>
      <c r="CD18" s="706" t="s">
        <v>250</v>
      </c>
      <c r="CE18" s="703"/>
      <c r="CF18" s="703"/>
      <c r="CG18" s="703"/>
      <c r="CH18" s="703"/>
      <c r="CI18" s="703"/>
      <c r="CJ18" s="703"/>
      <c r="CK18" s="703"/>
      <c r="CL18" s="703"/>
      <c r="CM18" s="703"/>
      <c r="CN18" s="703"/>
      <c r="CO18" s="703"/>
      <c r="CP18" s="703"/>
      <c r="CQ18" s="704"/>
      <c r="CR18" s="664" t="s">
        <v>559</v>
      </c>
      <c r="CS18" s="665"/>
      <c r="CT18" s="665"/>
      <c r="CU18" s="665"/>
      <c r="CV18" s="665"/>
      <c r="CW18" s="665"/>
      <c r="CX18" s="665"/>
      <c r="CY18" s="666"/>
      <c r="CZ18" s="691" t="s">
        <v>559</v>
      </c>
      <c r="DA18" s="691"/>
      <c r="DB18" s="691"/>
      <c r="DC18" s="691"/>
      <c r="DD18" s="670" t="s">
        <v>559</v>
      </c>
      <c r="DE18" s="665"/>
      <c r="DF18" s="665"/>
      <c r="DG18" s="665"/>
      <c r="DH18" s="665"/>
      <c r="DI18" s="665"/>
      <c r="DJ18" s="665"/>
      <c r="DK18" s="665"/>
      <c r="DL18" s="665"/>
      <c r="DM18" s="665"/>
      <c r="DN18" s="665"/>
      <c r="DO18" s="665"/>
      <c r="DP18" s="666"/>
      <c r="DQ18" s="670" t="s">
        <v>559</v>
      </c>
      <c r="DR18" s="665"/>
      <c r="DS18" s="665"/>
      <c r="DT18" s="665"/>
      <c r="DU18" s="665"/>
      <c r="DV18" s="665"/>
      <c r="DW18" s="665"/>
      <c r="DX18" s="665"/>
      <c r="DY18" s="665"/>
      <c r="DZ18" s="665"/>
      <c r="EA18" s="665"/>
      <c r="EB18" s="665"/>
      <c r="EC18" s="705"/>
    </row>
    <row r="19" spans="2:133" ht="11.25" customHeight="1" x14ac:dyDescent="0.2">
      <c r="B19" s="661" t="s">
        <v>570</v>
      </c>
      <c r="C19" s="662"/>
      <c r="D19" s="662"/>
      <c r="E19" s="662"/>
      <c r="F19" s="662"/>
      <c r="G19" s="662"/>
      <c r="H19" s="662"/>
      <c r="I19" s="662"/>
      <c r="J19" s="662"/>
      <c r="K19" s="662"/>
      <c r="L19" s="662"/>
      <c r="M19" s="662"/>
      <c r="N19" s="662"/>
      <c r="O19" s="662"/>
      <c r="P19" s="662"/>
      <c r="Q19" s="663"/>
      <c r="R19" s="664">
        <v>29281</v>
      </c>
      <c r="S19" s="665"/>
      <c r="T19" s="665"/>
      <c r="U19" s="665"/>
      <c r="V19" s="665"/>
      <c r="W19" s="665"/>
      <c r="X19" s="665"/>
      <c r="Y19" s="666"/>
      <c r="Z19" s="691">
        <v>0.1</v>
      </c>
      <c r="AA19" s="691"/>
      <c r="AB19" s="691"/>
      <c r="AC19" s="691"/>
      <c r="AD19" s="692">
        <v>29281</v>
      </c>
      <c r="AE19" s="692"/>
      <c r="AF19" s="692"/>
      <c r="AG19" s="692"/>
      <c r="AH19" s="692"/>
      <c r="AI19" s="692"/>
      <c r="AJ19" s="692"/>
      <c r="AK19" s="692"/>
      <c r="AL19" s="667">
        <v>0.2</v>
      </c>
      <c r="AM19" s="668"/>
      <c r="AN19" s="668"/>
      <c r="AO19" s="693"/>
      <c r="AP19" s="661" t="s">
        <v>251</v>
      </c>
      <c r="AQ19" s="662"/>
      <c r="AR19" s="662"/>
      <c r="AS19" s="662"/>
      <c r="AT19" s="662"/>
      <c r="AU19" s="662"/>
      <c r="AV19" s="662"/>
      <c r="AW19" s="662"/>
      <c r="AX19" s="662"/>
      <c r="AY19" s="662"/>
      <c r="AZ19" s="662"/>
      <c r="BA19" s="662"/>
      <c r="BB19" s="662"/>
      <c r="BC19" s="662"/>
      <c r="BD19" s="662"/>
      <c r="BE19" s="662"/>
      <c r="BF19" s="663"/>
      <c r="BG19" s="664">
        <v>10425</v>
      </c>
      <c r="BH19" s="665"/>
      <c r="BI19" s="665"/>
      <c r="BJ19" s="665"/>
      <c r="BK19" s="665"/>
      <c r="BL19" s="665"/>
      <c r="BM19" s="665"/>
      <c r="BN19" s="666"/>
      <c r="BO19" s="691">
        <v>0.2</v>
      </c>
      <c r="BP19" s="691"/>
      <c r="BQ19" s="691"/>
      <c r="BR19" s="691"/>
      <c r="BS19" s="692" t="s">
        <v>559</v>
      </c>
      <c r="BT19" s="692"/>
      <c r="BU19" s="692"/>
      <c r="BV19" s="692"/>
      <c r="BW19" s="692"/>
      <c r="BX19" s="692"/>
      <c r="BY19" s="692"/>
      <c r="BZ19" s="692"/>
      <c r="CA19" s="692"/>
      <c r="CB19" s="750"/>
      <c r="CD19" s="706" t="s">
        <v>571</v>
      </c>
      <c r="CE19" s="703"/>
      <c r="CF19" s="703"/>
      <c r="CG19" s="703"/>
      <c r="CH19" s="703"/>
      <c r="CI19" s="703"/>
      <c r="CJ19" s="703"/>
      <c r="CK19" s="703"/>
      <c r="CL19" s="703"/>
      <c r="CM19" s="703"/>
      <c r="CN19" s="703"/>
      <c r="CO19" s="703"/>
      <c r="CP19" s="703"/>
      <c r="CQ19" s="704"/>
      <c r="CR19" s="664" t="s">
        <v>559</v>
      </c>
      <c r="CS19" s="665"/>
      <c r="CT19" s="665"/>
      <c r="CU19" s="665"/>
      <c r="CV19" s="665"/>
      <c r="CW19" s="665"/>
      <c r="CX19" s="665"/>
      <c r="CY19" s="666"/>
      <c r="CZ19" s="691" t="s">
        <v>559</v>
      </c>
      <c r="DA19" s="691"/>
      <c r="DB19" s="691"/>
      <c r="DC19" s="691"/>
      <c r="DD19" s="670" t="s">
        <v>559</v>
      </c>
      <c r="DE19" s="665"/>
      <c r="DF19" s="665"/>
      <c r="DG19" s="665"/>
      <c r="DH19" s="665"/>
      <c r="DI19" s="665"/>
      <c r="DJ19" s="665"/>
      <c r="DK19" s="665"/>
      <c r="DL19" s="665"/>
      <c r="DM19" s="665"/>
      <c r="DN19" s="665"/>
      <c r="DO19" s="665"/>
      <c r="DP19" s="666"/>
      <c r="DQ19" s="670" t="s">
        <v>559</v>
      </c>
      <c r="DR19" s="665"/>
      <c r="DS19" s="665"/>
      <c r="DT19" s="665"/>
      <c r="DU19" s="665"/>
      <c r="DV19" s="665"/>
      <c r="DW19" s="665"/>
      <c r="DX19" s="665"/>
      <c r="DY19" s="665"/>
      <c r="DZ19" s="665"/>
      <c r="EA19" s="665"/>
      <c r="EB19" s="665"/>
      <c r="EC19" s="705"/>
    </row>
    <row r="20" spans="2:133" ht="11.25" customHeight="1" x14ac:dyDescent="0.2">
      <c r="B20" s="661" t="s">
        <v>252</v>
      </c>
      <c r="C20" s="662"/>
      <c r="D20" s="662"/>
      <c r="E20" s="662"/>
      <c r="F20" s="662"/>
      <c r="G20" s="662"/>
      <c r="H20" s="662"/>
      <c r="I20" s="662"/>
      <c r="J20" s="662"/>
      <c r="K20" s="662"/>
      <c r="L20" s="662"/>
      <c r="M20" s="662"/>
      <c r="N20" s="662"/>
      <c r="O20" s="662"/>
      <c r="P20" s="662"/>
      <c r="Q20" s="663"/>
      <c r="R20" s="664">
        <v>10055</v>
      </c>
      <c r="S20" s="665"/>
      <c r="T20" s="665"/>
      <c r="U20" s="665"/>
      <c r="V20" s="665"/>
      <c r="W20" s="665"/>
      <c r="X20" s="665"/>
      <c r="Y20" s="666"/>
      <c r="Z20" s="691">
        <v>0</v>
      </c>
      <c r="AA20" s="691"/>
      <c r="AB20" s="691"/>
      <c r="AC20" s="691"/>
      <c r="AD20" s="692">
        <v>10055</v>
      </c>
      <c r="AE20" s="692"/>
      <c r="AF20" s="692"/>
      <c r="AG20" s="692"/>
      <c r="AH20" s="692"/>
      <c r="AI20" s="692"/>
      <c r="AJ20" s="692"/>
      <c r="AK20" s="692"/>
      <c r="AL20" s="667">
        <v>0.1</v>
      </c>
      <c r="AM20" s="668"/>
      <c r="AN20" s="668"/>
      <c r="AO20" s="693"/>
      <c r="AP20" s="661" t="s">
        <v>572</v>
      </c>
      <c r="AQ20" s="662"/>
      <c r="AR20" s="662"/>
      <c r="AS20" s="662"/>
      <c r="AT20" s="662"/>
      <c r="AU20" s="662"/>
      <c r="AV20" s="662"/>
      <c r="AW20" s="662"/>
      <c r="AX20" s="662"/>
      <c r="AY20" s="662"/>
      <c r="AZ20" s="662"/>
      <c r="BA20" s="662"/>
      <c r="BB20" s="662"/>
      <c r="BC20" s="662"/>
      <c r="BD20" s="662"/>
      <c r="BE20" s="662"/>
      <c r="BF20" s="663"/>
      <c r="BG20" s="664">
        <v>10425</v>
      </c>
      <c r="BH20" s="665"/>
      <c r="BI20" s="665"/>
      <c r="BJ20" s="665"/>
      <c r="BK20" s="665"/>
      <c r="BL20" s="665"/>
      <c r="BM20" s="665"/>
      <c r="BN20" s="666"/>
      <c r="BO20" s="691">
        <v>0.2</v>
      </c>
      <c r="BP20" s="691"/>
      <c r="BQ20" s="691"/>
      <c r="BR20" s="691"/>
      <c r="BS20" s="692" t="s">
        <v>559</v>
      </c>
      <c r="BT20" s="692"/>
      <c r="BU20" s="692"/>
      <c r="BV20" s="692"/>
      <c r="BW20" s="692"/>
      <c r="BX20" s="692"/>
      <c r="BY20" s="692"/>
      <c r="BZ20" s="692"/>
      <c r="CA20" s="692"/>
      <c r="CB20" s="750"/>
      <c r="CD20" s="706" t="s">
        <v>253</v>
      </c>
      <c r="CE20" s="703"/>
      <c r="CF20" s="703"/>
      <c r="CG20" s="703"/>
      <c r="CH20" s="703"/>
      <c r="CI20" s="703"/>
      <c r="CJ20" s="703"/>
      <c r="CK20" s="703"/>
      <c r="CL20" s="703"/>
      <c r="CM20" s="703"/>
      <c r="CN20" s="703"/>
      <c r="CO20" s="703"/>
      <c r="CP20" s="703"/>
      <c r="CQ20" s="704"/>
      <c r="CR20" s="664">
        <v>31256894</v>
      </c>
      <c r="CS20" s="665"/>
      <c r="CT20" s="665"/>
      <c r="CU20" s="665"/>
      <c r="CV20" s="665"/>
      <c r="CW20" s="665"/>
      <c r="CX20" s="665"/>
      <c r="CY20" s="666"/>
      <c r="CZ20" s="691">
        <v>100</v>
      </c>
      <c r="DA20" s="691"/>
      <c r="DB20" s="691"/>
      <c r="DC20" s="691"/>
      <c r="DD20" s="670">
        <v>3490533</v>
      </c>
      <c r="DE20" s="665"/>
      <c r="DF20" s="665"/>
      <c r="DG20" s="665"/>
      <c r="DH20" s="665"/>
      <c r="DI20" s="665"/>
      <c r="DJ20" s="665"/>
      <c r="DK20" s="665"/>
      <c r="DL20" s="665"/>
      <c r="DM20" s="665"/>
      <c r="DN20" s="665"/>
      <c r="DO20" s="665"/>
      <c r="DP20" s="666"/>
      <c r="DQ20" s="670">
        <v>21051498</v>
      </c>
      <c r="DR20" s="665"/>
      <c r="DS20" s="665"/>
      <c r="DT20" s="665"/>
      <c r="DU20" s="665"/>
      <c r="DV20" s="665"/>
      <c r="DW20" s="665"/>
      <c r="DX20" s="665"/>
      <c r="DY20" s="665"/>
      <c r="DZ20" s="665"/>
      <c r="EA20" s="665"/>
      <c r="EB20" s="665"/>
      <c r="EC20" s="705"/>
    </row>
    <row r="21" spans="2:133" ht="11.25" customHeight="1" x14ac:dyDescent="0.2">
      <c r="B21" s="661" t="s">
        <v>254</v>
      </c>
      <c r="C21" s="662"/>
      <c r="D21" s="662"/>
      <c r="E21" s="662"/>
      <c r="F21" s="662"/>
      <c r="G21" s="662"/>
      <c r="H21" s="662"/>
      <c r="I21" s="662"/>
      <c r="J21" s="662"/>
      <c r="K21" s="662"/>
      <c r="L21" s="662"/>
      <c r="M21" s="662"/>
      <c r="N21" s="662"/>
      <c r="O21" s="662"/>
      <c r="P21" s="662"/>
      <c r="Q21" s="663"/>
      <c r="R21" s="664">
        <v>3022</v>
      </c>
      <c r="S21" s="665"/>
      <c r="T21" s="665"/>
      <c r="U21" s="665"/>
      <c r="V21" s="665"/>
      <c r="W21" s="665"/>
      <c r="X21" s="665"/>
      <c r="Y21" s="666"/>
      <c r="Z21" s="691">
        <v>0</v>
      </c>
      <c r="AA21" s="691"/>
      <c r="AB21" s="691"/>
      <c r="AC21" s="691"/>
      <c r="AD21" s="692">
        <v>3022</v>
      </c>
      <c r="AE21" s="692"/>
      <c r="AF21" s="692"/>
      <c r="AG21" s="692"/>
      <c r="AH21" s="692"/>
      <c r="AI21" s="692"/>
      <c r="AJ21" s="692"/>
      <c r="AK21" s="692"/>
      <c r="AL21" s="667">
        <v>0</v>
      </c>
      <c r="AM21" s="668"/>
      <c r="AN21" s="668"/>
      <c r="AO21" s="693"/>
      <c r="AP21" s="757" t="s">
        <v>573</v>
      </c>
      <c r="AQ21" s="764"/>
      <c r="AR21" s="764"/>
      <c r="AS21" s="764"/>
      <c r="AT21" s="764"/>
      <c r="AU21" s="764"/>
      <c r="AV21" s="764"/>
      <c r="AW21" s="764"/>
      <c r="AX21" s="764"/>
      <c r="AY21" s="764"/>
      <c r="AZ21" s="764"/>
      <c r="BA21" s="764"/>
      <c r="BB21" s="764"/>
      <c r="BC21" s="764"/>
      <c r="BD21" s="764"/>
      <c r="BE21" s="764"/>
      <c r="BF21" s="759"/>
      <c r="BG21" s="664">
        <v>10425</v>
      </c>
      <c r="BH21" s="665"/>
      <c r="BI21" s="665"/>
      <c r="BJ21" s="665"/>
      <c r="BK21" s="665"/>
      <c r="BL21" s="665"/>
      <c r="BM21" s="665"/>
      <c r="BN21" s="666"/>
      <c r="BO21" s="691">
        <v>0.2</v>
      </c>
      <c r="BP21" s="691"/>
      <c r="BQ21" s="691"/>
      <c r="BR21" s="691"/>
      <c r="BS21" s="692" t="s">
        <v>559</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2">
      <c r="B22" s="727" t="s">
        <v>574</v>
      </c>
      <c r="C22" s="728"/>
      <c r="D22" s="728"/>
      <c r="E22" s="728"/>
      <c r="F22" s="728"/>
      <c r="G22" s="728"/>
      <c r="H22" s="728"/>
      <c r="I22" s="728"/>
      <c r="J22" s="728"/>
      <c r="K22" s="728"/>
      <c r="L22" s="728"/>
      <c r="M22" s="728"/>
      <c r="N22" s="728"/>
      <c r="O22" s="728"/>
      <c r="P22" s="728"/>
      <c r="Q22" s="729"/>
      <c r="R22" s="664">
        <v>217745</v>
      </c>
      <c r="S22" s="665"/>
      <c r="T22" s="665"/>
      <c r="U22" s="665"/>
      <c r="V22" s="665"/>
      <c r="W22" s="665"/>
      <c r="X22" s="665"/>
      <c r="Y22" s="666"/>
      <c r="Z22" s="691">
        <v>0.7</v>
      </c>
      <c r="AA22" s="691"/>
      <c r="AB22" s="691"/>
      <c r="AC22" s="691"/>
      <c r="AD22" s="692">
        <v>217745</v>
      </c>
      <c r="AE22" s="692"/>
      <c r="AF22" s="692"/>
      <c r="AG22" s="692"/>
      <c r="AH22" s="692"/>
      <c r="AI22" s="692"/>
      <c r="AJ22" s="692"/>
      <c r="AK22" s="692"/>
      <c r="AL22" s="667">
        <v>1.2000000476837158</v>
      </c>
      <c r="AM22" s="668"/>
      <c r="AN22" s="668"/>
      <c r="AO22" s="693"/>
      <c r="AP22" s="757" t="s">
        <v>575</v>
      </c>
      <c r="AQ22" s="764"/>
      <c r="AR22" s="764"/>
      <c r="AS22" s="764"/>
      <c r="AT22" s="764"/>
      <c r="AU22" s="764"/>
      <c r="AV22" s="764"/>
      <c r="AW22" s="764"/>
      <c r="AX22" s="764"/>
      <c r="AY22" s="764"/>
      <c r="AZ22" s="764"/>
      <c r="BA22" s="764"/>
      <c r="BB22" s="764"/>
      <c r="BC22" s="764"/>
      <c r="BD22" s="764"/>
      <c r="BE22" s="764"/>
      <c r="BF22" s="759"/>
      <c r="BG22" s="664" t="s">
        <v>549</v>
      </c>
      <c r="BH22" s="665"/>
      <c r="BI22" s="665"/>
      <c r="BJ22" s="665"/>
      <c r="BK22" s="665"/>
      <c r="BL22" s="665"/>
      <c r="BM22" s="665"/>
      <c r="BN22" s="666"/>
      <c r="BO22" s="691" t="s">
        <v>558</v>
      </c>
      <c r="BP22" s="691"/>
      <c r="BQ22" s="691"/>
      <c r="BR22" s="691"/>
      <c r="BS22" s="692" t="s">
        <v>559</v>
      </c>
      <c r="BT22" s="692"/>
      <c r="BU22" s="692"/>
      <c r="BV22" s="692"/>
      <c r="BW22" s="692"/>
      <c r="BX22" s="692"/>
      <c r="BY22" s="692"/>
      <c r="BZ22" s="692"/>
      <c r="CA22" s="692"/>
      <c r="CB22" s="750"/>
      <c r="CD22" s="766" t="s">
        <v>255</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2">
      <c r="B23" s="661" t="s">
        <v>256</v>
      </c>
      <c r="C23" s="662"/>
      <c r="D23" s="662"/>
      <c r="E23" s="662"/>
      <c r="F23" s="662"/>
      <c r="G23" s="662"/>
      <c r="H23" s="662"/>
      <c r="I23" s="662"/>
      <c r="J23" s="662"/>
      <c r="K23" s="662"/>
      <c r="L23" s="662"/>
      <c r="M23" s="662"/>
      <c r="N23" s="662"/>
      <c r="O23" s="662"/>
      <c r="P23" s="662"/>
      <c r="Q23" s="663"/>
      <c r="R23" s="664">
        <v>11189797</v>
      </c>
      <c r="S23" s="665"/>
      <c r="T23" s="665"/>
      <c r="U23" s="665"/>
      <c r="V23" s="665"/>
      <c r="W23" s="665"/>
      <c r="X23" s="665"/>
      <c r="Y23" s="666"/>
      <c r="Z23" s="691">
        <v>34.799999999999997</v>
      </c>
      <c r="AA23" s="691"/>
      <c r="AB23" s="691"/>
      <c r="AC23" s="691"/>
      <c r="AD23" s="692">
        <v>10003296</v>
      </c>
      <c r="AE23" s="692"/>
      <c r="AF23" s="692"/>
      <c r="AG23" s="692"/>
      <c r="AH23" s="692"/>
      <c r="AI23" s="692"/>
      <c r="AJ23" s="692"/>
      <c r="AK23" s="692"/>
      <c r="AL23" s="667">
        <v>55.6</v>
      </c>
      <c r="AM23" s="668"/>
      <c r="AN23" s="668"/>
      <c r="AO23" s="693"/>
      <c r="AP23" s="757" t="s">
        <v>576</v>
      </c>
      <c r="AQ23" s="764"/>
      <c r="AR23" s="764"/>
      <c r="AS23" s="764"/>
      <c r="AT23" s="764"/>
      <c r="AU23" s="764"/>
      <c r="AV23" s="764"/>
      <c r="AW23" s="764"/>
      <c r="AX23" s="764"/>
      <c r="AY23" s="764"/>
      <c r="AZ23" s="764"/>
      <c r="BA23" s="764"/>
      <c r="BB23" s="764"/>
      <c r="BC23" s="764"/>
      <c r="BD23" s="764"/>
      <c r="BE23" s="764"/>
      <c r="BF23" s="759"/>
      <c r="BG23" s="664" t="s">
        <v>577</v>
      </c>
      <c r="BH23" s="665"/>
      <c r="BI23" s="665"/>
      <c r="BJ23" s="665"/>
      <c r="BK23" s="665"/>
      <c r="BL23" s="665"/>
      <c r="BM23" s="665"/>
      <c r="BN23" s="666"/>
      <c r="BO23" s="691" t="s">
        <v>559</v>
      </c>
      <c r="BP23" s="691"/>
      <c r="BQ23" s="691"/>
      <c r="BR23" s="691"/>
      <c r="BS23" s="692" t="s">
        <v>578</v>
      </c>
      <c r="BT23" s="692"/>
      <c r="BU23" s="692"/>
      <c r="BV23" s="692"/>
      <c r="BW23" s="692"/>
      <c r="BX23" s="692"/>
      <c r="BY23" s="692"/>
      <c r="BZ23" s="692"/>
      <c r="CA23" s="692"/>
      <c r="CB23" s="750"/>
      <c r="CD23" s="766" t="s">
        <v>221</v>
      </c>
      <c r="CE23" s="767"/>
      <c r="CF23" s="767"/>
      <c r="CG23" s="767"/>
      <c r="CH23" s="767"/>
      <c r="CI23" s="767"/>
      <c r="CJ23" s="767"/>
      <c r="CK23" s="767"/>
      <c r="CL23" s="767"/>
      <c r="CM23" s="767"/>
      <c r="CN23" s="767"/>
      <c r="CO23" s="767"/>
      <c r="CP23" s="767"/>
      <c r="CQ23" s="768"/>
      <c r="CR23" s="766" t="s">
        <v>257</v>
      </c>
      <c r="CS23" s="767"/>
      <c r="CT23" s="767"/>
      <c r="CU23" s="767"/>
      <c r="CV23" s="767"/>
      <c r="CW23" s="767"/>
      <c r="CX23" s="767"/>
      <c r="CY23" s="768"/>
      <c r="CZ23" s="766" t="s">
        <v>579</v>
      </c>
      <c r="DA23" s="767"/>
      <c r="DB23" s="767"/>
      <c r="DC23" s="768"/>
      <c r="DD23" s="766" t="s">
        <v>580</v>
      </c>
      <c r="DE23" s="767"/>
      <c r="DF23" s="767"/>
      <c r="DG23" s="767"/>
      <c r="DH23" s="767"/>
      <c r="DI23" s="767"/>
      <c r="DJ23" s="767"/>
      <c r="DK23" s="768"/>
      <c r="DL23" s="775" t="s">
        <v>258</v>
      </c>
      <c r="DM23" s="776"/>
      <c r="DN23" s="776"/>
      <c r="DO23" s="776"/>
      <c r="DP23" s="776"/>
      <c r="DQ23" s="776"/>
      <c r="DR23" s="776"/>
      <c r="DS23" s="776"/>
      <c r="DT23" s="776"/>
      <c r="DU23" s="776"/>
      <c r="DV23" s="777"/>
      <c r="DW23" s="766" t="s">
        <v>259</v>
      </c>
      <c r="DX23" s="767"/>
      <c r="DY23" s="767"/>
      <c r="DZ23" s="767"/>
      <c r="EA23" s="767"/>
      <c r="EB23" s="767"/>
      <c r="EC23" s="768"/>
    </row>
    <row r="24" spans="2:133" ht="11.25" customHeight="1" x14ac:dyDescent="0.2">
      <c r="B24" s="661" t="s">
        <v>581</v>
      </c>
      <c r="C24" s="662"/>
      <c r="D24" s="662"/>
      <c r="E24" s="662"/>
      <c r="F24" s="662"/>
      <c r="G24" s="662"/>
      <c r="H24" s="662"/>
      <c r="I24" s="662"/>
      <c r="J24" s="662"/>
      <c r="K24" s="662"/>
      <c r="L24" s="662"/>
      <c r="M24" s="662"/>
      <c r="N24" s="662"/>
      <c r="O24" s="662"/>
      <c r="P24" s="662"/>
      <c r="Q24" s="663"/>
      <c r="R24" s="664">
        <v>10003296</v>
      </c>
      <c r="S24" s="665"/>
      <c r="T24" s="665"/>
      <c r="U24" s="665"/>
      <c r="V24" s="665"/>
      <c r="W24" s="665"/>
      <c r="X24" s="665"/>
      <c r="Y24" s="666"/>
      <c r="Z24" s="691">
        <v>31.1</v>
      </c>
      <c r="AA24" s="691"/>
      <c r="AB24" s="691"/>
      <c r="AC24" s="691"/>
      <c r="AD24" s="692">
        <v>10003296</v>
      </c>
      <c r="AE24" s="692"/>
      <c r="AF24" s="692"/>
      <c r="AG24" s="692"/>
      <c r="AH24" s="692"/>
      <c r="AI24" s="692"/>
      <c r="AJ24" s="692"/>
      <c r="AK24" s="692"/>
      <c r="AL24" s="667">
        <v>55.6</v>
      </c>
      <c r="AM24" s="668"/>
      <c r="AN24" s="668"/>
      <c r="AO24" s="693"/>
      <c r="AP24" s="757" t="s">
        <v>582</v>
      </c>
      <c r="AQ24" s="764"/>
      <c r="AR24" s="764"/>
      <c r="AS24" s="764"/>
      <c r="AT24" s="764"/>
      <c r="AU24" s="764"/>
      <c r="AV24" s="764"/>
      <c r="AW24" s="764"/>
      <c r="AX24" s="764"/>
      <c r="AY24" s="764"/>
      <c r="AZ24" s="764"/>
      <c r="BA24" s="764"/>
      <c r="BB24" s="764"/>
      <c r="BC24" s="764"/>
      <c r="BD24" s="764"/>
      <c r="BE24" s="764"/>
      <c r="BF24" s="759"/>
      <c r="BG24" s="664" t="s">
        <v>559</v>
      </c>
      <c r="BH24" s="665"/>
      <c r="BI24" s="665"/>
      <c r="BJ24" s="665"/>
      <c r="BK24" s="665"/>
      <c r="BL24" s="665"/>
      <c r="BM24" s="665"/>
      <c r="BN24" s="666"/>
      <c r="BO24" s="691" t="s">
        <v>559</v>
      </c>
      <c r="BP24" s="691"/>
      <c r="BQ24" s="691"/>
      <c r="BR24" s="691"/>
      <c r="BS24" s="692" t="s">
        <v>583</v>
      </c>
      <c r="BT24" s="692"/>
      <c r="BU24" s="692"/>
      <c r="BV24" s="692"/>
      <c r="BW24" s="692"/>
      <c r="BX24" s="692"/>
      <c r="BY24" s="692"/>
      <c r="BZ24" s="692"/>
      <c r="CA24" s="692"/>
      <c r="CB24" s="750"/>
      <c r="CD24" s="720" t="s">
        <v>260</v>
      </c>
      <c r="CE24" s="721"/>
      <c r="CF24" s="721"/>
      <c r="CG24" s="721"/>
      <c r="CH24" s="721"/>
      <c r="CI24" s="721"/>
      <c r="CJ24" s="721"/>
      <c r="CK24" s="721"/>
      <c r="CL24" s="721"/>
      <c r="CM24" s="721"/>
      <c r="CN24" s="721"/>
      <c r="CO24" s="721"/>
      <c r="CP24" s="721"/>
      <c r="CQ24" s="722"/>
      <c r="CR24" s="717">
        <v>14028238</v>
      </c>
      <c r="CS24" s="718"/>
      <c r="CT24" s="718"/>
      <c r="CU24" s="718"/>
      <c r="CV24" s="718"/>
      <c r="CW24" s="718"/>
      <c r="CX24" s="718"/>
      <c r="CY24" s="761"/>
      <c r="CZ24" s="762">
        <v>44.9</v>
      </c>
      <c r="DA24" s="735"/>
      <c r="DB24" s="735"/>
      <c r="DC24" s="765"/>
      <c r="DD24" s="760">
        <v>9386479</v>
      </c>
      <c r="DE24" s="718"/>
      <c r="DF24" s="718"/>
      <c r="DG24" s="718"/>
      <c r="DH24" s="718"/>
      <c r="DI24" s="718"/>
      <c r="DJ24" s="718"/>
      <c r="DK24" s="761"/>
      <c r="DL24" s="760">
        <v>9326904</v>
      </c>
      <c r="DM24" s="718"/>
      <c r="DN24" s="718"/>
      <c r="DO24" s="718"/>
      <c r="DP24" s="718"/>
      <c r="DQ24" s="718"/>
      <c r="DR24" s="718"/>
      <c r="DS24" s="718"/>
      <c r="DT24" s="718"/>
      <c r="DU24" s="718"/>
      <c r="DV24" s="761"/>
      <c r="DW24" s="762">
        <v>50.2</v>
      </c>
      <c r="DX24" s="735"/>
      <c r="DY24" s="735"/>
      <c r="DZ24" s="735"/>
      <c r="EA24" s="735"/>
      <c r="EB24" s="735"/>
      <c r="EC24" s="763"/>
    </row>
    <row r="25" spans="2:133" ht="11.25" customHeight="1" x14ac:dyDescent="0.2">
      <c r="B25" s="661" t="s">
        <v>584</v>
      </c>
      <c r="C25" s="662"/>
      <c r="D25" s="662"/>
      <c r="E25" s="662"/>
      <c r="F25" s="662"/>
      <c r="G25" s="662"/>
      <c r="H25" s="662"/>
      <c r="I25" s="662"/>
      <c r="J25" s="662"/>
      <c r="K25" s="662"/>
      <c r="L25" s="662"/>
      <c r="M25" s="662"/>
      <c r="N25" s="662"/>
      <c r="O25" s="662"/>
      <c r="P25" s="662"/>
      <c r="Q25" s="663"/>
      <c r="R25" s="664">
        <v>1186501</v>
      </c>
      <c r="S25" s="665"/>
      <c r="T25" s="665"/>
      <c r="U25" s="665"/>
      <c r="V25" s="665"/>
      <c r="W25" s="665"/>
      <c r="X25" s="665"/>
      <c r="Y25" s="666"/>
      <c r="Z25" s="691">
        <v>3.7</v>
      </c>
      <c r="AA25" s="691"/>
      <c r="AB25" s="691"/>
      <c r="AC25" s="691"/>
      <c r="AD25" s="692" t="s">
        <v>562</v>
      </c>
      <c r="AE25" s="692"/>
      <c r="AF25" s="692"/>
      <c r="AG25" s="692"/>
      <c r="AH25" s="692"/>
      <c r="AI25" s="692"/>
      <c r="AJ25" s="692"/>
      <c r="AK25" s="692"/>
      <c r="AL25" s="667" t="s">
        <v>549</v>
      </c>
      <c r="AM25" s="668"/>
      <c r="AN25" s="668"/>
      <c r="AO25" s="693"/>
      <c r="AP25" s="757" t="s">
        <v>585</v>
      </c>
      <c r="AQ25" s="764"/>
      <c r="AR25" s="764"/>
      <c r="AS25" s="764"/>
      <c r="AT25" s="764"/>
      <c r="AU25" s="764"/>
      <c r="AV25" s="764"/>
      <c r="AW25" s="764"/>
      <c r="AX25" s="764"/>
      <c r="AY25" s="764"/>
      <c r="AZ25" s="764"/>
      <c r="BA25" s="764"/>
      <c r="BB25" s="764"/>
      <c r="BC25" s="764"/>
      <c r="BD25" s="764"/>
      <c r="BE25" s="764"/>
      <c r="BF25" s="759"/>
      <c r="BG25" s="664" t="s">
        <v>559</v>
      </c>
      <c r="BH25" s="665"/>
      <c r="BI25" s="665"/>
      <c r="BJ25" s="665"/>
      <c r="BK25" s="665"/>
      <c r="BL25" s="665"/>
      <c r="BM25" s="665"/>
      <c r="BN25" s="666"/>
      <c r="BO25" s="691" t="s">
        <v>549</v>
      </c>
      <c r="BP25" s="691"/>
      <c r="BQ25" s="691"/>
      <c r="BR25" s="691"/>
      <c r="BS25" s="692" t="s">
        <v>559</v>
      </c>
      <c r="BT25" s="692"/>
      <c r="BU25" s="692"/>
      <c r="BV25" s="692"/>
      <c r="BW25" s="692"/>
      <c r="BX25" s="692"/>
      <c r="BY25" s="692"/>
      <c r="BZ25" s="692"/>
      <c r="CA25" s="692"/>
      <c r="CB25" s="750"/>
      <c r="CD25" s="706" t="s">
        <v>586</v>
      </c>
      <c r="CE25" s="703"/>
      <c r="CF25" s="703"/>
      <c r="CG25" s="703"/>
      <c r="CH25" s="703"/>
      <c r="CI25" s="703"/>
      <c r="CJ25" s="703"/>
      <c r="CK25" s="703"/>
      <c r="CL25" s="703"/>
      <c r="CM25" s="703"/>
      <c r="CN25" s="703"/>
      <c r="CO25" s="703"/>
      <c r="CP25" s="703"/>
      <c r="CQ25" s="704"/>
      <c r="CR25" s="664">
        <v>5147853</v>
      </c>
      <c r="CS25" s="675"/>
      <c r="CT25" s="675"/>
      <c r="CU25" s="675"/>
      <c r="CV25" s="675"/>
      <c r="CW25" s="675"/>
      <c r="CX25" s="675"/>
      <c r="CY25" s="676"/>
      <c r="CZ25" s="667">
        <v>16.5</v>
      </c>
      <c r="DA25" s="677"/>
      <c r="DB25" s="677"/>
      <c r="DC25" s="678"/>
      <c r="DD25" s="670">
        <v>4888053</v>
      </c>
      <c r="DE25" s="675"/>
      <c r="DF25" s="675"/>
      <c r="DG25" s="675"/>
      <c r="DH25" s="675"/>
      <c r="DI25" s="675"/>
      <c r="DJ25" s="675"/>
      <c r="DK25" s="676"/>
      <c r="DL25" s="670">
        <v>4828708</v>
      </c>
      <c r="DM25" s="675"/>
      <c r="DN25" s="675"/>
      <c r="DO25" s="675"/>
      <c r="DP25" s="675"/>
      <c r="DQ25" s="675"/>
      <c r="DR25" s="675"/>
      <c r="DS25" s="675"/>
      <c r="DT25" s="675"/>
      <c r="DU25" s="675"/>
      <c r="DV25" s="676"/>
      <c r="DW25" s="667">
        <v>26</v>
      </c>
      <c r="DX25" s="677"/>
      <c r="DY25" s="677"/>
      <c r="DZ25" s="677"/>
      <c r="EA25" s="677"/>
      <c r="EB25" s="677"/>
      <c r="EC25" s="698"/>
    </row>
    <row r="26" spans="2:133" ht="11.25" customHeight="1" x14ac:dyDescent="0.2">
      <c r="B26" s="661" t="s">
        <v>587</v>
      </c>
      <c r="C26" s="662"/>
      <c r="D26" s="662"/>
      <c r="E26" s="662"/>
      <c r="F26" s="662"/>
      <c r="G26" s="662"/>
      <c r="H26" s="662"/>
      <c r="I26" s="662"/>
      <c r="J26" s="662"/>
      <c r="K26" s="662"/>
      <c r="L26" s="662"/>
      <c r="M26" s="662"/>
      <c r="N26" s="662"/>
      <c r="O26" s="662"/>
      <c r="P26" s="662"/>
      <c r="Q26" s="663"/>
      <c r="R26" s="664" t="s">
        <v>559</v>
      </c>
      <c r="S26" s="665"/>
      <c r="T26" s="665"/>
      <c r="U26" s="665"/>
      <c r="V26" s="665"/>
      <c r="W26" s="665"/>
      <c r="X26" s="665"/>
      <c r="Y26" s="666"/>
      <c r="Z26" s="691" t="s">
        <v>559</v>
      </c>
      <c r="AA26" s="691"/>
      <c r="AB26" s="691"/>
      <c r="AC26" s="691"/>
      <c r="AD26" s="692" t="s">
        <v>559</v>
      </c>
      <c r="AE26" s="692"/>
      <c r="AF26" s="692"/>
      <c r="AG26" s="692"/>
      <c r="AH26" s="692"/>
      <c r="AI26" s="692"/>
      <c r="AJ26" s="692"/>
      <c r="AK26" s="692"/>
      <c r="AL26" s="667" t="s">
        <v>559</v>
      </c>
      <c r="AM26" s="668"/>
      <c r="AN26" s="668"/>
      <c r="AO26" s="693"/>
      <c r="AP26" s="757" t="s">
        <v>261</v>
      </c>
      <c r="AQ26" s="758"/>
      <c r="AR26" s="758"/>
      <c r="AS26" s="758"/>
      <c r="AT26" s="758"/>
      <c r="AU26" s="758"/>
      <c r="AV26" s="758"/>
      <c r="AW26" s="758"/>
      <c r="AX26" s="758"/>
      <c r="AY26" s="758"/>
      <c r="AZ26" s="758"/>
      <c r="BA26" s="758"/>
      <c r="BB26" s="758"/>
      <c r="BC26" s="758"/>
      <c r="BD26" s="758"/>
      <c r="BE26" s="758"/>
      <c r="BF26" s="759"/>
      <c r="BG26" s="664" t="s">
        <v>583</v>
      </c>
      <c r="BH26" s="665"/>
      <c r="BI26" s="665"/>
      <c r="BJ26" s="665"/>
      <c r="BK26" s="665"/>
      <c r="BL26" s="665"/>
      <c r="BM26" s="665"/>
      <c r="BN26" s="666"/>
      <c r="BO26" s="691" t="s">
        <v>559</v>
      </c>
      <c r="BP26" s="691"/>
      <c r="BQ26" s="691"/>
      <c r="BR26" s="691"/>
      <c r="BS26" s="692" t="s">
        <v>559</v>
      </c>
      <c r="BT26" s="692"/>
      <c r="BU26" s="692"/>
      <c r="BV26" s="692"/>
      <c r="BW26" s="692"/>
      <c r="BX26" s="692"/>
      <c r="BY26" s="692"/>
      <c r="BZ26" s="692"/>
      <c r="CA26" s="692"/>
      <c r="CB26" s="750"/>
      <c r="CD26" s="706" t="s">
        <v>262</v>
      </c>
      <c r="CE26" s="703"/>
      <c r="CF26" s="703"/>
      <c r="CG26" s="703"/>
      <c r="CH26" s="703"/>
      <c r="CI26" s="703"/>
      <c r="CJ26" s="703"/>
      <c r="CK26" s="703"/>
      <c r="CL26" s="703"/>
      <c r="CM26" s="703"/>
      <c r="CN26" s="703"/>
      <c r="CO26" s="703"/>
      <c r="CP26" s="703"/>
      <c r="CQ26" s="704"/>
      <c r="CR26" s="664">
        <v>3025284</v>
      </c>
      <c r="CS26" s="665"/>
      <c r="CT26" s="665"/>
      <c r="CU26" s="665"/>
      <c r="CV26" s="665"/>
      <c r="CW26" s="665"/>
      <c r="CX26" s="665"/>
      <c r="CY26" s="666"/>
      <c r="CZ26" s="667">
        <v>9.6999999999999993</v>
      </c>
      <c r="DA26" s="677"/>
      <c r="DB26" s="677"/>
      <c r="DC26" s="678"/>
      <c r="DD26" s="670">
        <v>2876086</v>
      </c>
      <c r="DE26" s="665"/>
      <c r="DF26" s="665"/>
      <c r="DG26" s="665"/>
      <c r="DH26" s="665"/>
      <c r="DI26" s="665"/>
      <c r="DJ26" s="665"/>
      <c r="DK26" s="666"/>
      <c r="DL26" s="670" t="s">
        <v>559</v>
      </c>
      <c r="DM26" s="665"/>
      <c r="DN26" s="665"/>
      <c r="DO26" s="665"/>
      <c r="DP26" s="665"/>
      <c r="DQ26" s="665"/>
      <c r="DR26" s="665"/>
      <c r="DS26" s="665"/>
      <c r="DT26" s="665"/>
      <c r="DU26" s="665"/>
      <c r="DV26" s="666"/>
      <c r="DW26" s="667" t="s">
        <v>559</v>
      </c>
      <c r="DX26" s="677"/>
      <c r="DY26" s="677"/>
      <c r="DZ26" s="677"/>
      <c r="EA26" s="677"/>
      <c r="EB26" s="677"/>
      <c r="EC26" s="698"/>
    </row>
    <row r="27" spans="2:133" ht="11.25" customHeight="1" x14ac:dyDescent="0.2">
      <c r="B27" s="661" t="s">
        <v>588</v>
      </c>
      <c r="C27" s="662"/>
      <c r="D27" s="662"/>
      <c r="E27" s="662"/>
      <c r="F27" s="662"/>
      <c r="G27" s="662"/>
      <c r="H27" s="662"/>
      <c r="I27" s="662"/>
      <c r="J27" s="662"/>
      <c r="K27" s="662"/>
      <c r="L27" s="662"/>
      <c r="M27" s="662"/>
      <c r="N27" s="662"/>
      <c r="O27" s="662"/>
      <c r="P27" s="662"/>
      <c r="Q27" s="663"/>
      <c r="R27" s="664">
        <v>18713672</v>
      </c>
      <c r="S27" s="665"/>
      <c r="T27" s="665"/>
      <c r="U27" s="665"/>
      <c r="V27" s="665"/>
      <c r="W27" s="665"/>
      <c r="X27" s="665"/>
      <c r="Y27" s="666"/>
      <c r="Z27" s="691">
        <v>58.2</v>
      </c>
      <c r="AA27" s="691"/>
      <c r="AB27" s="691"/>
      <c r="AC27" s="691"/>
      <c r="AD27" s="692">
        <v>17527171</v>
      </c>
      <c r="AE27" s="692"/>
      <c r="AF27" s="692"/>
      <c r="AG27" s="692"/>
      <c r="AH27" s="692"/>
      <c r="AI27" s="692"/>
      <c r="AJ27" s="692"/>
      <c r="AK27" s="692"/>
      <c r="AL27" s="667">
        <v>97.400001525878906</v>
      </c>
      <c r="AM27" s="668"/>
      <c r="AN27" s="668"/>
      <c r="AO27" s="693"/>
      <c r="AP27" s="661" t="s">
        <v>263</v>
      </c>
      <c r="AQ27" s="662"/>
      <c r="AR27" s="662"/>
      <c r="AS27" s="662"/>
      <c r="AT27" s="662"/>
      <c r="AU27" s="662"/>
      <c r="AV27" s="662"/>
      <c r="AW27" s="662"/>
      <c r="AX27" s="662"/>
      <c r="AY27" s="662"/>
      <c r="AZ27" s="662"/>
      <c r="BA27" s="662"/>
      <c r="BB27" s="662"/>
      <c r="BC27" s="662"/>
      <c r="BD27" s="662"/>
      <c r="BE27" s="662"/>
      <c r="BF27" s="663"/>
      <c r="BG27" s="664">
        <v>5702946</v>
      </c>
      <c r="BH27" s="665"/>
      <c r="BI27" s="665"/>
      <c r="BJ27" s="665"/>
      <c r="BK27" s="665"/>
      <c r="BL27" s="665"/>
      <c r="BM27" s="665"/>
      <c r="BN27" s="666"/>
      <c r="BO27" s="691">
        <v>100</v>
      </c>
      <c r="BP27" s="691"/>
      <c r="BQ27" s="691"/>
      <c r="BR27" s="691"/>
      <c r="BS27" s="692">
        <v>35647</v>
      </c>
      <c r="BT27" s="692"/>
      <c r="BU27" s="692"/>
      <c r="BV27" s="692"/>
      <c r="BW27" s="692"/>
      <c r="BX27" s="692"/>
      <c r="BY27" s="692"/>
      <c r="BZ27" s="692"/>
      <c r="CA27" s="692"/>
      <c r="CB27" s="750"/>
      <c r="CD27" s="706" t="s">
        <v>589</v>
      </c>
      <c r="CE27" s="703"/>
      <c r="CF27" s="703"/>
      <c r="CG27" s="703"/>
      <c r="CH27" s="703"/>
      <c r="CI27" s="703"/>
      <c r="CJ27" s="703"/>
      <c r="CK27" s="703"/>
      <c r="CL27" s="703"/>
      <c r="CM27" s="703"/>
      <c r="CN27" s="703"/>
      <c r="CO27" s="703"/>
      <c r="CP27" s="703"/>
      <c r="CQ27" s="704"/>
      <c r="CR27" s="664">
        <v>5518783</v>
      </c>
      <c r="CS27" s="675"/>
      <c r="CT27" s="675"/>
      <c r="CU27" s="675"/>
      <c r="CV27" s="675"/>
      <c r="CW27" s="675"/>
      <c r="CX27" s="675"/>
      <c r="CY27" s="676"/>
      <c r="CZ27" s="667">
        <v>17.7</v>
      </c>
      <c r="DA27" s="677"/>
      <c r="DB27" s="677"/>
      <c r="DC27" s="678"/>
      <c r="DD27" s="670">
        <v>1241545</v>
      </c>
      <c r="DE27" s="675"/>
      <c r="DF27" s="675"/>
      <c r="DG27" s="675"/>
      <c r="DH27" s="675"/>
      <c r="DI27" s="675"/>
      <c r="DJ27" s="675"/>
      <c r="DK27" s="676"/>
      <c r="DL27" s="670">
        <v>1241315</v>
      </c>
      <c r="DM27" s="675"/>
      <c r="DN27" s="675"/>
      <c r="DO27" s="675"/>
      <c r="DP27" s="675"/>
      <c r="DQ27" s="675"/>
      <c r="DR27" s="675"/>
      <c r="DS27" s="675"/>
      <c r="DT27" s="675"/>
      <c r="DU27" s="675"/>
      <c r="DV27" s="676"/>
      <c r="DW27" s="667">
        <v>6.7</v>
      </c>
      <c r="DX27" s="677"/>
      <c r="DY27" s="677"/>
      <c r="DZ27" s="677"/>
      <c r="EA27" s="677"/>
      <c r="EB27" s="677"/>
      <c r="EC27" s="698"/>
    </row>
    <row r="28" spans="2:133" ht="11.25" customHeight="1" x14ac:dyDescent="0.2">
      <c r="B28" s="661" t="s">
        <v>590</v>
      </c>
      <c r="C28" s="662"/>
      <c r="D28" s="662"/>
      <c r="E28" s="662"/>
      <c r="F28" s="662"/>
      <c r="G28" s="662"/>
      <c r="H28" s="662"/>
      <c r="I28" s="662"/>
      <c r="J28" s="662"/>
      <c r="K28" s="662"/>
      <c r="L28" s="662"/>
      <c r="M28" s="662"/>
      <c r="N28" s="662"/>
      <c r="O28" s="662"/>
      <c r="P28" s="662"/>
      <c r="Q28" s="663"/>
      <c r="R28" s="664">
        <v>4769</v>
      </c>
      <c r="S28" s="665"/>
      <c r="T28" s="665"/>
      <c r="U28" s="665"/>
      <c r="V28" s="665"/>
      <c r="W28" s="665"/>
      <c r="X28" s="665"/>
      <c r="Y28" s="666"/>
      <c r="Z28" s="691">
        <v>0</v>
      </c>
      <c r="AA28" s="691"/>
      <c r="AB28" s="691"/>
      <c r="AC28" s="691"/>
      <c r="AD28" s="692">
        <v>4769</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591</v>
      </c>
      <c r="CE28" s="703"/>
      <c r="CF28" s="703"/>
      <c r="CG28" s="703"/>
      <c r="CH28" s="703"/>
      <c r="CI28" s="703"/>
      <c r="CJ28" s="703"/>
      <c r="CK28" s="703"/>
      <c r="CL28" s="703"/>
      <c r="CM28" s="703"/>
      <c r="CN28" s="703"/>
      <c r="CO28" s="703"/>
      <c r="CP28" s="703"/>
      <c r="CQ28" s="704"/>
      <c r="CR28" s="664">
        <v>3361602</v>
      </c>
      <c r="CS28" s="665"/>
      <c r="CT28" s="665"/>
      <c r="CU28" s="665"/>
      <c r="CV28" s="665"/>
      <c r="CW28" s="665"/>
      <c r="CX28" s="665"/>
      <c r="CY28" s="666"/>
      <c r="CZ28" s="667">
        <v>10.8</v>
      </c>
      <c r="DA28" s="677"/>
      <c r="DB28" s="677"/>
      <c r="DC28" s="678"/>
      <c r="DD28" s="670">
        <v>3256881</v>
      </c>
      <c r="DE28" s="665"/>
      <c r="DF28" s="665"/>
      <c r="DG28" s="665"/>
      <c r="DH28" s="665"/>
      <c r="DI28" s="665"/>
      <c r="DJ28" s="665"/>
      <c r="DK28" s="666"/>
      <c r="DL28" s="670">
        <v>3256881</v>
      </c>
      <c r="DM28" s="665"/>
      <c r="DN28" s="665"/>
      <c r="DO28" s="665"/>
      <c r="DP28" s="665"/>
      <c r="DQ28" s="665"/>
      <c r="DR28" s="665"/>
      <c r="DS28" s="665"/>
      <c r="DT28" s="665"/>
      <c r="DU28" s="665"/>
      <c r="DV28" s="666"/>
      <c r="DW28" s="667">
        <v>17.5</v>
      </c>
      <c r="DX28" s="677"/>
      <c r="DY28" s="677"/>
      <c r="DZ28" s="677"/>
      <c r="EA28" s="677"/>
      <c r="EB28" s="677"/>
      <c r="EC28" s="698"/>
    </row>
    <row r="29" spans="2:133" ht="11.25" customHeight="1" x14ac:dyDescent="0.2">
      <c r="B29" s="661" t="s">
        <v>264</v>
      </c>
      <c r="C29" s="662"/>
      <c r="D29" s="662"/>
      <c r="E29" s="662"/>
      <c r="F29" s="662"/>
      <c r="G29" s="662"/>
      <c r="H29" s="662"/>
      <c r="I29" s="662"/>
      <c r="J29" s="662"/>
      <c r="K29" s="662"/>
      <c r="L29" s="662"/>
      <c r="M29" s="662"/>
      <c r="N29" s="662"/>
      <c r="O29" s="662"/>
      <c r="P29" s="662"/>
      <c r="Q29" s="663"/>
      <c r="R29" s="664">
        <v>29552</v>
      </c>
      <c r="S29" s="665"/>
      <c r="T29" s="665"/>
      <c r="U29" s="665"/>
      <c r="V29" s="665"/>
      <c r="W29" s="665"/>
      <c r="X29" s="665"/>
      <c r="Y29" s="666"/>
      <c r="Z29" s="691">
        <v>0.1</v>
      </c>
      <c r="AA29" s="691"/>
      <c r="AB29" s="691"/>
      <c r="AC29" s="691"/>
      <c r="AD29" s="692" t="s">
        <v>559</v>
      </c>
      <c r="AE29" s="692"/>
      <c r="AF29" s="692"/>
      <c r="AG29" s="692"/>
      <c r="AH29" s="692"/>
      <c r="AI29" s="692"/>
      <c r="AJ29" s="692"/>
      <c r="AK29" s="692"/>
      <c r="AL29" s="667" t="s">
        <v>559</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265</v>
      </c>
      <c r="CE29" s="752"/>
      <c r="CF29" s="706" t="s">
        <v>592</v>
      </c>
      <c r="CG29" s="703"/>
      <c r="CH29" s="703"/>
      <c r="CI29" s="703"/>
      <c r="CJ29" s="703"/>
      <c r="CK29" s="703"/>
      <c r="CL29" s="703"/>
      <c r="CM29" s="703"/>
      <c r="CN29" s="703"/>
      <c r="CO29" s="703"/>
      <c r="CP29" s="703"/>
      <c r="CQ29" s="704"/>
      <c r="CR29" s="664">
        <v>3361602</v>
      </c>
      <c r="CS29" s="675"/>
      <c r="CT29" s="675"/>
      <c r="CU29" s="675"/>
      <c r="CV29" s="675"/>
      <c r="CW29" s="675"/>
      <c r="CX29" s="675"/>
      <c r="CY29" s="676"/>
      <c r="CZ29" s="667">
        <v>10.8</v>
      </c>
      <c r="DA29" s="677"/>
      <c r="DB29" s="677"/>
      <c r="DC29" s="678"/>
      <c r="DD29" s="670">
        <v>3256881</v>
      </c>
      <c r="DE29" s="675"/>
      <c r="DF29" s="675"/>
      <c r="DG29" s="675"/>
      <c r="DH29" s="675"/>
      <c r="DI29" s="675"/>
      <c r="DJ29" s="675"/>
      <c r="DK29" s="676"/>
      <c r="DL29" s="670">
        <v>3256881</v>
      </c>
      <c r="DM29" s="675"/>
      <c r="DN29" s="675"/>
      <c r="DO29" s="675"/>
      <c r="DP29" s="675"/>
      <c r="DQ29" s="675"/>
      <c r="DR29" s="675"/>
      <c r="DS29" s="675"/>
      <c r="DT29" s="675"/>
      <c r="DU29" s="675"/>
      <c r="DV29" s="676"/>
      <c r="DW29" s="667">
        <v>17.5</v>
      </c>
      <c r="DX29" s="677"/>
      <c r="DY29" s="677"/>
      <c r="DZ29" s="677"/>
      <c r="EA29" s="677"/>
      <c r="EB29" s="677"/>
      <c r="EC29" s="698"/>
    </row>
    <row r="30" spans="2:133" ht="11.25" customHeight="1" x14ac:dyDescent="0.2">
      <c r="B30" s="661" t="s">
        <v>266</v>
      </c>
      <c r="C30" s="662"/>
      <c r="D30" s="662"/>
      <c r="E30" s="662"/>
      <c r="F30" s="662"/>
      <c r="G30" s="662"/>
      <c r="H30" s="662"/>
      <c r="I30" s="662"/>
      <c r="J30" s="662"/>
      <c r="K30" s="662"/>
      <c r="L30" s="662"/>
      <c r="M30" s="662"/>
      <c r="N30" s="662"/>
      <c r="O30" s="662"/>
      <c r="P30" s="662"/>
      <c r="Q30" s="663"/>
      <c r="R30" s="664">
        <v>219242</v>
      </c>
      <c r="S30" s="665"/>
      <c r="T30" s="665"/>
      <c r="U30" s="665"/>
      <c r="V30" s="665"/>
      <c r="W30" s="665"/>
      <c r="X30" s="665"/>
      <c r="Y30" s="666"/>
      <c r="Z30" s="691">
        <v>0.7</v>
      </c>
      <c r="AA30" s="691"/>
      <c r="AB30" s="691"/>
      <c r="AC30" s="691"/>
      <c r="AD30" s="692">
        <v>30486</v>
      </c>
      <c r="AE30" s="692"/>
      <c r="AF30" s="692"/>
      <c r="AG30" s="692"/>
      <c r="AH30" s="692"/>
      <c r="AI30" s="692"/>
      <c r="AJ30" s="692"/>
      <c r="AK30" s="692"/>
      <c r="AL30" s="667">
        <v>0.2</v>
      </c>
      <c r="AM30" s="668"/>
      <c r="AN30" s="668"/>
      <c r="AO30" s="693"/>
      <c r="AP30" s="723" t="s">
        <v>221</v>
      </c>
      <c r="AQ30" s="724"/>
      <c r="AR30" s="724"/>
      <c r="AS30" s="724"/>
      <c r="AT30" s="724"/>
      <c r="AU30" s="724"/>
      <c r="AV30" s="724"/>
      <c r="AW30" s="724"/>
      <c r="AX30" s="724"/>
      <c r="AY30" s="724"/>
      <c r="AZ30" s="724"/>
      <c r="BA30" s="724"/>
      <c r="BB30" s="724"/>
      <c r="BC30" s="724"/>
      <c r="BD30" s="724"/>
      <c r="BE30" s="724"/>
      <c r="BF30" s="725"/>
      <c r="BG30" s="723" t="s">
        <v>267</v>
      </c>
      <c r="BH30" s="748"/>
      <c r="BI30" s="748"/>
      <c r="BJ30" s="748"/>
      <c r="BK30" s="748"/>
      <c r="BL30" s="748"/>
      <c r="BM30" s="748"/>
      <c r="BN30" s="748"/>
      <c r="BO30" s="748"/>
      <c r="BP30" s="748"/>
      <c r="BQ30" s="749"/>
      <c r="BR30" s="723" t="s">
        <v>268</v>
      </c>
      <c r="BS30" s="748"/>
      <c r="BT30" s="748"/>
      <c r="BU30" s="748"/>
      <c r="BV30" s="748"/>
      <c r="BW30" s="748"/>
      <c r="BX30" s="748"/>
      <c r="BY30" s="748"/>
      <c r="BZ30" s="748"/>
      <c r="CA30" s="748"/>
      <c r="CB30" s="749"/>
      <c r="CD30" s="753"/>
      <c r="CE30" s="754"/>
      <c r="CF30" s="706" t="s">
        <v>593</v>
      </c>
      <c r="CG30" s="703"/>
      <c r="CH30" s="703"/>
      <c r="CI30" s="703"/>
      <c r="CJ30" s="703"/>
      <c r="CK30" s="703"/>
      <c r="CL30" s="703"/>
      <c r="CM30" s="703"/>
      <c r="CN30" s="703"/>
      <c r="CO30" s="703"/>
      <c r="CP30" s="703"/>
      <c r="CQ30" s="704"/>
      <c r="CR30" s="664">
        <v>3279935</v>
      </c>
      <c r="CS30" s="665"/>
      <c r="CT30" s="665"/>
      <c r="CU30" s="665"/>
      <c r="CV30" s="665"/>
      <c r="CW30" s="665"/>
      <c r="CX30" s="665"/>
      <c r="CY30" s="666"/>
      <c r="CZ30" s="667">
        <v>10.5</v>
      </c>
      <c r="DA30" s="677"/>
      <c r="DB30" s="677"/>
      <c r="DC30" s="678"/>
      <c r="DD30" s="670">
        <v>3175214</v>
      </c>
      <c r="DE30" s="665"/>
      <c r="DF30" s="665"/>
      <c r="DG30" s="665"/>
      <c r="DH30" s="665"/>
      <c r="DI30" s="665"/>
      <c r="DJ30" s="665"/>
      <c r="DK30" s="666"/>
      <c r="DL30" s="670">
        <v>3175214</v>
      </c>
      <c r="DM30" s="665"/>
      <c r="DN30" s="665"/>
      <c r="DO30" s="665"/>
      <c r="DP30" s="665"/>
      <c r="DQ30" s="665"/>
      <c r="DR30" s="665"/>
      <c r="DS30" s="665"/>
      <c r="DT30" s="665"/>
      <c r="DU30" s="665"/>
      <c r="DV30" s="666"/>
      <c r="DW30" s="667">
        <v>17.100000000000001</v>
      </c>
      <c r="DX30" s="677"/>
      <c r="DY30" s="677"/>
      <c r="DZ30" s="677"/>
      <c r="EA30" s="677"/>
      <c r="EB30" s="677"/>
      <c r="EC30" s="698"/>
    </row>
    <row r="31" spans="2:133" ht="11.25" customHeight="1" x14ac:dyDescent="0.2">
      <c r="B31" s="661" t="s">
        <v>269</v>
      </c>
      <c r="C31" s="662"/>
      <c r="D31" s="662"/>
      <c r="E31" s="662"/>
      <c r="F31" s="662"/>
      <c r="G31" s="662"/>
      <c r="H31" s="662"/>
      <c r="I31" s="662"/>
      <c r="J31" s="662"/>
      <c r="K31" s="662"/>
      <c r="L31" s="662"/>
      <c r="M31" s="662"/>
      <c r="N31" s="662"/>
      <c r="O31" s="662"/>
      <c r="P31" s="662"/>
      <c r="Q31" s="663"/>
      <c r="R31" s="664">
        <v>133043</v>
      </c>
      <c r="S31" s="665"/>
      <c r="T31" s="665"/>
      <c r="U31" s="665"/>
      <c r="V31" s="665"/>
      <c r="W31" s="665"/>
      <c r="X31" s="665"/>
      <c r="Y31" s="666"/>
      <c r="Z31" s="691">
        <v>0.4</v>
      </c>
      <c r="AA31" s="691"/>
      <c r="AB31" s="691"/>
      <c r="AC31" s="691"/>
      <c r="AD31" s="692" t="s">
        <v>559</v>
      </c>
      <c r="AE31" s="692"/>
      <c r="AF31" s="692"/>
      <c r="AG31" s="692"/>
      <c r="AH31" s="692"/>
      <c r="AI31" s="692"/>
      <c r="AJ31" s="692"/>
      <c r="AK31" s="692"/>
      <c r="AL31" s="667" t="s">
        <v>561</v>
      </c>
      <c r="AM31" s="668"/>
      <c r="AN31" s="668"/>
      <c r="AO31" s="693"/>
      <c r="AP31" s="737" t="s">
        <v>270</v>
      </c>
      <c r="AQ31" s="738"/>
      <c r="AR31" s="738"/>
      <c r="AS31" s="738"/>
      <c r="AT31" s="743" t="s">
        <v>271</v>
      </c>
      <c r="AU31" s="366"/>
      <c r="AV31" s="366"/>
      <c r="AW31" s="366"/>
      <c r="AX31" s="730" t="s">
        <v>187</v>
      </c>
      <c r="AY31" s="731"/>
      <c r="AZ31" s="731"/>
      <c r="BA31" s="731"/>
      <c r="BB31" s="731"/>
      <c r="BC31" s="731"/>
      <c r="BD31" s="731"/>
      <c r="BE31" s="731"/>
      <c r="BF31" s="732"/>
      <c r="BG31" s="733">
        <v>99.2</v>
      </c>
      <c r="BH31" s="734"/>
      <c r="BI31" s="734"/>
      <c r="BJ31" s="734"/>
      <c r="BK31" s="734"/>
      <c r="BL31" s="734"/>
      <c r="BM31" s="735">
        <v>95.9</v>
      </c>
      <c r="BN31" s="734"/>
      <c r="BO31" s="734"/>
      <c r="BP31" s="734"/>
      <c r="BQ31" s="736"/>
      <c r="BR31" s="733">
        <v>96.5</v>
      </c>
      <c r="BS31" s="734"/>
      <c r="BT31" s="734"/>
      <c r="BU31" s="734"/>
      <c r="BV31" s="734"/>
      <c r="BW31" s="734"/>
      <c r="BX31" s="735">
        <v>92.8</v>
      </c>
      <c r="BY31" s="734"/>
      <c r="BZ31" s="734"/>
      <c r="CA31" s="734"/>
      <c r="CB31" s="736"/>
      <c r="CD31" s="753"/>
      <c r="CE31" s="754"/>
      <c r="CF31" s="706" t="s">
        <v>594</v>
      </c>
      <c r="CG31" s="703"/>
      <c r="CH31" s="703"/>
      <c r="CI31" s="703"/>
      <c r="CJ31" s="703"/>
      <c r="CK31" s="703"/>
      <c r="CL31" s="703"/>
      <c r="CM31" s="703"/>
      <c r="CN31" s="703"/>
      <c r="CO31" s="703"/>
      <c r="CP31" s="703"/>
      <c r="CQ31" s="704"/>
      <c r="CR31" s="664">
        <v>81667</v>
      </c>
      <c r="CS31" s="675"/>
      <c r="CT31" s="675"/>
      <c r="CU31" s="675"/>
      <c r="CV31" s="675"/>
      <c r="CW31" s="675"/>
      <c r="CX31" s="675"/>
      <c r="CY31" s="676"/>
      <c r="CZ31" s="667">
        <v>0.3</v>
      </c>
      <c r="DA31" s="677"/>
      <c r="DB31" s="677"/>
      <c r="DC31" s="678"/>
      <c r="DD31" s="670">
        <v>81667</v>
      </c>
      <c r="DE31" s="675"/>
      <c r="DF31" s="675"/>
      <c r="DG31" s="675"/>
      <c r="DH31" s="675"/>
      <c r="DI31" s="675"/>
      <c r="DJ31" s="675"/>
      <c r="DK31" s="676"/>
      <c r="DL31" s="670">
        <v>81667</v>
      </c>
      <c r="DM31" s="675"/>
      <c r="DN31" s="675"/>
      <c r="DO31" s="675"/>
      <c r="DP31" s="675"/>
      <c r="DQ31" s="675"/>
      <c r="DR31" s="675"/>
      <c r="DS31" s="675"/>
      <c r="DT31" s="675"/>
      <c r="DU31" s="675"/>
      <c r="DV31" s="676"/>
      <c r="DW31" s="667">
        <v>0.4</v>
      </c>
      <c r="DX31" s="677"/>
      <c r="DY31" s="677"/>
      <c r="DZ31" s="677"/>
      <c r="EA31" s="677"/>
      <c r="EB31" s="677"/>
      <c r="EC31" s="698"/>
    </row>
    <row r="32" spans="2:133" ht="11.25" customHeight="1" x14ac:dyDescent="0.2">
      <c r="B32" s="661" t="s">
        <v>272</v>
      </c>
      <c r="C32" s="662"/>
      <c r="D32" s="662"/>
      <c r="E32" s="662"/>
      <c r="F32" s="662"/>
      <c r="G32" s="662"/>
      <c r="H32" s="662"/>
      <c r="I32" s="662"/>
      <c r="J32" s="662"/>
      <c r="K32" s="662"/>
      <c r="L32" s="662"/>
      <c r="M32" s="662"/>
      <c r="N32" s="662"/>
      <c r="O32" s="662"/>
      <c r="P32" s="662"/>
      <c r="Q32" s="663"/>
      <c r="R32" s="664">
        <v>5254544</v>
      </c>
      <c r="S32" s="665"/>
      <c r="T32" s="665"/>
      <c r="U32" s="665"/>
      <c r="V32" s="665"/>
      <c r="W32" s="665"/>
      <c r="X32" s="665"/>
      <c r="Y32" s="666"/>
      <c r="Z32" s="691">
        <v>16.3</v>
      </c>
      <c r="AA32" s="691"/>
      <c r="AB32" s="691"/>
      <c r="AC32" s="691"/>
      <c r="AD32" s="692" t="s">
        <v>583</v>
      </c>
      <c r="AE32" s="692"/>
      <c r="AF32" s="692"/>
      <c r="AG32" s="692"/>
      <c r="AH32" s="692"/>
      <c r="AI32" s="692"/>
      <c r="AJ32" s="692"/>
      <c r="AK32" s="692"/>
      <c r="AL32" s="667" t="s">
        <v>559</v>
      </c>
      <c r="AM32" s="668"/>
      <c r="AN32" s="668"/>
      <c r="AO32" s="693"/>
      <c r="AP32" s="739"/>
      <c r="AQ32" s="740"/>
      <c r="AR32" s="740"/>
      <c r="AS32" s="740"/>
      <c r="AT32" s="744"/>
      <c r="AU32" s="362" t="s">
        <v>595</v>
      </c>
      <c r="AV32" s="362"/>
      <c r="AW32" s="362"/>
      <c r="AX32" s="661" t="s">
        <v>273</v>
      </c>
      <c r="AY32" s="662"/>
      <c r="AZ32" s="662"/>
      <c r="BA32" s="662"/>
      <c r="BB32" s="662"/>
      <c r="BC32" s="662"/>
      <c r="BD32" s="662"/>
      <c r="BE32" s="662"/>
      <c r="BF32" s="663"/>
      <c r="BG32" s="746">
        <v>99.3</v>
      </c>
      <c r="BH32" s="675"/>
      <c r="BI32" s="675"/>
      <c r="BJ32" s="675"/>
      <c r="BK32" s="675"/>
      <c r="BL32" s="675"/>
      <c r="BM32" s="668">
        <v>96.4</v>
      </c>
      <c r="BN32" s="747"/>
      <c r="BO32" s="747"/>
      <c r="BP32" s="747"/>
      <c r="BQ32" s="702"/>
      <c r="BR32" s="746">
        <v>99</v>
      </c>
      <c r="BS32" s="675"/>
      <c r="BT32" s="675"/>
      <c r="BU32" s="675"/>
      <c r="BV32" s="675"/>
      <c r="BW32" s="675"/>
      <c r="BX32" s="668">
        <v>96</v>
      </c>
      <c r="BY32" s="747"/>
      <c r="BZ32" s="747"/>
      <c r="CA32" s="747"/>
      <c r="CB32" s="702"/>
      <c r="CD32" s="755"/>
      <c r="CE32" s="756"/>
      <c r="CF32" s="706" t="s">
        <v>596</v>
      </c>
      <c r="CG32" s="703"/>
      <c r="CH32" s="703"/>
      <c r="CI32" s="703"/>
      <c r="CJ32" s="703"/>
      <c r="CK32" s="703"/>
      <c r="CL32" s="703"/>
      <c r="CM32" s="703"/>
      <c r="CN32" s="703"/>
      <c r="CO32" s="703"/>
      <c r="CP32" s="703"/>
      <c r="CQ32" s="704"/>
      <c r="CR32" s="664" t="s">
        <v>597</v>
      </c>
      <c r="CS32" s="665"/>
      <c r="CT32" s="665"/>
      <c r="CU32" s="665"/>
      <c r="CV32" s="665"/>
      <c r="CW32" s="665"/>
      <c r="CX32" s="665"/>
      <c r="CY32" s="666"/>
      <c r="CZ32" s="667" t="s">
        <v>559</v>
      </c>
      <c r="DA32" s="677"/>
      <c r="DB32" s="677"/>
      <c r="DC32" s="678"/>
      <c r="DD32" s="670" t="s">
        <v>559</v>
      </c>
      <c r="DE32" s="665"/>
      <c r="DF32" s="665"/>
      <c r="DG32" s="665"/>
      <c r="DH32" s="665"/>
      <c r="DI32" s="665"/>
      <c r="DJ32" s="665"/>
      <c r="DK32" s="666"/>
      <c r="DL32" s="670" t="s">
        <v>554</v>
      </c>
      <c r="DM32" s="665"/>
      <c r="DN32" s="665"/>
      <c r="DO32" s="665"/>
      <c r="DP32" s="665"/>
      <c r="DQ32" s="665"/>
      <c r="DR32" s="665"/>
      <c r="DS32" s="665"/>
      <c r="DT32" s="665"/>
      <c r="DU32" s="665"/>
      <c r="DV32" s="666"/>
      <c r="DW32" s="667" t="s">
        <v>559</v>
      </c>
      <c r="DX32" s="677"/>
      <c r="DY32" s="677"/>
      <c r="DZ32" s="677"/>
      <c r="EA32" s="677"/>
      <c r="EB32" s="677"/>
      <c r="EC32" s="698"/>
    </row>
    <row r="33" spans="2:133" ht="11.25" customHeight="1" x14ac:dyDescent="0.2">
      <c r="B33" s="727" t="s">
        <v>274</v>
      </c>
      <c r="C33" s="728"/>
      <c r="D33" s="728"/>
      <c r="E33" s="728"/>
      <c r="F33" s="728"/>
      <c r="G33" s="728"/>
      <c r="H33" s="728"/>
      <c r="I33" s="728"/>
      <c r="J33" s="728"/>
      <c r="K33" s="728"/>
      <c r="L33" s="728"/>
      <c r="M33" s="728"/>
      <c r="N33" s="728"/>
      <c r="O33" s="728"/>
      <c r="P33" s="728"/>
      <c r="Q33" s="729"/>
      <c r="R33" s="664">
        <v>410002</v>
      </c>
      <c r="S33" s="665"/>
      <c r="T33" s="665"/>
      <c r="U33" s="665"/>
      <c r="V33" s="665"/>
      <c r="W33" s="665"/>
      <c r="X33" s="665"/>
      <c r="Y33" s="666"/>
      <c r="Z33" s="691">
        <v>1.3</v>
      </c>
      <c r="AA33" s="691"/>
      <c r="AB33" s="691"/>
      <c r="AC33" s="691"/>
      <c r="AD33" s="692">
        <v>410002</v>
      </c>
      <c r="AE33" s="692"/>
      <c r="AF33" s="692"/>
      <c r="AG33" s="692"/>
      <c r="AH33" s="692"/>
      <c r="AI33" s="692"/>
      <c r="AJ33" s="692"/>
      <c r="AK33" s="692"/>
      <c r="AL33" s="667">
        <v>2.2999999999999998</v>
      </c>
      <c r="AM33" s="668"/>
      <c r="AN33" s="668"/>
      <c r="AO33" s="693"/>
      <c r="AP33" s="741"/>
      <c r="AQ33" s="742"/>
      <c r="AR33" s="742"/>
      <c r="AS33" s="742"/>
      <c r="AT33" s="745"/>
      <c r="AU33" s="360"/>
      <c r="AV33" s="360"/>
      <c r="AW33" s="360"/>
      <c r="AX33" s="641" t="s">
        <v>275</v>
      </c>
      <c r="AY33" s="642"/>
      <c r="AZ33" s="642"/>
      <c r="BA33" s="642"/>
      <c r="BB33" s="642"/>
      <c r="BC33" s="642"/>
      <c r="BD33" s="642"/>
      <c r="BE33" s="642"/>
      <c r="BF33" s="643"/>
      <c r="BG33" s="726">
        <v>99</v>
      </c>
      <c r="BH33" s="645"/>
      <c r="BI33" s="645"/>
      <c r="BJ33" s="645"/>
      <c r="BK33" s="645"/>
      <c r="BL33" s="645"/>
      <c r="BM33" s="683">
        <v>95.1</v>
      </c>
      <c r="BN33" s="645"/>
      <c r="BO33" s="645"/>
      <c r="BP33" s="645"/>
      <c r="BQ33" s="694"/>
      <c r="BR33" s="726">
        <v>94</v>
      </c>
      <c r="BS33" s="645"/>
      <c r="BT33" s="645"/>
      <c r="BU33" s="645"/>
      <c r="BV33" s="645"/>
      <c r="BW33" s="645"/>
      <c r="BX33" s="683">
        <v>89.5</v>
      </c>
      <c r="BY33" s="645"/>
      <c r="BZ33" s="645"/>
      <c r="CA33" s="645"/>
      <c r="CB33" s="694"/>
      <c r="CD33" s="706" t="s">
        <v>276</v>
      </c>
      <c r="CE33" s="703"/>
      <c r="CF33" s="703"/>
      <c r="CG33" s="703"/>
      <c r="CH33" s="703"/>
      <c r="CI33" s="703"/>
      <c r="CJ33" s="703"/>
      <c r="CK33" s="703"/>
      <c r="CL33" s="703"/>
      <c r="CM33" s="703"/>
      <c r="CN33" s="703"/>
      <c r="CO33" s="703"/>
      <c r="CP33" s="703"/>
      <c r="CQ33" s="704"/>
      <c r="CR33" s="664">
        <v>13666191</v>
      </c>
      <c r="CS33" s="675"/>
      <c r="CT33" s="675"/>
      <c r="CU33" s="675"/>
      <c r="CV33" s="675"/>
      <c r="CW33" s="675"/>
      <c r="CX33" s="675"/>
      <c r="CY33" s="676"/>
      <c r="CZ33" s="667">
        <v>43.7</v>
      </c>
      <c r="DA33" s="677"/>
      <c r="DB33" s="677"/>
      <c r="DC33" s="678"/>
      <c r="DD33" s="670">
        <v>10600616</v>
      </c>
      <c r="DE33" s="675"/>
      <c r="DF33" s="675"/>
      <c r="DG33" s="675"/>
      <c r="DH33" s="675"/>
      <c r="DI33" s="675"/>
      <c r="DJ33" s="675"/>
      <c r="DK33" s="676"/>
      <c r="DL33" s="670">
        <v>7681323</v>
      </c>
      <c r="DM33" s="675"/>
      <c r="DN33" s="675"/>
      <c r="DO33" s="675"/>
      <c r="DP33" s="675"/>
      <c r="DQ33" s="675"/>
      <c r="DR33" s="675"/>
      <c r="DS33" s="675"/>
      <c r="DT33" s="675"/>
      <c r="DU33" s="675"/>
      <c r="DV33" s="676"/>
      <c r="DW33" s="667">
        <v>41.3</v>
      </c>
      <c r="DX33" s="677"/>
      <c r="DY33" s="677"/>
      <c r="DZ33" s="677"/>
      <c r="EA33" s="677"/>
      <c r="EB33" s="677"/>
      <c r="EC33" s="698"/>
    </row>
    <row r="34" spans="2:133" ht="11.25" customHeight="1" x14ac:dyDescent="0.2">
      <c r="B34" s="661" t="s">
        <v>277</v>
      </c>
      <c r="C34" s="662"/>
      <c r="D34" s="662"/>
      <c r="E34" s="662"/>
      <c r="F34" s="662"/>
      <c r="G34" s="662"/>
      <c r="H34" s="662"/>
      <c r="I34" s="662"/>
      <c r="J34" s="662"/>
      <c r="K34" s="662"/>
      <c r="L34" s="662"/>
      <c r="M34" s="662"/>
      <c r="N34" s="662"/>
      <c r="O34" s="662"/>
      <c r="P34" s="662"/>
      <c r="Q34" s="663"/>
      <c r="R34" s="664">
        <v>2500220</v>
      </c>
      <c r="S34" s="665"/>
      <c r="T34" s="665"/>
      <c r="U34" s="665"/>
      <c r="V34" s="665"/>
      <c r="W34" s="665"/>
      <c r="X34" s="665"/>
      <c r="Y34" s="666"/>
      <c r="Z34" s="691">
        <v>7.8</v>
      </c>
      <c r="AA34" s="691"/>
      <c r="AB34" s="691"/>
      <c r="AC34" s="691"/>
      <c r="AD34" s="692" t="s">
        <v>559</v>
      </c>
      <c r="AE34" s="692"/>
      <c r="AF34" s="692"/>
      <c r="AG34" s="692"/>
      <c r="AH34" s="692"/>
      <c r="AI34" s="692"/>
      <c r="AJ34" s="692"/>
      <c r="AK34" s="692"/>
      <c r="AL34" s="667" t="s">
        <v>559</v>
      </c>
      <c r="AM34" s="668"/>
      <c r="AN34" s="668"/>
      <c r="AO34" s="69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598</v>
      </c>
      <c r="CE34" s="703"/>
      <c r="CF34" s="703"/>
      <c r="CG34" s="703"/>
      <c r="CH34" s="703"/>
      <c r="CI34" s="703"/>
      <c r="CJ34" s="703"/>
      <c r="CK34" s="703"/>
      <c r="CL34" s="703"/>
      <c r="CM34" s="703"/>
      <c r="CN34" s="703"/>
      <c r="CO34" s="703"/>
      <c r="CP34" s="703"/>
      <c r="CQ34" s="704"/>
      <c r="CR34" s="664">
        <v>4534735</v>
      </c>
      <c r="CS34" s="665"/>
      <c r="CT34" s="665"/>
      <c r="CU34" s="665"/>
      <c r="CV34" s="665"/>
      <c r="CW34" s="665"/>
      <c r="CX34" s="665"/>
      <c r="CY34" s="666"/>
      <c r="CZ34" s="667">
        <v>14.5</v>
      </c>
      <c r="DA34" s="677"/>
      <c r="DB34" s="677"/>
      <c r="DC34" s="678"/>
      <c r="DD34" s="670">
        <v>3348132</v>
      </c>
      <c r="DE34" s="665"/>
      <c r="DF34" s="665"/>
      <c r="DG34" s="665"/>
      <c r="DH34" s="665"/>
      <c r="DI34" s="665"/>
      <c r="DJ34" s="665"/>
      <c r="DK34" s="666"/>
      <c r="DL34" s="670">
        <v>2701153</v>
      </c>
      <c r="DM34" s="665"/>
      <c r="DN34" s="665"/>
      <c r="DO34" s="665"/>
      <c r="DP34" s="665"/>
      <c r="DQ34" s="665"/>
      <c r="DR34" s="665"/>
      <c r="DS34" s="665"/>
      <c r="DT34" s="665"/>
      <c r="DU34" s="665"/>
      <c r="DV34" s="666"/>
      <c r="DW34" s="667">
        <v>14.5</v>
      </c>
      <c r="DX34" s="677"/>
      <c r="DY34" s="677"/>
      <c r="DZ34" s="677"/>
      <c r="EA34" s="677"/>
      <c r="EB34" s="677"/>
      <c r="EC34" s="698"/>
    </row>
    <row r="35" spans="2:133" ht="11.25" customHeight="1" x14ac:dyDescent="0.2">
      <c r="B35" s="661" t="s">
        <v>278</v>
      </c>
      <c r="C35" s="662"/>
      <c r="D35" s="662"/>
      <c r="E35" s="662"/>
      <c r="F35" s="662"/>
      <c r="G35" s="662"/>
      <c r="H35" s="662"/>
      <c r="I35" s="662"/>
      <c r="J35" s="662"/>
      <c r="K35" s="662"/>
      <c r="L35" s="662"/>
      <c r="M35" s="662"/>
      <c r="N35" s="662"/>
      <c r="O35" s="662"/>
      <c r="P35" s="662"/>
      <c r="Q35" s="663"/>
      <c r="R35" s="664">
        <v>59962</v>
      </c>
      <c r="S35" s="665"/>
      <c r="T35" s="665"/>
      <c r="U35" s="665"/>
      <c r="V35" s="665"/>
      <c r="W35" s="665"/>
      <c r="X35" s="665"/>
      <c r="Y35" s="666"/>
      <c r="Z35" s="691">
        <v>0.2</v>
      </c>
      <c r="AA35" s="691"/>
      <c r="AB35" s="691"/>
      <c r="AC35" s="691"/>
      <c r="AD35" s="692">
        <v>22961</v>
      </c>
      <c r="AE35" s="692"/>
      <c r="AF35" s="692"/>
      <c r="AG35" s="692"/>
      <c r="AH35" s="692"/>
      <c r="AI35" s="692"/>
      <c r="AJ35" s="692"/>
      <c r="AK35" s="692"/>
      <c r="AL35" s="667">
        <v>0.1</v>
      </c>
      <c r="AM35" s="668"/>
      <c r="AN35" s="668"/>
      <c r="AO35" s="693"/>
      <c r="AP35" s="218"/>
      <c r="AQ35" s="723" t="s">
        <v>279</v>
      </c>
      <c r="AR35" s="724"/>
      <c r="AS35" s="724"/>
      <c r="AT35" s="724"/>
      <c r="AU35" s="724"/>
      <c r="AV35" s="724"/>
      <c r="AW35" s="724"/>
      <c r="AX35" s="724"/>
      <c r="AY35" s="724"/>
      <c r="AZ35" s="724"/>
      <c r="BA35" s="724"/>
      <c r="BB35" s="724"/>
      <c r="BC35" s="724"/>
      <c r="BD35" s="724"/>
      <c r="BE35" s="724"/>
      <c r="BF35" s="725"/>
      <c r="BG35" s="723" t="s">
        <v>280</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599</v>
      </c>
      <c r="CE35" s="703"/>
      <c r="CF35" s="703"/>
      <c r="CG35" s="703"/>
      <c r="CH35" s="703"/>
      <c r="CI35" s="703"/>
      <c r="CJ35" s="703"/>
      <c r="CK35" s="703"/>
      <c r="CL35" s="703"/>
      <c r="CM35" s="703"/>
      <c r="CN35" s="703"/>
      <c r="CO35" s="703"/>
      <c r="CP35" s="703"/>
      <c r="CQ35" s="704"/>
      <c r="CR35" s="664">
        <v>135678</v>
      </c>
      <c r="CS35" s="675"/>
      <c r="CT35" s="675"/>
      <c r="CU35" s="675"/>
      <c r="CV35" s="675"/>
      <c r="CW35" s="675"/>
      <c r="CX35" s="675"/>
      <c r="CY35" s="676"/>
      <c r="CZ35" s="667">
        <v>0.4</v>
      </c>
      <c r="DA35" s="677"/>
      <c r="DB35" s="677"/>
      <c r="DC35" s="678"/>
      <c r="DD35" s="670">
        <v>120967</v>
      </c>
      <c r="DE35" s="675"/>
      <c r="DF35" s="675"/>
      <c r="DG35" s="675"/>
      <c r="DH35" s="675"/>
      <c r="DI35" s="675"/>
      <c r="DJ35" s="675"/>
      <c r="DK35" s="676"/>
      <c r="DL35" s="670">
        <v>119107</v>
      </c>
      <c r="DM35" s="675"/>
      <c r="DN35" s="675"/>
      <c r="DO35" s="675"/>
      <c r="DP35" s="675"/>
      <c r="DQ35" s="675"/>
      <c r="DR35" s="675"/>
      <c r="DS35" s="675"/>
      <c r="DT35" s="675"/>
      <c r="DU35" s="675"/>
      <c r="DV35" s="676"/>
      <c r="DW35" s="667">
        <v>0.6</v>
      </c>
      <c r="DX35" s="677"/>
      <c r="DY35" s="677"/>
      <c r="DZ35" s="677"/>
      <c r="EA35" s="677"/>
      <c r="EB35" s="677"/>
      <c r="EC35" s="698"/>
    </row>
    <row r="36" spans="2:133" ht="11.25" customHeight="1" x14ac:dyDescent="0.2">
      <c r="B36" s="661" t="s">
        <v>281</v>
      </c>
      <c r="C36" s="662"/>
      <c r="D36" s="662"/>
      <c r="E36" s="662"/>
      <c r="F36" s="662"/>
      <c r="G36" s="662"/>
      <c r="H36" s="662"/>
      <c r="I36" s="662"/>
      <c r="J36" s="662"/>
      <c r="K36" s="662"/>
      <c r="L36" s="662"/>
      <c r="M36" s="662"/>
      <c r="N36" s="662"/>
      <c r="O36" s="662"/>
      <c r="P36" s="662"/>
      <c r="Q36" s="663"/>
      <c r="R36" s="664">
        <v>635678</v>
      </c>
      <c r="S36" s="665"/>
      <c r="T36" s="665"/>
      <c r="U36" s="665"/>
      <c r="V36" s="665"/>
      <c r="W36" s="665"/>
      <c r="X36" s="665"/>
      <c r="Y36" s="666"/>
      <c r="Z36" s="691">
        <v>2</v>
      </c>
      <c r="AA36" s="691"/>
      <c r="AB36" s="691"/>
      <c r="AC36" s="691"/>
      <c r="AD36" s="692" t="s">
        <v>559</v>
      </c>
      <c r="AE36" s="692"/>
      <c r="AF36" s="692"/>
      <c r="AG36" s="692"/>
      <c r="AH36" s="692"/>
      <c r="AI36" s="692"/>
      <c r="AJ36" s="692"/>
      <c r="AK36" s="692"/>
      <c r="AL36" s="667" t="s">
        <v>559</v>
      </c>
      <c r="AM36" s="668"/>
      <c r="AN36" s="668"/>
      <c r="AO36" s="693"/>
      <c r="AP36" s="218"/>
      <c r="AQ36" s="714" t="s">
        <v>600</v>
      </c>
      <c r="AR36" s="715"/>
      <c r="AS36" s="715"/>
      <c r="AT36" s="715"/>
      <c r="AU36" s="715"/>
      <c r="AV36" s="715"/>
      <c r="AW36" s="715"/>
      <c r="AX36" s="715"/>
      <c r="AY36" s="716"/>
      <c r="AZ36" s="717">
        <v>4813185</v>
      </c>
      <c r="BA36" s="718"/>
      <c r="BB36" s="718"/>
      <c r="BC36" s="718"/>
      <c r="BD36" s="718"/>
      <c r="BE36" s="718"/>
      <c r="BF36" s="719"/>
      <c r="BG36" s="720" t="s">
        <v>282</v>
      </c>
      <c r="BH36" s="721"/>
      <c r="BI36" s="721"/>
      <c r="BJ36" s="721"/>
      <c r="BK36" s="721"/>
      <c r="BL36" s="721"/>
      <c r="BM36" s="721"/>
      <c r="BN36" s="721"/>
      <c r="BO36" s="721"/>
      <c r="BP36" s="721"/>
      <c r="BQ36" s="721"/>
      <c r="BR36" s="721"/>
      <c r="BS36" s="721"/>
      <c r="BT36" s="721"/>
      <c r="BU36" s="722"/>
      <c r="BV36" s="717">
        <v>88432</v>
      </c>
      <c r="BW36" s="718"/>
      <c r="BX36" s="718"/>
      <c r="BY36" s="718"/>
      <c r="BZ36" s="718"/>
      <c r="CA36" s="718"/>
      <c r="CB36" s="719"/>
      <c r="CD36" s="706" t="s">
        <v>283</v>
      </c>
      <c r="CE36" s="703"/>
      <c r="CF36" s="703"/>
      <c r="CG36" s="703"/>
      <c r="CH36" s="703"/>
      <c r="CI36" s="703"/>
      <c r="CJ36" s="703"/>
      <c r="CK36" s="703"/>
      <c r="CL36" s="703"/>
      <c r="CM36" s="703"/>
      <c r="CN36" s="703"/>
      <c r="CO36" s="703"/>
      <c r="CP36" s="703"/>
      <c r="CQ36" s="704"/>
      <c r="CR36" s="664">
        <v>5137677</v>
      </c>
      <c r="CS36" s="665"/>
      <c r="CT36" s="665"/>
      <c r="CU36" s="665"/>
      <c r="CV36" s="665"/>
      <c r="CW36" s="665"/>
      <c r="CX36" s="665"/>
      <c r="CY36" s="666"/>
      <c r="CZ36" s="667">
        <v>16.399999999999999</v>
      </c>
      <c r="DA36" s="677"/>
      <c r="DB36" s="677"/>
      <c r="DC36" s="678"/>
      <c r="DD36" s="670">
        <v>4368285</v>
      </c>
      <c r="DE36" s="665"/>
      <c r="DF36" s="665"/>
      <c r="DG36" s="665"/>
      <c r="DH36" s="665"/>
      <c r="DI36" s="665"/>
      <c r="DJ36" s="665"/>
      <c r="DK36" s="666"/>
      <c r="DL36" s="670">
        <v>3165778</v>
      </c>
      <c r="DM36" s="665"/>
      <c r="DN36" s="665"/>
      <c r="DO36" s="665"/>
      <c r="DP36" s="665"/>
      <c r="DQ36" s="665"/>
      <c r="DR36" s="665"/>
      <c r="DS36" s="665"/>
      <c r="DT36" s="665"/>
      <c r="DU36" s="665"/>
      <c r="DV36" s="666"/>
      <c r="DW36" s="667">
        <v>17</v>
      </c>
      <c r="DX36" s="677"/>
      <c r="DY36" s="677"/>
      <c r="DZ36" s="677"/>
      <c r="EA36" s="677"/>
      <c r="EB36" s="677"/>
      <c r="EC36" s="698"/>
    </row>
    <row r="37" spans="2:133" ht="11.25" customHeight="1" x14ac:dyDescent="0.2">
      <c r="B37" s="661" t="s">
        <v>284</v>
      </c>
      <c r="C37" s="662"/>
      <c r="D37" s="662"/>
      <c r="E37" s="662"/>
      <c r="F37" s="662"/>
      <c r="G37" s="662"/>
      <c r="H37" s="662"/>
      <c r="I37" s="662"/>
      <c r="J37" s="662"/>
      <c r="K37" s="662"/>
      <c r="L37" s="662"/>
      <c r="M37" s="662"/>
      <c r="N37" s="662"/>
      <c r="O37" s="662"/>
      <c r="P37" s="662"/>
      <c r="Q37" s="663"/>
      <c r="R37" s="664">
        <v>917641</v>
      </c>
      <c r="S37" s="665"/>
      <c r="T37" s="665"/>
      <c r="U37" s="665"/>
      <c r="V37" s="665"/>
      <c r="W37" s="665"/>
      <c r="X37" s="665"/>
      <c r="Y37" s="666"/>
      <c r="Z37" s="691">
        <v>2.9</v>
      </c>
      <c r="AA37" s="691"/>
      <c r="AB37" s="691"/>
      <c r="AC37" s="691"/>
      <c r="AD37" s="692" t="s">
        <v>601</v>
      </c>
      <c r="AE37" s="692"/>
      <c r="AF37" s="692"/>
      <c r="AG37" s="692"/>
      <c r="AH37" s="692"/>
      <c r="AI37" s="692"/>
      <c r="AJ37" s="692"/>
      <c r="AK37" s="692"/>
      <c r="AL37" s="667" t="s">
        <v>559</v>
      </c>
      <c r="AM37" s="668"/>
      <c r="AN37" s="668"/>
      <c r="AO37" s="693"/>
      <c r="AQ37" s="699" t="s">
        <v>602</v>
      </c>
      <c r="AR37" s="700"/>
      <c r="AS37" s="700"/>
      <c r="AT37" s="700"/>
      <c r="AU37" s="700"/>
      <c r="AV37" s="700"/>
      <c r="AW37" s="700"/>
      <c r="AX37" s="700"/>
      <c r="AY37" s="701"/>
      <c r="AZ37" s="664">
        <v>1826000</v>
      </c>
      <c r="BA37" s="665"/>
      <c r="BB37" s="665"/>
      <c r="BC37" s="665"/>
      <c r="BD37" s="675"/>
      <c r="BE37" s="675"/>
      <c r="BF37" s="702"/>
      <c r="BG37" s="706" t="s">
        <v>285</v>
      </c>
      <c r="BH37" s="703"/>
      <c r="BI37" s="703"/>
      <c r="BJ37" s="703"/>
      <c r="BK37" s="703"/>
      <c r="BL37" s="703"/>
      <c r="BM37" s="703"/>
      <c r="BN37" s="703"/>
      <c r="BO37" s="703"/>
      <c r="BP37" s="703"/>
      <c r="BQ37" s="703"/>
      <c r="BR37" s="703"/>
      <c r="BS37" s="703"/>
      <c r="BT37" s="703"/>
      <c r="BU37" s="704"/>
      <c r="BV37" s="664">
        <v>53068</v>
      </c>
      <c r="BW37" s="665"/>
      <c r="BX37" s="665"/>
      <c r="BY37" s="665"/>
      <c r="BZ37" s="665"/>
      <c r="CA37" s="665"/>
      <c r="CB37" s="705"/>
      <c r="CD37" s="706" t="s">
        <v>603</v>
      </c>
      <c r="CE37" s="703"/>
      <c r="CF37" s="703"/>
      <c r="CG37" s="703"/>
      <c r="CH37" s="703"/>
      <c r="CI37" s="703"/>
      <c r="CJ37" s="703"/>
      <c r="CK37" s="703"/>
      <c r="CL37" s="703"/>
      <c r="CM37" s="703"/>
      <c r="CN37" s="703"/>
      <c r="CO37" s="703"/>
      <c r="CP37" s="703"/>
      <c r="CQ37" s="704"/>
      <c r="CR37" s="664">
        <v>5672</v>
      </c>
      <c r="CS37" s="675"/>
      <c r="CT37" s="675"/>
      <c r="CU37" s="675"/>
      <c r="CV37" s="675"/>
      <c r="CW37" s="675"/>
      <c r="CX37" s="675"/>
      <c r="CY37" s="676"/>
      <c r="CZ37" s="667">
        <v>0</v>
      </c>
      <c r="DA37" s="677"/>
      <c r="DB37" s="677"/>
      <c r="DC37" s="678"/>
      <c r="DD37" s="670">
        <v>5672</v>
      </c>
      <c r="DE37" s="675"/>
      <c r="DF37" s="675"/>
      <c r="DG37" s="675"/>
      <c r="DH37" s="675"/>
      <c r="DI37" s="675"/>
      <c r="DJ37" s="675"/>
      <c r="DK37" s="676"/>
      <c r="DL37" s="670">
        <v>5672</v>
      </c>
      <c r="DM37" s="675"/>
      <c r="DN37" s="675"/>
      <c r="DO37" s="675"/>
      <c r="DP37" s="675"/>
      <c r="DQ37" s="675"/>
      <c r="DR37" s="675"/>
      <c r="DS37" s="675"/>
      <c r="DT37" s="675"/>
      <c r="DU37" s="675"/>
      <c r="DV37" s="676"/>
      <c r="DW37" s="667">
        <v>0</v>
      </c>
      <c r="DX37" s="677"/>
      <c r="DY37" s="677"/>
      <c r="DZ37" s="677"/>
      <c r="EA37" s="677"/>
      <c r="EB37" s="677"/>
      <c r="EC37" s="698"/>
    </row>
    <row r="38" spans="2:133" ht="11.25" customHeight="1" x14ac:dyDescent="0.2">
      <c r="B38" s="661" t="s">
        <v>286</v>
      </c>
      <c r="C38" s="662"/>
      <c r="D38" s="662"/>
      <c r="E38" s="662"/>
      <c r="F38" s="662"/>
      <c r="G38" s="662"/>
      <c r="H38" s="662"/>
      <c r="I38" s="662"/>
      <c r="J38" s="662"/>
      <c r="K38" s="662"/>
      <c r="L38" s="662"/>
      <c r="M38" s="662"/>
      <c r="N38" s="662"/>
      <c r="O38" s="662"/>
      <c r="P38" s="662"/>
      <c r="Q38" s="663"/>
      <c r="R38" s="664">
        <v>953836</v>
      </c>
      <c r="S38" s="665"/>
      <c r="T38" s="665"/>
      <c r="U38" s="665"/>
      <c r="V38" s="665"/>
      <c r="W38" s="665"/>
      <c r="X38" s="665"/>
      <c r="Y38" s="666"/>
      <c r="Z38" s="691">
        <v>3</v>
      </c>
      <c r="AA38" s="691"/>
      <c r="AB38" s="691"/>
      <c r="AC38" s="691"/>
      <c r="AD38" s="692" t="s">
        <v>597</v>
      </c>
      <c r="AE38" s="692"/>
      <c r="AF38" s="692"/>
      <c r="AG38" s="692"/>
      <c r="AH38" s="692"/>
      <c r="AI38" s="692"/>
      <c r="AJ38" s="692"/>
      <c r="AK38" s="692"/>
      <c r="AL38" s="667" t="s">
        <v>559</v>
      </c>
      <c r="AM38" s="668"/>
      <c r="AN38" s="668"/>
      <c r="AO38" s="693"/>
      <c r="AQ38" s="699" t="s">
        <v>604</v>
      </c>
      <c r="AR38" s="700"/>
      <c r="AS38" s="700"/>
      <c r="AT38" s="700"/>
      <c r="AU38" s="700"/>
      <c r="AV38" s="700"/>
      <c r="AW38" s="700"/>
      <c r="AX38" s="700"/>
      <c r="AY38" s="701"/>
      <c r="AZ38" s="664">
        <v>726178</v>
      </c>
      <c r="BA38" s="665"/>
      <c r="BB38" s="665"/>
      <c r="BC38" s="665"/>
      <c r="BD38" s="675"/>
      <c r="BE38" s="675"/>
      <c r="BF38" s="702"/>
      <c r="BG38" s="706" t="s">
        <v>287</v>
      </c>
      <c r="BH38" s="703"/>
      <c r="BI38" s="703"/>
      <c r="BJ38" s="703"/>
      <c r="BK38" s="703"/>
      <c r="BL38" s="703"/>
      <c r="BM38" s="703"/>
      <c r="BN38" s="703"/>
      <c r="BO38" s="703"/>
      <c r="BP38" s="703"/>
      <c r="BQ38" s="703"/>
      <c r="BR38" s="703"/>
      <c r="BS38" s="703"/>
      <c r="BT38" s="703"/>
      <c r="BU38" s="704"/>
      <c r="BV38" s="664">
        <v>7068</v>
      </c>
      <c r="BW38" s="665"/>
      <c r="BX38" s="665"/>
      <c r="BY38" s="665"/>
      <c r="BZ38" s="665"/>
      <c r="CA38" s="665"/>
      <c r="CB38" s="705"/>
      <c r="CD38" s="706" t="s">
        <v>605</v>
      </c>
      <c r="CE38" s="703"/>
      <c r="CF38" s="703"/>
      <c r="CG38" s="703"/>
      <c r="CH38" s="703"/>
      <c r="CI38" s="703"/>
      <c r="CJ38" s="703"/>
      <c r="CK38" s="703"/>
      <c r="CL38" s="703"/>
      <c r="CM38" s="703"/>
      <c r="CN38" s="703"/>
      <c r="CO38" s="703"/>
      <c r="CP38" s="703"/>
      <c r="CQ38" s="704"/>
      <c r="CR38" s="664">
        <v>2121775</v>
      </c>
      <c r="CS38" s="665"/>
      <c r="CT38" s="665"/>
      <c r="CU38" s="665"/>
      <c r="CV38" s="665"/>
      <c r="CW38" s="665"/>
      <c r="CX38" s="665"/>
      <c r="CY38" s="666"/>
      <c r="CZ38" s="667">
        <v>6.8</v>
      </c>
      <c r="DA38" s="677"/>
      <c r="DB38" s="677"/>
      <c r="DC38" s="678"/>
      <c r="DD38" s="670">
        <v>1720753</v>
      </c>
      <c r="DE38" s="665"/>
      <c r="DF38" s="665"/>
      <c r="DG38" s="665"/>
      <c r="DH38" s="665"/>
      <c r="DI38" s="665"/>
      <c r="DJ38" s="665"/>
      <c r="DK38" s="666"/>
      <c r="DL38" s="670">
        <v>1692285</v>
      </c>
      <c r="DM38" s="665"/>
      <c r="DN38" s="665"/>
      <c r="DO38" s="665"/>
      <c r="DP38" s="665"/>
      <c r="DQ38" s="665"/>
      <c r="DR38" s="665"/>
      <c r="DS38" s="665"/>
      <c r="DT38" s="665"/>
      <c r="DU38" s="665"/>
      <c r="DV38" s="666"/>
      <c r="DW38" s="667">
        <v>9.1</v>
      </c>
      <c r="DX38" s="677"/>
      <c r="DY38" s="677"/>
      <c r="DZ38" s="677"/>
      <c r="EA38" s="677"/>
      <c r="EB38" s="677"/>
      <c r="EC38" s="698"/>
    </row>
    <row r="39" spans="2:133" ht="11.25" customHeight="1" x14ac:dyDescent="0.2">
      <c r="B39" s="661" t="s">
        <v>288</v>
      </c>
      <c r="C39" s="662"/>
      <c r="D39" s="662"/>
      <c r="E39" s="662"/>
      <c r="F39" s="662"/>
      <c r="G39" s="662"/>
      <c r="H39" s="662"/>
      <c r="I39" s="662"/>
      <c r="J39" s="662"/>
      <c r="K39" s="662"/>
      <c r="L39" s="662"/>
      <c r="M39" s="662"/>
      <c r="N39" s="662"/>
      <c r="O39" s="662"/>
      <c r="P39" s="662"/>
      <c r="Q39" s="663"/>
      <c r="R39" s="664">
        <v>379428</v>
      </c>
      <c r="S39" s="665"/>
      <c r="T39" s="665"/>
      <c r="U39" s="665"/>
      <c r="V39" s="665"/>
      <c r="W39" s="665"/>
      <c r="X39" s="665"/>
      <c r="Y39" s="666"/>
      <c r="Z39" s="691">
        <v>1.2</v>
      </c>
      <c r="AA39" s="691"/>
      <c r="AB39" s="691"/>
      <c r="AC39" s="691"/>
      <c r="AD39" s="692">
        <v>2437</v>
      </c>
      <c r="AE39" s="692"/>
      <c r="AF39" s="692"/>
      <c r="AG39" s="692"/>
      <c r="AH39" s="692"/>
      <c r="AI39" s="692"/>
      <c r="AJ39" s="692"/>
      <c r="AK39" s="692"/>
      <c r="AL39" s="667">
        <v>0</v>
      </c>
      <c r="AM39" s="668"/>
      <c r="AN39" s="668"/>
      <c r="AO39" s="693"/>
      <c r="AQ39" s="699" t="s">
        <v>606</v>
      </c>
      <c r="AR39" s="700"/>
      <c r="AS39" s="700"/>
      <c r="AT39" s="700"/>
      <c r="AU39" s="700"/>
      <c r="AV39" s="700"/>
      <c r="AW39" s="700"/>
      <c r="AX39" s="700"/>
      <c r="AY39" s="701"/>
      <c r="AZ39" s="664">
        <v>130482</v>
      </c>
      <c r="BA39" s="665"/>
      <c r="BB39" s="665"/>
      <c r="BC39" s="665"/>
      <c r="BD39" s="675"/>
      <c r="BE39" s="675"/>
      <c r="BF39" s="702"/>
      <c r="BG39" s="706" t="s">
        <v>289</v>
      </c>
      <c r="BH39" s="703"/>
      <c r="BI39" s="703"/>
      <c r="BJ39" s="703"/>
      <c r="BK39" s="703"/>
      <c r="BL39" s="703"/>
      <c r="BM39" s="703"/>
      <c r="BN39" s="703"/>
      <c r="BO39" s="703"/>
      <c r="BP39" s="703"/>
      <c r="BQ39" s="703"/>
      <c r="BR39" s="703"/>
      <c r="BS39" s="703"/>
      <c r="BT39" s="703"/>
      <c r="BU39" s="704"/>
      <c r="BV39" s="664">
        <v>11230</v>
      </c>
      <c r="BW39" s="665"/>
      <c r="BX39" s="665"/>
      <c r="BY39" s="665"/>
      <c r="BZ39" s="665"/>
      <c r="CA39" s="665"/>
      <c r="CB39" s="705"/>
      <c r="CD39" s="706" t="s">
        <v>607</v>
      </c>
      <c r="CE39" s="703"/>
      <c r="CF39" s="703"/>
      <c r="CG39" s="703"/>
      <c r="CH39" s="703"/>
      <c r="CI39" s="703"/>
      <c r="CJ39" s="703"/>
      <c r="CK39" s="703"/>
      <c r="CL39" s="703"/>
      <c r="CM39" s="703"/>
      <c r="CN39" s="703"/>
      <c r="CO39" s="703"/>
      <c r="CP39" s="703"/>
      <c r="CQ39" s="704"/>
      <c r="CR39" s="664">
        <v>1716326</v>
      </c>
      <c r="CS39" s="675"/>
      <c r="CT39" s="675"/>
      <c r="CU39" s="675"/>
      <c r="CV39" s="675"/>
      <c r="CW39" s="675"/>
      <c r="CX39" s="675"/>
      <c r="CY39" s="676"/>
      <c r="CZ39" s="667">
        <v>5.5</v>
      </c>
      <c r="DA39" s="677"/>
      <c r="DB39" s="677"/>
      <c r="DC39" s="678"/>
      <c r="DD39" s="670">
        <v>1039479</v>
      </c>
      <c r="DE39" s="675"/>
      <c r="DF39" s="675"/>
      <c r="DG39" s="675"/>
      <c r="DH39" s="675"/>
      <c r="DI39" s="675"/>
      <c r="DJ39" s="675"/>
      <c r="DK39" s="676"/>
      <c r="DL39" s="670" t="s">
        <v>559</v>
      </c>
      <c r="DM39" s="675"/>
      <c r="DN39" s="675"/>
      <c r="DO39" s="675"/>
      <c r="DP39" s="675"/>
      <c r="DQ39" s="675"/>
      <c r="DR39" s="675"/>
      <c r="DS39" s="675"/>
      <c r="DT39" s="675"/>
      <c r="DU39" s="675"/>
      <c r="DV39" s="676"/>
      <c r="DW39" s="667" t="s">
        <v>557</v>
      </c>
      <c r="DX39" s="677"/>
      <c r="DY39" s="677"/>
      <c r="DZ39" s="677"/>
      <c r="EA39" s="677"/>
      <c r="EB39" s="677"/>
      <c r="EC39" s="698"/>
    </row>
    <row r="40" spans="2:133" ht="11.25" customHeight="1" x14ac:dyDescent="0.2">
      <c r="B40" s="661" t="s">
        <v>290</v>
      </c>
      <c r="C40" s="662"/>
      <c r="D40" s="662"/>
      <c r="E40" s="662"/>
      <c r="F40" s="662"/>
      <c r="G40" s="662"/>
      <c r="H40" s="662"/>
      <c r="I40" s="662"/>
      <c r="J40" s="662"/>
      <c r="K40" s="662"/>
      <c r="L40" s="662"/>
      <c r="M40" s="662"/>
      <c r="N40" s="662"/>
      <c r="O40" s="662"/>
      <c r="P40" s="662"/>
      <c r="Q40" s="663"/>
      <c r="R40" s="664">
        <v>1938811</v>
      </c>
      <c r="S40" s="665"/>
      <c r="T40" s="665"/>
      <c r="U40" s="665"/>
      <c r="V40" s="665"/>
      <c r="W40" s="665"/>
      <c r="X40" s="665"/>
      <c r="Y40" s="666"/>
      <c r="Z40" s="691">
        <v>6</v>
      </c>
      <c r="AA40" s="691"/>
      <c r="AB40" s="691"/>
      <c r="AC40" s="691"/>
      <c r="AD40" s="692" t="s">
        <v>559</v>
      </c>
      <c r="AE40" s="692"/>
      <c r="AF40" s="692"/>
      <c r="AG40" s="692"/>
      <c r="AH40" s="692"/>
      <c r="AI40" s="692"/>
      <c r="AJ40" s="692"/>
      <c r="AK40" s="692"/>
      <c r="AL40" s="667" t="s">
        <v>558</v>
      </c>
      <c r="AM40" s="668"/>
      <c r="AN40" s="668"/>
      <c r="AO40" s="693"/>
      <c r="AQ40" s="699" t="s">
        <v>608</v>
      </c>
      <c r="AR40" s="700"/>
      <c r="AS40" s="700"/>
      <c r="AT40" s="700"/>
      <c r="AU40" s="700"/>
      <c r="AV40" s="700"/>
      <c r="AW40" s="700"/>
      <c r="AX40" s="700"/>
      <c r="AY40" s="701"/>
      <c r="AZ40" s="664">
        <v>14467</v>
      </c>
      <c r="BA40" s="665"/>
      <c r="BB40" s="665"/>
      <c r="BC40" s="665"/>
      <c r="BD40" s="675"/>
      <c r="BE40" s="675"/>
      <c r="BF40" s="702"/>
      <c r="BG40" s="707" t="s">
        <v>609</v>
      </c>
      <c r="BH40" s="708"/>
      <c r="BI40" s="708"/>
      <c r="BJ40" s="708"/>
      <c r="BK40" s="708"/>
      <c r="BL40" s="364"/>
      <c r="BM40" s="703" t="s">
        <v>610</v>
      </c>
      <c r="BN40" s="703"/>
      <c r="BO40" s="703"/>
      <c r="BP40" s="703"/>
      <c r="BQ40" s="703"/>
      <c r="BR40" s="703"/>
      <c r="BS40" s="703"/>
      <c r="BT40" s="703"/>
      <c r="BU40" s="704"/>
      <c r="BV40" s="664">
        <v>98</v>
      </c>
      <c r="BW40" s="665"/>
      <c r="BX40" s="665"/>
      <c r="BY40" s="665"/>
      <c r="BZ40" s="665"/>
      <c r="CA40" s="665"/>
      <c r="CB40" s="705"/>
      <c r="CD40" s="706" t="s">
        <v>611</v>
      </c>
      <c r="CE40" s="703"/>
      <c r="CF40" s="703"/>
      <c r="CG40" s="703"/>
      <c r="CH40" s="703"/>
      <c r="CI40" s="703"/>
      <c r="CJ40" s="703"/>
      <c r="CK40" s="703"/>
      <c r="CL40" s="703"/>
      <c r="CM40" s="703"/>
      <c r="CN40" s="703"/>
      <c r="CO40" s="703"/>
      <c r="CP40" s="703"/>
      <c r="CQ40" s="704"/>
      <c r="CR40" s="664">
        <v>20000</v>
      </c>
      <c r="CS40" s="665"/>
      <c r="CT40" s="665"/>
      <c r="CU40" s="665"/>
      <c r="CV40" s="665"/>
      <c r="CW40" s="665"/>
      <c r="CX40" s="665"/>
      <c r="CY40" s="666"/>
      <c r="CZ40" s="667">
        <v>0.1</v>
      </c>
      <c r="DA40" s="677"/>
      <c r="DB40" s="677"/>
      <c r="DC40" s="678"/>
      <c r="DD40" s="670">
        <v>3000</v>
      </c>
      <c r="DE40" s="665"/>
      <c r="DF40" s="665"/>
      <c r="DG40" s="665"/>
      <c r="DH40" s="665"/>
      <c r="DI40" s="665"/>
      <c r="DJ40" s="665"/>
      <c r="DK40" s="666"/>
      <c r="DL40" s="670">
        <v>3000</v>
      </c>
      <c r="DM40" s="665"/>
      <c r="DN40" s="665"/>
      <c r="DO40" s="665"/>
      <c r="DP40" s="665"/>
      <c r="DQ40" s="665"/>
      <c r="DR40" s="665"/>
      <c r="DS40" s="665"/>
      <c r="DT40" s="665"/>
      <c r="DU40" s="665"/>
      <c r="DV40" s="666"/>
      <c r="DW40" s="667">
        <v>0</v>
      </c>
      <c r="DX40" s="677"/>
      <c r="DY40" s="677"/>
      <c r="DZ40" s="677"/>
      <c r="EA40" s="677"/>
      <c r="EB40" s="677"/>
      <c r="EC40" s="698"/>
    </row>
    <row r="41" spans="2:133" ht="11.25" customHeight="1" x14ac:dyDescent="0.2">
      <c r="B41" s="661" t="s">
        <v>291</v>
      </c>
      <c r="C41" s="662"/>
      <c r="D41" s="662"/>
      <c r="E41" s="662"/>
      <c r="F41" s="662"/>
      <c r="G41" s="662"/>
      <c r="H41" s="662"/>
      <c r="I41" s="662"/>
      <c r="J41" s="662"/>
      <c r="K41" s="662"/>
      <c r="L41" s="662"/>
      <c r="M41" s="662"/>
      <c r="N41" s="662"/>
      <c r="O41" s="662"/>
      <c r="P41" s="662"/>
      <c r="Q41" s="663"/>
      <c r="R41" s="664" t="s">
        <v>559</v>
      </c>
      <c r="S41" s="665"/>
      <c r="T41" s="665"/>
      <c r="U41" s="665"/>
      <c r="V41" s="665"/>
      <c r="W41" s="665"/>
      <c r="X41" s="665"/>
      <c r="Y41" s="666"/>
      <c r="Z41" s="691" t="s">
        <v>601</v>
      </c>
      <c r="AA41" s="691"/>
      <c r="AB41" s="691"/>
      <c r="AC41" s="691"/>
      <c r="AD41" s="692" t="s">
        <v>559</v>
      </c>
      <c r="AE41" s="692"/>
      <c r="AF41" s="692"/>
      <c r="AG41" s="692"/>
      <c r="AH41" s="692"/>
      <c r="AI41" s="692"/>
      <c r="AJ41" s="692"/>
      <c r="AK41" s="692"/>
      <c r="AL41" s="667" t="s">
        <v>578</v>
      </c>
      <c r="AM41" s="668"/>
      <c r="AN41" s="668"/>
      <c r="AO41" s="693"/>
      <c r="AQ41" s="699" t="s">
        <v>612</v>
      </c>
      <c r="AR41" s="700"/>
      <c r="AS41" s="700"/>
      <c r="AT41" s="700"/>
      <c r="AU41" s="700"/>
      <c r="AV41" s="700"/>
      <c r="AW41" s="700"/>
      <c r="AX41" s="700"/>
      <c r="AY41" s="701"/>
      <c r="AZ41" s="664">
        <v>403238</v>
      </c>
      <c r="BA41" s="665"/>
      <c r="BB41" s="665"/>
      <c r="BC41" s="665"/>
      <c r="BD41" s="675"/>
      <c r="BE41" s="675"/>
      <c r="BF41" s="702"/>
      <c r="BG41" s="707"/>
      <c r="BH41" s="708"/>
      <c r="BI41" s="708"/>
      <c r="BJ41" s="708"/>
      <c r="BK41" s="708"/>
      <c r="BL41" s="364"/>
      <c r="BM41" s="703" t="s">
        <v>613</v>
      </c>
      <c r="BN41" s="703"/>
      <c r="BO41" s="703"/>
      <c r="BP41" s="703"/>
      <c r="BQ41" s="703"/>
      <c r="BR41" s="703"/>
      <c r="BS41" s="703"/>
      <c r="BT41" s="703"/>
      <c r="BU41" s="704"/>
      <c r="BV41" s="664" t="s">
        <v>559</v>
      </c>
      <c r="BW41" s="665"/>
      <c r="BX41" s="665"/>
      <c r="BY41" s="665"/>
      <c r="BZ41" s="665"/>
      <c r="CA41" s="665"/>
      <c r="CB41" s="705"/>
      <c r="CD41" s="706" t="s">
        <v>614</v>
      </c>
      <c r="CE41" s="703"/>
      <c r="CF41" s="703"/>
      <c r="CG41" s="703"/>
      <c r="CH41" s="703"/>
      <c r="CI41" s="703"/>
      <c r="CJ41" s="703"/>
      <c r="CK41" s="703"/>
      <c r="CL41" s="703"/>
      <c r="CM41" s="703"/>
      <c r="CN41" s="703"/>
      <c r="CO41" s="703"/>
      <c r="CP41" s="703"/>
      <c r="CQ41" s="704"/>
      <c r="CR41" s="664" t="s">
        <v>559</v>
      </c>
      <c r="CS41" s="675"/>
      <c r="CT41" s="675"/>
      <c r="CU41" s="675"/>
      <c r="CV41" s="675"/>
      <c r="CW41" s="675"/>
      <c r="CX41" s="675"/>
      <c r="CY41" s="676"/>
      <c r="CZ41" s="667" t="s">
        <v>559</v>
      </c>
      <c r="DA41" s="677"/>
      <c r="DB41" s="677"/>
      <c r="DC41" s="678"/>
      <c r="DD41" s="670" t="s">
        <v>559</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2">
      <c r="B42" s="661" t="s">
        <v>615</v>
      </c>
      <c r="C42" s="662"/>
      <c r="D42" s="662"/>
      <c r="E42" s="662"/>
      <c r="F42" s="662"/>
      <c r="G42" s="662"/>
      <c r="H42" s="662"/>
      <c r="I42" s="662"/>
      <c r="J42" s="662"/>
      <c r="K42" s="662"/>
      <c r="L42" s="662"/>
      <c r="M42" s="662"/>
      <c r="N42" s="662"/>
      <c r="O42" s="662"/>
      <c r="P42" s="662"/>
      <c r="Q42" s="663"/>
      <c r="R42" s="664" t="s">
        <v>559</v>
      </c>
      <c r="S42" s="665"/>
      <c r="T42" s="665"/>
      <c r="U42" s="665"/>
      <c r="V42" s="665"/>
      <c r="W42" s="665"/>
      <c r="X42" s="665"/>
      <c r="Y42" s="666"/>
      <c r="Z42" s="691" t="s">
        <v>559</v>
      </c>
      <c r="AA42" s="691"/>
      <c r="AB42" s="691"/>
      <c r="AC42" s="691"/>
      <c r="AD42" s="692" t="s">
        <v>557</v>
      </c>
      <c r="AE42" s="692"/>
      <c r="AF42" s="692"/>
      <c r="AG42" s="692"/>
      <c r="AH42" s="692"/>
      <c r="AI42" s="692"/>
      <c r="AJ42" s="692"/>
      <c r="AK42" s="692"/>
      <c r="AL42" s="667" t="s">
        <v>559</v>
      </c>
      <c r="AM42" s="668"/>
      <c r="AN42" s="668"/>
      <c r="AO42" s="693"/>
      <c r="AQ42" s="711" t="s">
        <v>616</v>
      </c>
      <c r="AR42" s="712"/>
      <c r="AS42" s="712"/>
      <c r="AT42" s="712"/>
      <c r="AU42" s="712"/>
      <c r="AV42" s="712"/>
      <c r="AW42" s="712"/>
      <c r="AX42" s="712"/>
      <c r="AY42" s="713"/>
      <c r="AZ42" s="644">
        <v>1712820</v>
      </c>
      <c r="BA42" s="679"/>
      <c r="BB42" s="679"/>
      <c r="BC42" s="679"/>
      <c r="BD42" s="645"/>
      <c r="BE42" s="645"/>
      <c r="BF42" s="694"/>
      <c r="BG42" s="709"/>
      <c r="BH42" s="710"/>
      <c r="BI42" s="710"/>
      <c r="BJ42" s="710"/>
      <c r="BK42" s="710"/>
      <c r="BL42" s="365"/>
      <c r="BM42" s="695" t="s">
        <v>617</v>
      </c>
      <c r="BN42" s="695"/>
      <c r="BO42" s="695"/>
      <c r="BP42" s="695"/>
      <c r="BQ42" s="695"/>
      <c r="BR42" s="695"/>
      <c r="BS42" s="695"/>
      <c r="BT42" s="695"/>
      <c r="BU42" s="696"/>
      <c r="BV42" s="644">
        <v>370</v>
      </c>
      <c r="BW42" s="679"/>
      <c r="BX42" s="679"/>
      <c r="BY42" s="679"/>
      <c r="BZ42" s="679"/>
      <c r="CA42" s="679"/>
      <c r="CB42" s="697"/>
      <c r="CD42" s="661" t="s">
        <v>292</v>
      </c>
      <c r="CE42" s="662"/>
      <c r="CF42" s="662"/>
      <c r="CG42" s="662"/>
      <c r="CH42" s="662"/>
      <c r="CI42" s="662"/>
      <c r="CJ42" s="662"/>
      <c r="CK42" s="662"/>
      <c r="CL42" s="662"/>
      <c r="CM42" s="662"/>
      <c r="CN42" s="662"/>
      <c r="CO42" s="662"/>
      <c r="CP42" s="662"/>
      <c r="CQ42" s="663"/>
      <c r="CR42" s="664">
        <v>3562465</v>
      </c>
      <c r="CS42" s="675"/>
      <c r="CT42" s="675"/>
      <c r="CU42" s="675"/>
      <c r="CV42" s="675"/>
      <c r="CW42" s="675"/>
      <c r="CX42" s="675"/>
      <c r="CY42" s="676"/>
      <c r="CZ42" s="667">
        <v>11.4</v>
      </c>
      <c r="DA42" s="677"/>
      <c r="DB42" s="677"/>
      <c r="DC42" s="678"/>
      <c r="DD42" s="670">
        <v>1064403</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2">
      <c r="B43" s="661" t="s">
        <v>618</v>
      </c>
      <c r="C43" s="662"/>
      <c r="D43" s="662"/>
      <c r="E43" s="662"/>
      <c r="F43" s="662"/>
      <c r="G43" s="662"/>
      <c r="H43" s="662"/>
      <c r="I43" s="662"/>
      <c r="J43" s="662"/>
      <c r="K43" s="662"/>
      <c r="L43" s="662"/>
      <c r="M43" s="662"/>
      <c r="N43" s="662"/>
      <c r="O43" s="662"/>
      <c r="P43" s="662"/>
      <c r="Q43" s="663"/>
      <c r="R43" s="664">
        <v>582811</v>
      </c>
      <c r="S43" s="665"/>
      <c r="T43" s="665"/>
      <c r="U43" s="665"/>
      <c r="V43" s="665"/>
      <c r="W43" s="665"/>
      <c r="X43" s="665"/>
      <c r="Y43" s="666"/>
      <c r="Z43" s="691">
        <v>1.8</v>
      </c>
      <c r="AA43" s="691"/>
      <c r="AB43" s="691"/>
      <c r="AC43" s="691"/>
      <c r="AD43" s="692" t="s">
        <v>557</v>
      </c>
      <c r="AE43" s="692"/>
      <c r="AF43" s="692"/>
      <c r="AG43" s="692"/>
      <c r="AH43" s="692"/>
      <c r="AI43" s="692"/>
      <c r="AJ43" s="692"/>
      <c r="AK43" s="692"/>
      <c r="AL43" s="667" t="s">
        <v>559</v>
      </c>
      <c r="AM43" s="668"/>
      <c r="AN43" s="668"/>
      <c r="AO43" s="693"/>
      <c r="BV43" s="219"/>
      <c r="BW43" s="219"/>
      <c r="BX43" s="219"/>
      <c r="BY43" s="219"/>
      <c r="BZ43" s="219"/>
      <c r="CA43" s="219"/>
      <c r="CB43" s="219"/>
      <c r="CD43" s="661" t="s">
        <v>619</v>
      </c>
      <c r="CE43" s="662"/>
      <c r="CF43" s="662"/>
      <c r="CG43" s="662"/>
      <c r="CH43" s="662"/>
      <c r="CI43" s="662"/>
      <c r="CJ43" s="662"/>
      <c r="CK43" s="662"/>
      <c r="CL43" s="662"/>
      <c r="CM43" s="662"/>
      <c r="CN43" s="662"/>
      <c r="CO43" s="662"/>
      <c r="CP43" s="662"/>
      <c r="CQ43" s="663"/>
      <c r="CR43" s="664">
        <v>32531</v>
      </c>
      <c r="CS43" s="675"/>
      <c r="CT43" s="675"/>
      <c r="CU43" s="675"/>
      <c r="CV43" s="675"/>
      <c r="CW43" s="675"/>
      <c r="CX43" s="675"/>
      <c r="CY43" s="676"/>
      <c r="CZ43" s="667">
        <v>0.1</v>
      </c>
      <c r="DA43" s="677"/>
      <c r="DB43" s="677"/>
      <c r="DC43" s="678"/>
      <c r="DD43" s="670">
        <v>26952</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2">
      <c r="B44" s="641" t="s">
        <v>620</v>
      </c>
      <c r="C44" s="642"/>
      <c r="D44" s="642"/>
      <c r="E44" s="642"/>
      <c r="F44" s="642"/>
      <c r="G44" s="642"/>
      <c r="H44" s="642"/>
      <c r="I44" s="642"/>
      <c r="J44" s="642"/>
      <c r="K44" s="642"/>
      <c r="L44" s="642"/>
      <c r="M44" s="642"/>
      <c r="N44" s="642"/>
      <c r="O44" s="642"/>
      <c r="P44" s="642"/>
      <c r="Q44" s="643"/>
      <c r="R44" s="644">
        <v>32150400</v>
      </c>
      <c r="S44" s="679"/>
      <c r="T44" s="679"/>
      <c r="U44" s="679"/>
      <c r="V44" s="679"/>
      <c r="W44" s="679"/>
      <c r="X44" s="679"/>
      <c r="Y44" s="680"/>
      <c r="Z44" s="681">
        <v>100</v>
      </c>
      <c r="AA44" s="681"/>
      <c r="AB44" s="681"/>
      <c r="AC44" s="681"/>
      <c r="AD44" s="682">
        <v>17997826</v>
      </c>
      <c r="AE44" s="682"/>
      <c r="AF44" s="682"/>
      <c r="AG44" s="682"/>
      <c r="AH44" s="682"/>
      <c r="AI44" s="682"/>
      <c r="AJ44" s="682"/>
      <c r="AK44" s="682"/>
      <c r="AL44" s="647">
        <v>100</v>
      </c>
      <c r="AM44" s="683"/>
      <c r="AN44" s="683"/>
      <c r="AO44" s="684"/>
      <c r="CD44" s="685" t="s">
        <v>265</v>
      </c>
      <c r="CE44" s="686"/>
      <c r="CF44" s="661" t="s">
        <v>621</v>
      </c>
      <c r="CG44" s="662"/>
      <c r="CH44" s="662"/>
      <c r="CI44" s="662"/>
      <c r="CJ44" s="662"/>
      <c r="CK44" s="662"/>
      <c r="CL44" s="662"/>
      <c r="CM44" s="662"/>
      <c r="CN44" s="662"/>
      <c r="CO44" s="662"/>
      <c r="CP44" s="662"/>
      <c r="CQ44" s="663"/>
      <c r="CR44" s="664">
        <v>3490533</v>
      </c>
      <c r="CS44" s="665"/>
      <c r="CT44" s="665"/>
      <c r="CU44" s="665"/>
      <c r="CV44" s="665"/>
      <c r="CW44" s="665"/>
      <c r="CX44" s="665"/>
      <c r="CY44" s="666"/>
      <c r="CZ44" s="667">
        <v>11.2</v>
      </c>
      <c r="DA44" s="668"/>
      <c r="DB44" s="668"/>
      <c r="DC44" s="669"/>
      <c r="DD44" s="670">
        <v>1062325</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622</v>
      </c>
      <c r="CG45" s="662"/>
      <c r="CH45" s="662"/>
      <c r="CI45" s="662"/>
      <c r="CJ45" s="662"/>
      <c r="CK45" s="662"/>
      <c r="CL45" s="662"/>
      <c r="CM45" s="662"/>
      <c r="CN45" s="662"/>
      <c r="CO45" s="662"/>
      <c r="CP45" s="662"/>
      <c r="CQ45" s="663"/>
      <c r="CR45" s="664">
        <v>1485828</v>
      </c>
      <c r="CS45" s="675"/>
      <c r="CT45" s="675"/>
      <c r="CU45" s="675"/>
      <c r="CV45" s="675"/>
      <c r="CW45" s="675"/>
      <c r="CX45" s="675"/>
      <c r="CY45" s="676"/>
      <c r="CZ45" s="667">
        <v>4.8</v>
      </c>
      <c r="DA45" s="677"/>
      <c r="DB45" s="677"/>
      <c r="DC45" s="678"/>
      <c r="DD45" s="670">
        <v>107588</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2">
      <c r="B46" s="221" t="s">
        <v>293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623</v>
      </c>
      <c r="CG46" s="662"/>
      <c r="CH46" s="662"/>
      <c r="CI46" s="662"/>
      <c r="CJ46" s="662"/>
      <c r="CK46" s="662"/>
      <c r="CL46" s="662"/>
      <c r="CM46" s="662"/>
      <c r="CN46" s="662"/>
      <c r="CO46" s="662"/>
      <c r="CP46" s="662"/>
      <c r="CQ46" s="663"/>
      <c r="CR46" s="664">
        <v>1888359</v>
      </c>
      <c r="CS46" s="665"/>
      <c r="CT46" s="665"/>
      <c r="CU46" s="665"/>
      <c r="CV46" s="665"/>
      <c r="CW46" s="665"/>
      <c r="CX46" s="665"/>
      <c r="CY46" s="666"/>
      <c r="CZ46" s="667">
        <v>6</v>
      </c>
      <c r="DA46" s="668"/>
      <c r="DB46" s="668"/>
      <c r="DC46" s="669"/>
      <c r="DD46" s="670">
        <v>914591</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2">
      <c r="B47" s="674" t="s">
        <v>294</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624</v>
      </c>
      <c r="CG47" s="662"/>
      <c r="CH47" s="662"/>
      <c r="CI47" s="662"/>
      <c r="CJ47" s="662"/>
      <c r="CK47" s="662"/>
      <c r="CL47" s="662"/>
      <c r="CM47" s="662"/>
      <c r="CN47" s="662"/>
      <c r="CO47" s="662"/>
      <c r="CP47" s="662"/>
      <c r="CQ47" s="663"/>
      <c r="CR47" s="664">
        <v>71932</v>
      </c>
      <c r="CS47" s="675"/>
      <c r="CT47" s="675"/>
      <c r="CU47" s="675"/>
      <c r="CV47" s="675"/>
      <c r="CW47" s="675"/>
      <c r="CX47" s="675"/>
      <c r="CY47" s="676"/>
      <c r="CZ47" s="667">
        <v>0.2</v>
      </c>
      <c r="DA47" s="677"/>
      <c r="DB47" s="677"/>
      <c r="DC47" s="678"/>
      <c r="DD47" s="670">
        <v>2078</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ht="11" x14ac:dyDescent="0.2">
      <c r="B48" s="660" t="s">
        <v>295</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625</v>
      </c>
      <c r="CG48" s="662"/>
      <c r="CH48" s="662"/>
      <c r="CI48" s="662"/>
      <c r="CJ48" s="662"/>
      <c r="CK48" s="662"/>
      <c r="CL48" s="662"/>
      <c r="CM48" s="662"/>
      <c r="CN48" s="662"/>
      <c r="CO48" s="662"/>
      <c r="CP48" s="662"/>
      <c r="CQ48" s="663"/>
      <c r="CR48" s="664" t="s">
        <v>601</v>
      </c>
      <c r="CS48" s="665"/>
      <c r="CT48" s="665"/>
      <c r="CU48" s="665"/>
      <c r="CV48" s="665"/>
      <c r="CW48" s="665"/>
      <c r="CX48" s="665"/>
      <c r="CY48" s="666"/>
      <c r="CZ48" s="667" t="s">
        <v>626</v>
      </c>
      <c r="DA48" s="668"/>
      <c r="DB48" s="668"/>
      <c r="DC48" s="669"/>
      <c r="DD48" s="670" t="s">
        <v>559</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627</v>
      </c>
      <c r="CE49" s="642"/>
      <c r="CF49" s="642"/>
      <c r="CG49" s="642"/>
      <c r="CH49" s="642"/>
      <c r="CI49" s="642"/>
      <c r="CJ49" s="642"/>
      <c r="CK49" s="642"/>
      <c r="CL49" s="642"/>
      <c r="CM49" s="642"/>
      <c r="CN49" s="642"/>
      <c r="CO49" s="642"/>
      <c r="CP49" s="642"/>
      <c r="CQ49" s="643"/>
      <c r="CR49" s="644">
        <v>31256894</v>
      </c>
      <c r="CS49" s="645"/>
      <c r="CT49" s="645"/>
      <c r="CU49" s="645"/>
      <c r="CV49" s="645"/>
      <c r="CW49" s="645"/>
      <c r="CX49" s="645"/>
      <c r="CY49" s="646"/>
      <c r="CZ49" s="647">
        <v>100</v>
      </c>
      <c r="DA49" s="648"/>
      <c r="DB49" s="648"/>
      <c r="DC49" s="649"/>
      <c r="DD49" s="650">
        <v>21051498</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t="11"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27" customWidth="1"/>
    <col min="131" max="131" width="1.63281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54" t="s">
        <v>296</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297</v>
      </c>
      <c r="DK2" s="1156"/>
      <c r="DL2" s="1156"/>
      <c r="DM2" s="1156"/>
      <c r="DN2" s="1156"/>
      <c r="DO2" s="1157"/>
      <c r="DP2" s="224"/>
      <c r="DQ2" s="1155" t="s">
        <v>298</v>
      </c>
      <c r="DR2" s="1156"/>
      <c r="DS2" s="1156"/>
      <c r="DT2" s="1156"/>
      <c r="DU2" s="1156"/>
      <c r="DV2" s="1156"/>
      <c r="DW2" s="1156"/>
      <c r="DX2" s="1156"/>
      <c r="DY2" s="1156"/>
      <c r="DZ2" s="1157"/>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123" t="s">
        <v>299</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300</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2">
      <c r="A5" s="1059" t="s">
        <v>301</v>
      </c>
      <c r="B5" s="1060"/>
      <c r="C5" s="1060"/>
      <c r="D5" s="1060"/>
      <c r="E5" s="1060"/>
      <c r="F5" s="1060"/>
      <c r="G5" s="1060"/>
      <c r="H5" s="1060"/>
      <c r="I5" s="1060"/>
      <c r="J5" s="1060"/>
      <c r="K5" s="1060"/>
      <c r="L5" s="1060"/>
      <c r="M5" s="1060"/>
      <c r="N5" s="1060"/>
      <c r="O5" s="1060"/>
      <c r="P5" s="1061"/>
      <c r="Q5" s="1065" t="s">
        <v>302</v>
      </c>
      <c r="R5" s="1066"/>
      <c r="S5" s="1066"/>
      <c r="T5" s="1066"/>
      <c r="U5" s="1067"/>
      <c r="V5" s="1065" t="s">
        <v>303</v>
      </c>
      <c r="W5" s="1066"/>
      <c r="X5" s="1066"/>
      <c r="Y5" s="1066"/>
      <c r="Z5" s="1067"/>
      <c r="AA5" s="1065" t="s">
        <v>304</v>
      </c>
      <c r="AB5" s="1066"/>
      <c r="AC5" s="1066"/>
      <c r="AD5" s="1066"/>
      <c r="AE5" s="1066"/>
      <c r="AF5" s="1158" t="s">
        <v>305</v>
      </c>
      <c r="AG5" s="1066"/>
      <c r="AH5" s="1066"/>
      <c r="AI5" s="1066"/>
      <c r="AJ5" s="1079"/>
      <c r="AK5" s="1066" t="s">
        <v>306</v>
      </c>
      <c r="AL5" s="1066"/>
      <c r="AM5" s="1066"/>
      <c r="AN5" s="1066"/>
      <c r="AO5" s="1067"/>
      <c r="AP5" s="1065" t="s">
        <v>307</v>
      </c>
      <c r="AQ5" s="1066"/>
      <c r="AR5" s="1066"/>
      <c r="AS5" s="1066"/>
      <c r="AT5" s="1067"/>
      <c r="AU5" s="1065" t="s">
        <v>308</v>
      </c>
      <c r="AV5" s="1066"/>
      <c r="AW5" s="1066"/>
      <c r="AX5" s="1066"/>
      <c r="AY5" s="1079"/>
      <c r="AZ5" s="228"/>
      <c r="BA5" s="228"/>
      <c r="BB5" s="228"/>
      <c r="BC5" s="228"/>
      <c r="BD5" s="228"/>
      <c r="BE5" s="229"/>
      <c r="BF5" s="229"/>
      <c r="BG5" s="229"/>
      <c r="BH5" s="229"/>
      <c r="BI5" s="229"/>
      <c r="BJ5" s="229"/>
      <c r="BK5" s="229"/>
      <c r="BL5" s="229"/>
      <c r="BM5" s="229"/>
      <c r="BN5" s="229"/>
      <c r="BO5" s="229"/>
      <c r="BP5" s="229"/>
      <c r="BQ5" s="1059" t="s">
        <v>309</v>
      </c>
      <c r="BR5" s="1060"/>
      <c r="BS5" s="1060"/>
      <c r="BT5" s="1060"/>
      <c r="BU5" s="1060"/>
      <c r="BV5" s="1060"/>
      <c r="BW5" s="1060"/>
      <c r="BX5" s="1060"/>
      <c r="BY5" s="1060"/>
      <c r="BZ5" s="1060"/>
      <c r="CA5" s="1060"/>
      <c r="CB5" s="1060"/>
      <c r="CC5" s="1060"/>
      <c r="CD5" s="1060"/>
      <c r="CE5" s="1060"/>
      <c r="CF5" s="1060"/>
      <c r="CG5" s="1061"/>
      <c r="CH5" s="1065" t="s">
        <v>310</v>
      </c>
      <c r="CI5" s="1066"/>
      <c r="CJ5" s="1066"/>
      <c r="CK5" s="1066"/>
      <c r="CL5" s="1067"/>
      <c r="CM5" s="1065" t="s">
        <v>311</v>
      </c>
      <c r="CN5" s="1066"/>
      <c r="CO5" s="1066"/>
      <c r="CP5" s="1066"/>
      <c r="CQ5" s="1067"/>
      <c r="CR5" s="1065" t="s">
        <v>312</v>
      </c>
      <c r="CS5" s="1066"/>
      <c r="CT5" s="1066"/>
      <c r="CU5" s="1066"/>
      <c r="CV5" s="1067"/>
      <c r="CW5" s="1065" t="s">
        <v>313</v>
      </c>
      <c r="CX5" s="1066"/>
      <c r="CY5" s="1066"/>
      <c r="CZ5" s="1066"/>
      <c r="DA5" s="1067"/>
      <c r="DB5" s="1065" t="s">
        <v>314</v>
      </c>
      <c r="DC5" s="1066"/>
      <c r="DD5" s="1066"/>
      <c r="DE5" s="1066"/>
      <c r="DF5" s="1067"/>
      <c r="DG5" s="1148" t="s">
        <v>315</v>
      </c>
      <c r="DH5" s="1149"/>
      <c r="DI5" s="1149"/>
      <c r="DJ5" s="1149"/>
      <c r="DK5" s="1150"/>
      <c r="DL5" s="1148" t="s">
        <v>316</v>
      </c>
      <c r="DM5" s="1149"/>
      <c r="DN5" s="1149"/>
      <c r="DO5" s="1149"/>
      <c r="DP5" s="1150"/>
      <c r="DQ5" s="1065" t="s">
        <v>317</v>
      </c>
      <c r="DR5" s="1066"/>
      <c r="DS5" s="1066"/>
      <c r="DT5" s="1066"/>
      <c r="DU5" s="1067"/>
      <c r="DV5" s="1065" t="s">
        <v>308</v>
      </c>
      <c r="DW5" s="1066"/>
      <c r="DX5" s="1066"/>
      <c r="DY5" s="1066"/>
      <c r="DZ5" s="1079"/>
      <c r="EA5" s="230"/>
    </row>
    <row r="6" spans="1:131" s="231" customFormat="1" ht="26.25" customHeight="1" thickBot="1" x14ac:dyDescent="0.25">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x14ac:dyDescent="0.2">
      <c r="A7" s="232">
        <v>1</v>
      </c>
      <c r="B7" s="1111" t="s">
        <v>318</v>
      </c>
      <c r="C7" s="1112"/>
      <c r="D7" s="1112"/>
      <c r="E7" s="1112"/>
      <c r="F7" s="1112"/>
      <c r="G7" s="1112"/>
      <c r="H7" s="1112"/>
      <c r="I7" s="1112"/>
      <c r="J7" s="1112"/>
      <c r="K7" s="1112"/>
      <c r="L7" s="1112"/>
      <c r="M7" s="1112"/>
      <c r="N7" s="1112"/>
      <c r="O7" s="1112"/>
      <c r="P7" s="1113"/>
      <c r="Q7" s="1166">
        <v>32156</v>
      </c>
      <c r="R7" s="1167"/>
      <c r="S7" s="1167"/>
      <c r="T7" s="1167"/>
      <c r="U7" s="1167"/>
      <c r="V7" s="1167">
        <v>31263</v>
      </c>
      <c r="W7" s="1167"/>
      <c r="X7" s="1167"/>
      <c r="Y7" s="1167"/>
      <c r="Z7" s="1167"/>
      <c r="AA7" s="1167">
        <v>894</v>
      </c>
      <c r="AB7" s="1167"/>
      <c r="AC7" s="1167"/>
      <c r="AD7" s="1167"/>
      <c r="AE7" s="1168"/>
      <c r="AF7" s="1169">
        <v>762</v>
      </c>
      <c r="AG7" s="1170"/>
      <c r="AH7" s="1170"/>
      <c r="AI7" s="1170"/>
      <c r="AJ7" s="1171"/>
      <c r="AK7" s="1172">
        <v>918</v>
      </c>
      <c r="AL7" s="1173"/>
      <c r="AM7" s="1173"/>
      <c r="AN7" s="1173"/>
      <c r="AO7" s="1173"/>
      <c r="AP7" s="1173">
        <v>24494</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t="s">
        <v>524</v>
      </c>
      <c r="BT7" s="1164"/>
      <c r="BU7" s="1164"/>
      <c r="BV7" s="1164"/>
      <c r="BW7" s="1164"/>
      <c r="BX7" s="1164"/>
      <c r="BY7" s="1164"/>
      <c r="BZ7" s="1164"/>
      <c r="CA7" s="1164"/>
      <c r="CB7" s="1164"/>
      <c r="CC7" s="1164"/>
      <c r="CD7" s="1164"/>
      <c r="CE7" s="1164"/>
      <c r="CF7" s="1164"/>
      <c r="CG7" s="1176"/>
      <c r="CH7" s="1160">
        <v>-18</v>
      </c>
      <c r="CI7" s="1161"/>
      <c r="CJ7" s="1161"/>
      <c r="CK7" s="1161"/>
      <c r="CL7" s="1162"/>
      <c r="CM7" s="1160">
        <v>84</v>
      </c>
      <c r="CN7" s="1161"/>
      <c r="CO7" s="1161"/>
      <c r="CP7" s="1161"/>
      <c r="CQ7" s="1162"/>
      <c r="CR7" s="1160">
        <v>50</v>
      </c>
      <c r="CS7" s="1161"/>
      <c r="CT7" s="1161"/>
      <c r="CU7" s="1161"/>
      <c r="CV7" s="1162"/>
      <c r="CW7" s="1160">
        <v>18</v>
      </c>
      <c r="CX7" s="1161"/>
      <c r="CY7" s="1161"/>
      <c r="CZ7" s="1161"/>
      <c r="DA7" s="1162"/>
      <c r="DB7" s="1160" t="s">
        <v>528</v>
      </c>
      <c r="DC7" s="1161"/>
      <c r="DD7" s="1161"/>
      <c r="DE7" s="1161"/>
      <c r="DF7" s="1162"/>
      <c r="DG7" s="1160" t="s">
        <v>527</v>
      </c>
      <c r="DH7" s="1161"/>
      <c r="DI7" s="1161"/>
      <c r="DJ7" s="1161"/>
      <c r="DK7" s="1162"/>
      <c r="DL7" s="1160" t="s">
        <v>527</v>
      </c>
      <c r="DM7" s="1161"/>
      <c r="DN7" s="1161"/>
      <c r="DO7" s="1161"/>
      <c r="DP7" s="1162"/>
      <c r="DQ7" s="1160" t="s">
        <v>528</v>
      </c>
      <c r="DR7" s="1161"/>
      <c r="DS7" s="1161"/>
      <c r="DT7" s="1161"/>
      <c r="DU7" s="1162"/>
      <c r="DV7" s="1163"/>
      <c r="DW7" s="1164"/>
      <c r="DX7" s="1164"/>
      <c r="DY7" s="1164"/>
      <c r="DZ7" s="1165"/>
      <c r="EA7" s="230"/>
    </row>
    <row r="8" spans="1:131" s="231" customFormat="1" ht="26.25" customHeight="1" x14ac:dyDescent="0.2">
      <c r="A8" s="234">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t="s">
        <v>526</v>
      </c>
      <c r="BT8" s="1057"/>
      <c r="BU8" s="1057"/>
      <c r="BV8" s="1057"/>
      <c r="BW8" s="1057"/>
      <c r="BX8" s="1057"/>
      <c r="BY8" s="1057"/>
      <c r="BZ8" s="1057"/>
      <c r="CA8" s="1057"/>
      <c r="CB8" s="1057"/>
      <c r="CC8" s="1057"/>
      <c r="CD8" s="1057"/>
      <c r="CE8" s="1057"/>
      <c r="CF8" s="1057"/>
      <c r="CG8" s="1078"/>
      <c r="CH8" s="1053">
        <v>22</v>
      </c>
      <c r="CI8" s="1054"/>
      <c r="CJ8" s="1054"/>
      <c r="CK8" s="1054"/>
      <c r="CL8" s="1055"/>
      <c r="CM8" s="1053">
        <v>115</v>
      </c>
      <c r="CN8" s="1054"/>
      <c r="CO8" s="1054"/>
      <c r="CP8" s="1054"/>
      <c r="CQ8" s="1055"/>
      <c r="CR8" s="1053">
        <v>40</v>
      </c>
      <c r="CS8" s="1054"/>
      <c r="CT8" s="1054"/>
      <c r="CU8" s="1054"/>
      <c r="CV8" s="1055"/>
      <c r="CW8" s="1053">
        <v>12</v>
      </c>
      <c r="CX8" s="1054"/>
      <c r="CY8" s="1054"/>
      <c r="CZ8" s="1054"/>
      <c r="DA8" s="1055"/>
      <c r="DB8" s="1053" t="s">
        <v>527</v>
      </c>
      <c r="DC8" s="1054"/>
      <c r="DD8" s="1054"/>
      <c r="DE8" s="1054"/>
      <c r="DF8" s="1055"/>
      <c r="DG8" s="1053" t="s">
        <v>527</v>
      </c>
      <c r="DH8" s="1054"/>
      <c r="DI8" s="1054"/>
      <c r="DJ8" s="1054"/>
      <c r="DK8" s="1055"/>
      <c r="DL8" s="1053" t="s">
        <v>527</v>
      </c>
      <c r="DM8" s="1054"/>
      <c r="DN8" s="1054"/>
      <c r="DO8" s="1054"/>
      <c r="DP8" s="1055"/>
      <c r="DQ8" s="1053" t="s">
        <v>527</v>
      </c>
      <c r="DR8" s="1054"/>
      <c r="DS8" s="1054"/>
      <c r="DT8" s="1054"/>
      <c r="DU8" s="1055"/>
      <c r="DV8" s="1056"/>
      <c r="DW8" s="1057"/>
      <c r="DX8" s="1057"/>
      <c r="DY8" s="1057"/>
      <c r="DZ8" s="1058"/>
      <c r="EA8" s="230"/>
    </row>
    <row r="9" spans="1:131" s="231" customFormat="1" ht="26.25" customHeight="1" x14ac:dyDescent="0.2">
      <c r="A9" s="234">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t="s">
        <v>525</v>
      </c>
      <c r="BT9" s="1057"/>
      <c r="BU9" s="1057"/>
      <c r="BV9" s="1057"/>
      <c r="BW9" s="1057"/>
      <c r="BX9" s="1057"/>
      <c r="BY9" s="1057"/>
      <c r="BZ9" s="1057"/>
      <c r="CA9" s="1057"/>
      <c r="CB9" s="1057"/>
      <c r="CC9" s="1057"/>
      <c r="CD9" s="1057"/>
      <c r="CE9" s="1057"/>
      <c r="CF9" s="1057"/>
      <c r="CG9" s="1078"/>
      <c r="CH9" s="1053">
        <v>9</v>
      </c>
      <c r="CI9" s="1054"/>
      <c r="CJ9" s="1054"/>
      <c r="CK9" s="1054"/>
      <c r="CL9" s="1055"/>
      <c r="CM9" s="1053">
        <v>48</v>
      </c>
      <c r="CN9" s="1054"/>
      <c r="CO9" s="1054"/>
      <c r="CP9" s="1054"/>
      <c r="CQ9" s="1055"/>
      <c r="CR9" s="1053">
        <v>28</v>
      </c>
      <c r="CS9" s="1054"/>
      <c r="CT9" s="1054"/>
      <c r="CU9" s="1054"/>
      <c r="CV9" s="1055"/>
      <c r="CW9" s="1053">
        <v>50</v>
      </c>
      <c r="CX9" s="1054"/>
      <c r="CY9" s="1054"/>
      <c r="CZ9" s="1054"/>
      <c r="DA9" s="1055"/>
      <c r="DB9" s="1053" t="s">
        <v>527</v>
      </c>
      <c r="DC9" s="1054"/>
      <c r="DD9" s="1054"/>
      <c r="DE9" s="1054"/>
      <c r="DF9" s="1055"/>
      <c r="DG9" s="1053" t="s">
        <v>527</v>
      </c>
      <c r="DH9" s="1054"/>
      <c r="DI9" s="1054"/>
      <c r="DJ9" s="1054"/>
      <c r="DK9" s="1055"/>
      <c r="DL9" s="1053" t="s">
        <v>527</v>
      </c>
      <c r="DM9" s="1054"/>
      <c r="DN9" s="1054"/>
      <c r="DO9" s="1054"/>
      <c r="DP9" s="1055"/>
      <c r="DQ9" s="1053" t="s">
        <v>527</v>
      </c>
      <c r="DR9" s="1054"/>
      <c r="DS9" s="1054"/>
      <c r="DT9" s="1054"/>
      <c r="DU9" s="1055"/>
      <c r="DV9" s="1056"/>
      <c r="DW9" s="1057"/>
      <c r="DX9" s="1057"/>
      <c r="DY9" s="1057"/>
      <c r="DZ9" s="1058"/>
      <c r="EA9" s="230"/>
    </row>
    <row r="10" spans="1:131" s="231" customFormat="1" ht="26.25" customHeight="1" x14ac:dyDescent="0.2">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customHeight="1" x14ac:dyDescent="0.2">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x14ac:dyDescent="0.2">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x14ac:dyDescent="0.2">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x14ac:dyDescent="0.2">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x14ac:dyDescent="0.2">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x14ac:dyDescent="0.2">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x14ac:dyDescent="0.2">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2">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2">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2">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5">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2">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319</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5">
      <c r="A23" s="236" t="s">
        <v>320</v>
      </c>
      <c r="B23" s="1001" t="s">
        <v>321</v>
      </c>
      <c r="C23" s="1002"/>
      <c r="D23" s="1002"/>
      <c r="E23" s="1002"/>
      <c r="F23" s="1002"/>
      <c r="G23" s="1002"/>
      <c r="H23" s="1002"/>
      <c r="I23" s="1002"/>
      <c r="J23" s="1002"/>
      <c r="K23" s="1002"/>
      <c r="L23" s="1002"/>
      <c r="M23" s="1002"/>
      <c r="N23" s="1002"/>
      <c r="O23" s="1002"/>
      <c r="P23" s="1012"/>
      <c r="Q23" s="1131">
        <v>32156</v>
      </c>
      <c r="R23" s="1125"/>
      <c r="S23" s="1125"/>
      <c r="T23" s="1125"/>
      <c r="U23" s="1125"/>
      <c r="V23" s="1125">
        <v>31263</v>
      </c>
      <c r="W23" s="1125"/>
      <c r="X23" s="1125"/>
      <c r="Y23" s="1125"/>
      <c r="Z23" s="1125"/>
      <c r="AA23" s="1125">
        <v>894</v>
      </c>
      <c r="AB23" s="1125"/>
      <c r="AC23" s="1125"/>
      <c r="AD23" s="1125"/>
      <c r="AE23" s="1132"/>
      <c r="AF23" s="1133">
        <v>762</v>
      </c>
      <c r="AG23" s="1125"/>
      <c r="AH23" s="1125"/>
      <c r="AI23" s="1125"/>
      <c r="AJ23" s="1134"/>
      <c r="AK23" s="1135"/>
      <c r="AL23" s="1136"/>
      <c r="AM23" s="1136"/>
      <c r="AN23" s="1136"/>
      <c r="AO23" s="1136"/>
      <c r="AP23" s="1125">
        <v>24494</v>
      </c>
      <c r="AQ23" s="1125"/>
      <c r="AR23" s="1125"/>
      <c r="AS23" s="1125"/>
      <c r="AT23" s="1125"/>
      <c r="AU23" s="1126"/>
      <c r="AV23" s="1126"/>
      <c r="AW23" s="1126"/>
      <c r="AX23" s="1126"/>
      <c r="AY23" s="1127"/>
      <c r="AZ23" s="1128" t="s">
        <v>322</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2">
      <c r="A24" s="1124" t="s">
        <v>323</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5">
      <c r="A25" s="1123" t="s">
        <v>324</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2">
      <c r="A26" s="1059" t="s">
        <v>301</v>
      </c>
      <c r="B26" s="1060"/>
      <c r="C26" s="1060"/>
      <c r="D26" s="1060"/>
      <c r="E26" s="1060"/>
      <c r="F26" s="1060"/>
      <c r="G26" s="1060"/>
      <c r="H26" s="1060"/>
      <c r="I26" s="1060"/>
      <c r="J26" s="1060"/>
      <c r="K26" s="1060"/>
      <c r="L26" s="1060"/>
      <c r="M26" s="1060"/>
      <c r="N26" s="1060"/>
      <c r="O26" s="1060"/>
      <c r="P26" s="1061"/>
      <c r="Q26" s="1065" t="s">
        <v>325</v>
      </c>
      <c r="R26" s="1066"/>
      <c r="S26" s="1066"/>
      <c r="T26" s="1066"/>
      <c r="U26" s="1067"/>
      <c r="V26" s="1065" t="s">
        <v>326</v>
      </c>
      <c r="W26" s="1066"/>
      <c r="X26" s="1066"/>
      <c r="Y26" s="1066"/>
      <c r="Z26" s="1067"/>
      <c r="AA26" s="1065" t="s">
        <v>327</v>
      </c>
      <c r="AB26" s="1066"/>
      <c r="AC26" s="1066"/>
      <c r="AD26" s="1066"/>
      <c r="AE26" s="1066"/>
      <c r="AF26" s="1119" t="s">
        <v>328</v>
      </c>
      <c r="AG26" s="1072"/>
      <c r="AH26" s="1072"/>
      <c r="AI26" s="1072"/>
      <c r="AJ26" s="1120"/>
      <c r="AK26" s="1066" t="s">
        <v>329</v>
      </c>
      <c r="AL26" s="1066"/>
      <c r="AM26" s="1066"/>
      <c r="AN26" s="1066"/>
      <c r="AO26" s="1067"/>
      <c r="AP26" s="1065" t="s">
        <v>330</v>
      </c>
      <c r="AQ26" s="1066"/>
      <c r="AR26" s="1066"/>
      <c r="AS26" s="1066"/>
      <c r="AT26" s="1067"/>
      <c r="AU26" s="1065" t="s">
        <v>331</v>
      </c>
      <c r="AV26" s="1066"/>
      <c r="AW26" s="1066"/>
      <c r="AX26" s="1066"/>
      <c r="AY26" s="1067"/>
      <c r="AZ26" s="1065" t="s">
        <v>332</v>
      </c>
      <c r="BA26" s="1066"/>
      <c r="BB26" s="1066"/>
      <c r="BC26" s="1066"/>
      <c r="BD26" s="1067"/>
      <c r="BE26" s="1065" t="s">
        <v>308</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5">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2">
      <c r="A28" s="238">
        <v>1</v>
      </c>
      <c r="B28" s="1111" t="s">
        <v>333</v>
      </c>
      <c r="C28" s="1112"/>
      <c r="D28" s="1112"/>
      <c r="E28" s="1112"/>
      <c r="F28" s="1112"/>
      <c r="G28" s="1112"/>
      <c r="H28" s="1112"/>
      <c r="I28" s="1112"/>
      <c r="J28" s="1112"/>
      <c r="K28" s="1112"/>
      <c r="L28" s="1112"/>
      <c r="M28" s="1112"/>
      <c r="N28" s="1112"/>
      <c r="O28" s="1112"/>
      <c r="P28" s="1113"/>
      <c r="Q28" s="1114">
        <v>5852</v>
      </c>
      <c r="R28" s="1115"/>
      <c r="S28" s="1115"/>
      <c r="T28" s="1115"/>
      <c r="U28" s="1115"/>
      <c r="V28" s="1115">
        <v>5764</v>
      </c>
      <c r="W28" s="1115"/>
      <c r="X28" s="1115"/>
      <c r="Y28" s="1115"/>
      <c r="Z28" s="1115"/>
      <c r="AA28" s="1115">
        <v>88</v>
      </c>
      <c r="AB28" s="1115"/>
      <c r="AC28" s="1115"/>
      <c r="AD28" s="1115"/>
      <c r="AE28" s="1116"/>
      <c r="AF28" s="1117">
        <v>88</v>
      </c>
      <c r="AG28" s="1115"/>
      <c r="AH28" s="1115"/>
      <c r="AI28" s="1115"/>
      <c r="AJ28" s="1118"/>
      <c r="AK28" s="1106">
        <v>403</v>
      </c>
      <c r="AL28" s="1107"/>
      <c r="AM28" s="1107"/>
      <c r="AN28" s="1107"/>
      <c r="AO28" s="1107"/>
      <c r="AP28" s="1107" t="s">
        <v>534</v>
      </c>
      <c r="AQ28" s="1107"/>
      <c r="AR28" s="1107"/>
      <c r="AS28" s="1107"/>
      <c r="AT28" s="1107"/>
      <c r="AU28" s="1107" t="s">
        <v>537</v>
      </c>
      <c r="AV28" s="1107"/>
      <c r="AW28" s="1107"/>
      <c r="AX28" s="1107"/>
      <c r="AY28" s="1107"/>
      <c r="AZ28" s="1108" t="s">
        <v>628</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2">
      <c r="A29" s="238">
        <v>2</v>
      </c>
      <c r="B29" s="1094" t="s">
        <v>334</v>
      </c>
      <c r="C29" s="1095"/>
      <c r="D29" s="1095"/>
      <c r="E29" s="1095"/>
      <c r="F29" s="1095"/>
      <c r="G29" s="1095"/>
      <c r="H29" s="1095"/>
      <c r="I29" s="1095"/>
      <c r="J29" s="1095"/>
      <c r="K29" s="1095"/>
      <c r="L29" s="1095"/>
      <c r="M29" s="1095"/>
      <c r="N29" s="1095"/>
      <c r="O29" s="1095"/>
      <c r="P29" s="1096"/>
      <c r="Q29" s="1102">
        <v>5741</v>
      </c>
      <c r="R29" s="1103"/>
      <c r="S29" s="1103"/>
      <c r="T29" s="1103"/>
      <c r="U29" s="1103"/>
      <c r="V29" s="1103">
        <v>5686</v>
      </c>
      <c r="W29" s="1103"/>
      <c r="X29" s="1103"/>
      <c r="Y29" s="1103"/>
      <c r="Z29" s="1103"/>
      <c r="AA29" s="1103">
        <v>55</v>
      </c>
      <c r="AB29" s="1103"/>
      <c r="AC29" s="1103"/>
      <c r="AD29" s="1103"/>
      <c r="AE29" s="1104"/>
      <c r="AF29" s="1099">
        <v>55</v>
      </c>
      <c r="AG29" s="1100"/>
      <c r="AH29" s="1100"/>
      <c r="AI29" s="1100"/>
      <c r="AJ29" s="1101"/>
      <c r="AK29" s="1044">
        <v>900</v>
      </c>
      <c r="AL29" s="1035"/>
      <c r="AM29" s="1035"/>
      <c r="AN29" s="1035"/>
      <c r="AO29" s="1035"/>
      <c r="AP29" s="1035" t="s">
        <v>535</v>
      </c>
      <c r="AQ29" s="1035"/>
      <c r="AR29" s="1035"/>
      <c r="AS29" s="1035"/>
      <c r="AT29" s="1035"/>
      <c r="AU29" s="1035" t="s">
        <v>537</v>
      </c>
      <c r="AV29" s="1035"/>
      <c r="AW29" s="1035"/>
      <c r="AX29" s="1035"/>
      <c r="AY29" s="1035"/>
      <c r="AZ29" s="1105" t="s">
        <v>629</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2">
      <c r="A30" s="238">
        <v>3</v>
      </c>
      <c r="B30" s="1094" t="s">
        <v>335</v>
      </c>
      <c r="C30" s="1095"/>
      <c r="D30" s="1095"/>
      <c r="E30" s="1095"/>
      <c r="F30" s="1095"/>
      <c r="G30" s="1095"/>
      <c r="H30" s="1095"/>
      <c r="I30" s="1095"/>
      <c r="J30" s="1095"/>
      <c r="K30" s="1095"/>
      <c r="L30" s="1095"/>
      <c r="M30" s="1095"/>
      <c r="N30" s="1095"/>
      <c r="O30" s="1095"/>
      <c r="P30" s="1096"/>
      <c r="Q30" s="1102">
        <v>669</v>
      </c>
      <c r="R30" s="1103"/>
      <c r="S30" s="1103"/>
      <c r="T30" s="1103"/>
      <c r="U30" s="1103"/>
      <c r="V30" s="1103">
        <v>657</v>
      </c>
      <c r="W30" s="1103"/>
      <c r="X30" s="1103"/>
      <c r="Y30" s="1103"/>
      <c r="Z30" s="1103"/>
      <c r="AA30" s="1103">
        <v>13</v>
      </c>
      <c r="AB30" s="1103"/>
      <c r="AC30" s="1103"/>
      <c r="AD30" s="1103"/>
      <c r="AE30" s="1104"/>
      <c r="AF30" s="1099">
        <v>13</v>
      </c>
      <c r="AG30" s="1100"/>
      <c r="AH30" s="1100"/>
      <c r="AI30" s="1100"/>
      <c r="AJ30" s="1101"/>
      <c r="AK30" s="1044">
        <v>169</v>
      </c>
      <c r="AL30" s="1035"/>
      <c r="AM30" s="1035"/>
      <c r="AN30" s="1035"/>
      <c r="AO30" s="1035"/>
      <c r="AP30" s="1035" t="s">
        <v>535</v>
      </c>
      <c r="AQ30" s="1035"/>
      <c r="AR30" s="1035"/>
      <c r="AS30" s="1035"/>
      <c r="AT30" s="1035"/>
      <c r="AU30" s="1035" t="s">
        <v>534</v>
      </c>
      <c r="AV30" s="1035"/>
      <c r="AW30" s="1035"/>
      <c r="AX30" s="1035"/>
      <c r="AY30" s="1035"/>
      <c r="AZ30" s="1105" t="s">
        <v>630</v>
      </c>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2">
      <c r="A31" s="238">
        <v>4</v>
      </c>
      <c r="B31" s="1094" t="s">
        <v>336</v>
      </c>
      <c r="C31" s="1095"/>
      <c r="D31" s="1095"/>
      <c r="E31" s="1095"/>
      <c r="F31" s="1095"/>
      <c r="G31" s="1095"/>
      <c r="H31" s="1095"/>
      <c r="I31" s="1095"/>
      <c r="J31" s="1095"/>
      <c r="K31" s="1095"/>
      <c r="L31" s="1095"/>
      <c r="M31" s="1095"/>
      <c r="N31" s="1095"/>
      <c r="O31" s="1095"/>
      <c r="P31" s="1096"/>
      <c r="Q31" s="1102">
        <v>110</v>
      </c>
      <c r="R31" s="1103"/>
      <c r="S31" s="1103"/>
      <c r="T31" s="1103"/>
      <c r="U31" s="1103"/>
      <c r="V31" s="1103">
        <v>104</v>
      </c>
      <c r="W31" s="1103"/>
      <c r="X31" s="1103"/>
      <c r="Y31" s="1103"/>
      <c r="Z31" s="1103"/>
      <c r="AA31" s="1103">
        <v>7</v>
      </c>
      <c r="AB31" s="1103"/>
      <c r="AC31" s="1103"/>
      <c r="AD31" s="1103"/>
      <c r="AE31" s="1104"/>
      <c r="AF31" s="1099">
        <v>7</v>
      </c>
      <c r="AG31" s="1100"/>
      <c r="AH31" s="1100"/>
      <c r="AI31" s="1100"/>
      <c r="AJ31" s="1101"/>
      <c r="AK31" s="1044">
        <v>6</v>
      </c>
      <c r="AL31" s="1035"/>
      <c r="AM31" s="1035"/>
      <c r="AN31" s="1035"/>
      <c r="AO31" s="1035"/>
      <c r="AP31" s="1035" t="s">
        <v>536</v>
      </c>
      <c r="AQ31" s="1035"/>
      <c r="AR31" s="1035"/>
      <c r="AS31" s="1035"/>
      <c r="AT31" s="1035"/>
      <c r="AU31" s="1035" t="s">
        <v>537</v>
      </c>
      <c r="AV31" s="1035"/>
      <c r="AW31" s="1035"/>
      <c r="AX31" s="1035"/>
      <c r="AY31" s="1035"/>
      <c r="AZ31" s="1105" t="s">
        <v>631</v>
      </c>
      <c r="BA31" s="1105"/>
      <c r="BB31" s="1105"/>
      <c r="BC31" s="1105"/>
      <c r="BD31" s="1105"/>
      <c r="BE31" s="1036"/>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2">
      <c r="A32" s="238">
        <v>5</v>
      </c>
      <c r="B32" s="1094" t="s">
        <v>337</v>
      </c>
      <c r="C32" s="1095"/>
      <c r="D32" s="1095"/>
      <c r="E32" s="1095"/>
      <c r="F32" s="1095"/>
      <c r="G32" s="1095"/>
      <c r="H32" s="1095"/>
      <c r="I32" s="1095"/>
      <c r="J32" s="1095"/>
      <c r="K32" s="1095"/>
      <c r="L32" s="1095"/>
      <c r="M32" s="1095"/>
      <c r="N32" s="1095"/>
      <c r="O32" s="1095"/>
      <c r="P32" s="1096"/>
      <c r="Q32" s="1102">
        <v>1086</v>
      </c>
      <c r="R32" s="1103"/>
      <c r="S32" s="1103"/>
      <c r="T32" s="1103"/>
      <c r="U32" s="1103"/>
      <c r="V32" s="1103">
        <v>1008</v>
      </c>
      <c r="W32" s="1103"/>
      <c r="X32" s="1103"/>
      <c r="Y32" s="1103"/>
      <c r="Z32" s="1103"/>
      <c r="AA32" s="1103">
        <v>78</v>
      </c>
      <c r="AB32" s="1103"/>
      <c r="AC32" s="1103"/>
      <c r="AD32" s="1103"/>
      <c r="AE32" s="1104"/>
      <c r="AF32" s="1099">
        <v>916</v>
      </c>
      <c r="AG32" s="1100"/>
      <c r="AH32" s="1100"/>
      <c r="AI32" s="1100"/>
      <c r="AJ32" s="1101"/>
      <c r="AK32" s="1044">
        <v>130</v>
      </c>
      <c r="AL32" s="1035"/>
      <c r="AM32" s="1035"/>
      <c r="AN32" s="1035"/>
      <c r="AO32" s="1035"/>
      <c r="AP32" s="1035">
        <v>3246</v>
      </c>
      <c r="AQ32" s="1035"/>
      <c r="AR32" s="1035"/>
      <c r="AS32" s="1035"/>
      <c r="AT32" s="1035"/>
      <c r="AU32" s="1035">
        <v>1315</v>
      </c>
      <c r="AV32" s="1035"/>
      <c r="AW32" s="1035"/>
      <c r="AX32" s="1035"/>
      <c r="AY32" s="1035"/>
      <c r="AZ32" s="1105" t="s">
        <v>631</v>
      </c>
      <c r="BA32" s="1105"/>
      <c r="BB32" s="1105"/>
      <c r="BC32" s="1105"/>
      <c r="BD32" s="1105"/>
      <c r="BE32" s="1036" t="s">
        <v>338</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2">
      <c r="A33" s="238">
        <v>6</v>
      </c>
      <c r="B33" s="1094" t="s">
        <v>339</v>
      </c>
      <c r="C33" s="1095"/>
      <c r="D33" s="1095"/>
      <c r="E33" s="1095"/>
      <c r="F33" s="1095"/>
      <c r="G33" s="1095"/>
      <c r="H33" s="1095"/>
      <c r="I33" s="1095"/>
      <c r="J33" s="1095"/>
      <c r="K33" s="1095"/>
      <c r="L33" s="1095"/>
      <c r="M33" s="1095"/>
      <c r="N33" s="1095"/>
      <c r="O33" s="1095"/>
      <c r="P33" s="1096"/>
      <c r="Q33" s="1102">
        <v>2501</v>
      </c>
      <c r="R33" s="1103"/>
      <c r="S33" s="1103"/>
      <c r="T33" s="1103"/>
      <c r="U33" s="1103"/>
      <c r="V33" s="1103">
        <v>2478</v>
      </c>
      <c r="W33" s="1103"/>
      <c r="X33" s="1103"/>
      <c r="Y33" s="1103"/>
      <c r="Z33" s="1103"/>
      <c r="AA33" s="1103">
        <v>23</v>
      </c>
      <c r="AB33" s="1103"/>
      <c r="AC33" s="1103"/>
      <c r="AD33" s="1103"/>
      <c r="AE33" s="1104"/>
      <c r="AF33" s="1099">
        <v>238</v>
      </c>
      <c r="AG33" s="1100"/>
      <c r="AH33" s="1100"/>
      <c r="AI33" s="1100"/>
      <c r="AJ33" s="1101"/>
      <c r="AK33" s="1044">
        <v>1826</v>
      </c>
      <c r="AL33" s="1035"/>
      <c r="AM33" s="1035"/>
      <c r="AN33" s="1035"/>
      <c r="AO33" s="1035"/>
      <c r="AP33" s="1035">
        <v>14245</v>
      </c>
      <c r="AQ33" s="1035"/>
      <c r="AR33" s="1035"/>
      <c r="AS33" s="1035"/>
      <c r="AT33" s="1035"/>
      <c r="AU33" s="1035">
        <v>10869</v>
      </c>
      <c r="AV33" s="1035"/>
      <c r="AW33" s="1035"/>
      <c r="AX33" s="1035"/>
      <c r="AY33" s="1035"/>
      <c r="AZ33" s="1105" t="s">
        <v>631</v>
      </c>
      <c r="BA33" s="1105"/>
      <c r="BB33" s="1105"/>
      <c r="BC33" s="1105"/>
      <c r="BD33" s="1105"/>
      <c r="BE33" s="1036" t="s">
        <v>340</v>
      </c>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2">
      <c r="A34" s="238">
        <v>7</v>
      </c>
      <c r="B34" s="1094" t="s">
        <v>341</v>
      </c>
      <c r="C34" s="1095"/>
      <c r="D34" s="1095"/>
      <c r="E34" s="1095"/>
      <c r="F34" s="1095"/>
      <c r="G34" s="1095"/>
      <c r="H34" s="1095"/>
      <c r="I34" s="1095"/>
      <c r="J34" s="1095"/>
      <c r="K34" s="1095"/>
      <c r="L34" s="1095"/>
      <c r="M34" s="1095"/>
      <c r="N34" s="1095"/>
      <c r="O34" s="1095"/>
      <c r="P34" s="1096"/>
      <c r="Q34" s="1102">
        <v>5897</v>
      </c>
      <c r="R34" s="1103"/>
      <c r="S34" s="1103"/>
      <c r="T34" s="1103"/>
      <c r="U34" s="1103"/>
      <c r="V34" s="1103">
        <v>5435</v>
      </c>
      <c r="W34" s="1103"/>
      <c r="X34" s="1103"/>
      <c r="Y34" s="1103"/>
      <c r="Z34" s="1103"/>
      <c r="AA34" s="1103">
        <v>462</v>
      </c>
      <c r="AB34" s="1103"/>
      <c r="AC34" s="1103"/>
      <c r="AD34" s="1103"/>
      <c r="AE34" s="1104"/>
      <c r="AF34" s="1099">
        <v>2440</v>
      </c>
      <c r="AG34" s="1100"/>
      <c r="AH34" s="1100"/>
      <c r="AI34" s="1100"/>
      <c r="AJ34" s="1101"/>
      <c r="AK34" s="1044">
        <v>726</v>
      </c>
      <c r="AL34" s="1035"/>
      <c r="AM34" s="1035"/>
      <c r="AN34" s="1035"/>
      <c r="AO34" s="1035"/>
      <c r="AP34" s="1035">
        <v>1980</v>
      </c>
      <c r="AQ34" s="1035"/>
      <c r="AR34" s="1035"/>
      <c r="AS34" s="1035"/>
      <c r="AT34" s="1035"/>
      <c r="AU34" s="1035">
        <v>970</v>
      </c>
      <c r="AV34" s="1035"/>
      <c r="AW34" s="1035"/>
      <c r="AX34" s="1035"/>
      <c r="AY34" s="1035"/>
      <c r="AZ34" s="1105" t="s">
        <v>628</v>
      </c>
      <c r="BA34" s="1105"/>
      <c r="BB34" s="1105"/>
      <c r="BC34" s="1105"/>
      <c r="BD34" s="1105"/>
      <c r="BE34" s="1036" t="s">
        <v>338</v>
      </c>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2">
      <c r="A35" s="238">
        <v>8</v>
      </c>
      <c r="B35" s="1094" t="s">
        <v>342</v>
      </c>
      <c r="C35" s="1095"/>
      <c r="D35" s="1095"/>
      <c r="E35" s="1095"/>
      <c r="F35" s="1095"/>
      <c r="G35" s="1095"/>
      <c r="H35" s="1095"/>
      <c r="I35" s="1095"/>
      <c r="J35" s="1095"/>
      <c r="K35" s="1095"/>
      <c r="L35" s="1095"/>
      <c r="M35" s="1095"/>
      <c r="N35" s="1095"/>
      <c r="O35" s="1095"/>
      <c r="P35" s="1096"/>
      <c r="Q35" s="1102">
        <v>470</v>
      </c>
      <c r="R35" s="1103"/>
      <c r="S35" s="1103"/>
      <c r="T35" s="1103"/>
      <c r="U35" s="1103"/>
      <c r="V35" s="1103">
        <v>484</v>
      </c>
      <c r="W35" s="1103"/>
      <c r="X35" s="1103"/>
      <c r="Y35" s="1103"/>
      <c r="Z35" s="1103"/>
      <c r="AA35" s="1103">
        <v>-14</v>
      </c>
      <c r="AB35" s="1103"/>
      <c r="AC35" s="1103"/>
      <c r="AD35" s="1103"/>
      <c r="AE35" s="1104"/>
      <c r="AF35" s="1099">
        <v>83</v>
      </c>
      <c r="AG35" s="1100"/>
      <c r="AH35" s="1100"/>
      <c r="AI35" s="1100"/>
      <c r="AJ35" s="1101"/>
      <c r="AK35" s="1044">
        <v>9</v>
      </c>
      <c r="AL35" s="1035"/>
      <c r="AM35" s="1035"/>
      <c r="AN35" s="1035"/>
      <c r="AO35" s="1035"/>
      <c r="AP35" s="1035">
        <v>332</v>
      </c>
      <c r="AQ35" s="1035"/>
      <c r="AR35" s="1035"/>
      <c r="AS35" s="1035"/>
      <c r="AT35" s="1035"/>
      <c r="AU35" s="1035">
        <v>0</v>
      </c>
      <c r="AV35" s="1035"/>
      <c r="AW35" s="1035"/>
      <c r="AX35" s="1035"/>
      <c r="AY35" s="1035"/>
      <c r="AZ35" s="1105" t="s">
        <v>631</v>
      </c>
      <c r="BA35" s="1105"/>
      <c r="BB35" s="1105"/>
      <c r="BC35" s="1105"/>
      <c r="BD35" s="1105"/>
      <c r="BE35" s="1036" t="s">
        <v>338</v>
      </c>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2">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2">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2">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2">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2">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2">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2">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2">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2">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2">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2">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2">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2">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2">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2">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2">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2">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2">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2">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2">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2">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2">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2">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2">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2">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5">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2">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343</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5">
      <c r="A63" s="236" t="s">
        <v>320</v>
      </c>
      <c r="B63" s="1001" t="s">
        <v>344</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3840</v>
      </c>
      <c r="AG63" s="1023"/>
      <c r="AH63" s="1023"/>
      <c r="AI63" s="1023"/>
      <c r="AJ63" s="1086"/>
      <c r="AK63" s="1087"/>
      <c r="AL63" s="1027"/>
      <c r="AM63" s="1027"/>
      <c r="AN63" s="1027"/>
      <c r="AO63" s="1027"/>
      <c r="AP63" s="1023">
        <v>19803</v>
      </c>
      <c r="AQ63" s="1023"/>
      <c r="AR63" s="1023"/>
      <c r="AS63" s="1023"/>
      <c r="AT63" s="1023"/>
      <c r="AU63" s="1023">
        <v>13154</v>
      </c>
      <c r="AV63" s="1023"/>
      <c r="AW63" s="1023"/>
      <c r="AX63" s="1023"/>
      <c r="AY63" s="1023"/>
      <c r="AZ63" s="1081"/>
      <c r="BA63" s="1081"/>
      <c r="BB63" s="1081"/>
      <c r="BC63" s="1081"/>
      <c r="BD63" s="1081"/>
      <c r="BE63" s="1024"/>
      <c r="BF63" s="1024"/>
      <c r="BG63" s="1024"/>
      <c r="BH63" s="1024"/>
      <c r="BI63" s="1025"/>
      <c r="BJ63" s="1082" t="s">
        <v>322</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5">
      <c r="A65" s="228" t="s">
        <v>345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2">
      <c r="A66" s="1059" t="s">
        <v>346</v>
      </c>
      <c r="B66" s="1060"/>
      <c r="C66" s="1060"/>
      <c r="D66" s="1060"/>
      <c r="E66" s="1060"/>
      <c r="F66" s="1060"/>
      <c r="G66" s="1060"/>
      <c r="H66" s="1060"/>
      <c r="I66" s="1060"/>
      <c r="J66" s="1060"/>
      <c r="K66" s="1060"/>
      <c r="L66" s="1060"/>
      <c r="M66" s="1060"/>
      <c r="N66" s="1060"/>
      <c r="O66" s="1060"/>
      <c r="P66" s="1061"/>
      <c r="Q66" s="1065" t="s">
        <v>347</v>
      </c>
      <c r="R66" s="1066"/>
      <c r="S66" s="1066"/>
      <c r="T66" s="1066"/>
      <c r="U66" s="1067"/>
      <c r="V66" s="1065" t="s">
        <v>348</v>
      </c>
      <c r="W66" s="1066"/>
      <c r="X66" s="1066"/>
      <c r="Y66" s="1066"/>
      <c r="Z66" s="1067"/>
      <c r="AA66" s="1065" t="s">
        <v>349</v>
      </c>
      <c r="AB66" s="1066"/>
      <c r="AC66" s="1066"/>
      <c r="AD66" s="1066"/>
      <c r="AE66" s="1067"/>
      <c r="AF66" s="1071" t="s">
        <v>350</v>
      </c>
      <c r="AG66" s="1072"/>
      <c r="AH66" s="1072"/>
      <c r="AI66" s="1072"/>
      <c r="AJ66" s="1073"/>
      <c r="AK66" s="1065" t="s">
        <v>351</v>
      </c>
      <c r="AL66" s="1060"/>
      <c r="AM66" s="1060"/>
      <c r="AN66" s="1060"/>
      <c r="AO66" s="1061"/>
      <c r="AP66" s="1065" t="s">
        <v>352</v>
      </c>
      <c r="AQ66" s="1066"/>
      <c r="AR66" s="1066"/>
      <c r="AS66" s="1066"/>
      <c r="AT66" s="1067"/>
      <c r="AU66" s="1065" t="s">
        <v>353</v>
      </c>
      <c r="AV66" s="1066"/>
      <c r="AW66" s="1066"/>
      <c r="AX66" s="1066"/>
      <c r="AY66" s="1067"/>
      <c r="AZ66" s="1065" t="s">
        <v>308</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5">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2">
      <c r="A68" s="232">
        <v>1</v>
      </c>
      <c r="B68" s="1049" t="s">
        <v>529</v>
      </c>
      <c r="C68" s="1050"/>
      <c r="D68" s="1050"/>
      <c r="E68" s="1050"/>
      <c r="F68" s="1050"/>
      <c r="G68" s="1050"/>
      <c r="H68" s="1050"/>
      <c r="I68" s="1050"/>
      <c r="J68" s="1050"/>
      <c r="K68" s="1050"/>
      <c r="L68" s="1050"/>
      <c r="M68" s="1050"/>
      <c r="N68" s="1050"/>
      <c r="O68" s="1050"/>
      <c r="P68" s="1051"/>
      <c r="Q68" s="1052">
        <v>3147</v>
      </c>
      <c r="R68" s="1046"/>
      <c r="S68" s="1046"/>
      <c r="T68" s="1046"/>
      <c r="U68" s="1046"/>
      <c r="V68" s="1046">
        <v>2856</v>
      </c>
      <c r="W68" s="1046"/>
      <c r="X68" s="1046"/>
      <c r="Y68" s="1046"/>
      <c r="Z68" s="1046"/>
      <c r="AA68" s="1046">
        <v>292</v>
      </c>
      <c r="AB68" s="1046"/>
      <c r="AC68" s="1046"/>
      <c r="AD68" s="1046"/>
      <c r="AE68" s="1046"/>
      <c r="AF68" s="1046">
        <v>292</v>
      </c>
      <c r="AG68" s="1046"/>
      <c r="AH68" s="1046"/>
      <c r="AI68" s="1046"/>
      <c r="AJ68" s="1046"/>
      <c r="AK68" s="1046">
        <v>59</v>
      </c>
      <c r="AL68" s="1046"/>
      <c r="AM68" s="1046"/>
      <c r="AN68" s="1046"/>
      <c r="AO68" s="1046"/>
      <c r="AP68" s="1046" t="s">
        <v>631</v>
      </c>
      <c r="AQ68" s="1046"/>
      <c r="AR68" s="1046"/>
      <c r="AS68" s="1046"/>
      <c r="AT68" s="1046"/>
      <c r="AU68" s="1046" t="s">
        <v>527</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2">
      <c r="A69" s="234">
        <v>2</v>
      </c>
      <c r="B69" s="1038" t="s">
        <v>530</v>
      </c>
      <c r="C69" s="1039"/>
      <c r="D69" s="1039"/>
      <c r="E69" s="1039"/>
      <c r="F69" s="1039"/>
      <c r="G69" s="1039"/>
      <c r="H69" s="1039"/>
      <c r="I69" s="1039"/>
      <c r="J69" s="1039"/>
      <c r="K69" s="1039"/>
      <c r="L69" s="1039"/>
      <c r="M69" s="1039"/>
      <c r="N69" s="1039"/>
      <c r="O69" s="1039"/>
      <c r="P69" s="1040"/>
      <c r="Q69" s="1041">
        <v>32</v>
      </c>
      <c r="R69" s="1035"/>
      <c r="S69" s="1035"/>
      <c r="T69" s="1035"/>
      <c r="U69" s="1035"/>
      <c r="V69" s="1035">
        <v>32</v>
      </c>
      <c r="W69" s="1035"/>
      <c r="X69" s="1035"/>
      <c r="Y69" s="1035"/>
      <c r="Z69" s="1035"/>
      <c r="AA69" s="1035">
        <v>1</v>
      </c>
      <c r="AB69" s="1035"/>
      <c r="AC69" s="1035"/>
      <c r="AD69" s="1035"/>
      <c r="AE69" s="1035"/>
      <c r="AF69" s="1035">
        <v>1</v>
      </c>
      <c r="AG69" s="1035"/>
      <c r="AH69" s="1035"/>
      <c r="AI69" s="1035"/>
      <c r="AJ69" s="1035"/>
      <c r="AK69" s="1035">
        <v>1</v>
      </c>
      <c r="AL69" s="1035"/>
      <c r="AM69" s="1035"/>
      <c r="AN69" s="1035"/>
      <c r="AO69" s="1035"/>
      <c r="AP69" s="1035" t="s">
        <v>632</v>
      </c>
      <c r="AQ69" s="1035"/>
      <c r="AR69" s="1035"/>
      <c r="AS69" s="1035"/>
      <c r="AT69" s="1035"/>
      <c r="AU69" s="1035" t="s">
        <v>527</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2">
      <c r="A70" s="234">
        <v>3</v>
      </c>
      <c r="B70" s="1038" t="s">
        <v>531</v>
      </c>
      <c r="C70" s="1039"/>
      <c r="D70" s="1039"/>
      <c r="E70" s="1039"/>
      <c r="F70" s="1039"/>
      <c r="G70" s="1039"/>
      <c r="H70" s="1039"/>
      <c r="I70" s="1039"/>
      <c r="J70" s="1039"/>
      <c r="K70" s="1039"/>
      <c r="L70" s="1039"/>
      <c r="M70" s="1039"/>
      <c r="N70" s="1039"/>
      <c r="O70" s="1039"/>
      <c r="P70" s="1040"/>
      <c r="Q70" s="1041">
        <v>75</v>
      </c>
      <c r="R70" s="1035"/>
      <c r="S70" s="1035"/>
      <c r="T70" s="1035"/>
      <c r="U70" s="1035"/>
      <c r="V70" s="1035">
        <v>70</v>
      </c>
      <c r="W70" s="1035"/>
      <c r="X70" s="1035"/>
      <c r="Y70" s="1035"/>
      <c r="Z70" s="1035"/>
      <c r="AA70" s="1035">
        <v>5</v>
      </c>
      <c r="AB70" s="1035"/>
      <c r="AC70" s="1035"/>
      <c r="AD70" s="1035"/>
      <c r="AE70" s="1035"/>
      <c r="AF70" s="1035">
        <v>5</v>
      </c>
      <c r="AG70" s="1035"/>
      <c r="AH70" s="1035"/>
      <c r="AI70" s="1035"/>
      <c r="AJ70" s="1035"/>
      <c r="AK70" s="1035">
        <v>0</v>
      </c>
      <c r="AL70" s="1035"/>
      <c r="AM70" s="1035"/>
      <c r="AN70" s="1035"/>
      <c r="AO70" s="1035"/>
      <c r="AP70" s="1035" t="s">
        <v>631</v>
      </c>
      <c r="AQ70" s="1035"/>
      <c r="AR70" s="1035"/>
      <c r="AS70" s="1035"/>
      <c r="AT70" s="1035"/>
      <c r="AU70" s="1035" t="s">
        <v>527</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2">
      <c r="A71" s="234">
        <v>4</v>
      </c>
      <c r="B71" s="1038" t="s">
        <v>532</v>
      </c>
      <c r="C71" s="1039"/>
      <c r="D71" s="1039"/>
      <c r="E71" s="1039"/>
      <c r="F71" s="1039"/>
      <c r="G71" s="1039"/>
      <c r="H71" s="1039"/>
      <c r="I71" s="1039"/>
      <c r="J71" s="1039"/>
      <c r="K71" s="1039"/>
      <c r="L71" s="1039"/>
      <c r="M71" s="1039"/>
      <c r="N71" s="1039"/>
      <c r="O71" s="1039"/>
      <c r="P71" s="1040"/>
      <c r="Q71" s="1041">
        <v>174</v>
      </c>
      <c r="R71" s="1035"/>
      <c r="S71" s="1035"/>
      <c r="T71" s="1035"/>
      <c r="U71" s="1035"/>
      <c r="V71" s="1035">
        <v>164</v>
      </c>
      <c r="W71" s="1035"/>
      <c r="X71" s="1035"/>
      <c r="Y71" s="1035"/>
      <c r="Z71" s="1035"/>
      <c r="AA71" s="1035">
        <v>9</v>
      </c>
      <c r="AB71" s="1035"/>
      <c r="AC71" s="1035"/>
      <c r="AD71" s="1035"/>
      <c r="AE71" s="1035"/>
      <c r="AF71" s="1035">
        <v>9</v>
      </c>
      <c r="AG71" s="1035"/>
      <c r="AH71" s="1035"/>
      <c r="AI71" s="1035"/>
      <c r="AJ71" s="1035"/>
      <c r="AK71" s="1035">
        <v>0</v>
      </c>
      <c r="AL71" s="1035"/>
      <c r="AM71" s="1035"/>
      <c r="AN71" s="1035"/>
      <c r="AO71" s="1035"/>
      <c r="AP71" s="1035" t="s">
        <v>628</v>
      </c>
      <c r="AQ71" s="1035"/>
      <c r="AR71" s="1035"/>
      <c r="AS71" s="1035"/>
      <c r="AT71" s="1035"/>
      <c r="AU71" s="1035" t="s">
        <v>528</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2">
      <c r="A72" s="234">
        <v>5</v>
      </c>
      <c r="B72" s="1038" t="s">
        <v>533</v>
      </c>
      <c r="C72" s="1039"/>
      <c r="D72" s="1039"/>
      <c r="E72" s="1039"/>
      <c r="F72" s="1039"/>
      <c r="G72" s="1039"/>
      <c r="H72" s="1039"/>
      <c r="I72" s="1039"/>
      <c r="J72" s="1039"/>
      <c r="K72" s="1039"/>
      <c r="L72" s="1039"/>
      <c r="M72" s="1039"/>
      <c r="N72" s="1039"/>
      <c r="O72" s="1039"/>
      <c r="P72" s="1040"/>
      <c r="Q72" s="1041">
        <v>176517</v>
      </c>
      <c r="R72" s="1035"/>
      <c r="S72" s="1035"/>
      <c r="T72" s="1035"/>
      <c r="U72" s="1035"/>
      <c r="V72" s="1035">
        <v>168383</v>
      </c>
      <c r="W72" s="1035"/>
      <c r="X72" s="1035"/>
      <c r="Y72" s="1035"/>
      <c r="Z72" s="1035"/>
      <c r="AA72" s="1035">
        <v>8134</v>
      </c>
      <c r="AB72" s="1035"/>
      <c r="AC72" s="1035"/>
      <c r="AD72" s="1035"/>
      <c r="AE72" s="1035"/>
      <c r="AF72" s="1035">
        <v>8134</v>
      </c>
      <c r="AG72" s="1035"/>
      <c r="AH72" s="1035"/>
      <c r="AI72" s="1035"/>
      <c r="AJ72" s="1035"/>
      <c r="AK72" s="1035">
        <v>1658</v>
      </c>
      <c r="AL72" s="1035"/>
      <c r="AM72" s="1035"/>
      <c r="AN72" s="1035"/>
      <c r="AO72" s="1035"/>
      <c r="AP72" s="1035" t="s">
        <v>631</v>
      </c>
      <c r="AQ72" s="1035"/>
      <c r="AR72" s="1035"/>
      <c r="AS72" s="1035"/>
      <c r="AT72" s="1035"/>
      <c r="AU72" s="1035" t="s">
        <v>527</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2">
      <c r="A73" s="234">
        <v>6</v>
      </c>
      <c r="B73" s="1038"/>
      <c r="C73" s="1039"/>
      <c r="D73" s="1039"/>
      <c r="E73" s="1039"/>
      <c r="F73" s="1039"/>
      <c r="G73" s="1039"/>
      <c r="H73" s="1039"/>
      <c r="I73" s="1039"/>
      <c r="J73" s="1039"/>
      <c r="K73" s="1039"/>
      <c r="L73" s="1039"/>
      <c r="M73" s="1039"/>
      <c r="N73" s="1039"/>
      <c r="O73" s="1039"/>
      <c r="P73" s="1040"/>
      <c r="Q73" s="1041"/>
      <c r="R73" s="1035"/>
      <c r="S73" s="1035"/>
      <c r="T73" s="1035"/>
      <c r="U73" s="1035"/>
      <c r="V73" s="1035"/>
      <c r="W73" s="1035"/>
      <c r="X73" s="1035"/>
      <c r="Y73" s="1035"/>
      <c r="Z73" s="1035"/>
      <c r="AA73" s="1035"/>
      <c r="AB73" s="1035"/>
      <c r="AC73" s="1035"/>
      <c r="AD73" s="1035"/>
      <c r="AE73" s="1035"/>
      <c r="AF73" s="1035"/>
      <c r="AG73" s="1035"/>
      <c r="AH73" s="1035"/>
      <c r="AI73" s="1035"/>
      <c r="AJ73" s="1035"/>
      <c r="AK73" s="1035"/>
      <c r="AL73" s="1035"/>
      <c r="AM73" s="1035"/>
      <c r="AN73" s="1035"/>
      <c r="AO73" s="1035"/>
      <c r="AP73" s="1035"/>
      <c r="AQ73" s="1035"/>
      <c r="AR73" s="1035"/>
      <c r="AS73" s="1035"/>
      <c r="AT73" s="1035"/>
      <c r="AU73" s="1035"/>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2">
      <c r="A74" s="234">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2">
      <c r="A75" s="234">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2">
      <c r="A76" s="234">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2">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2">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2">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2">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2">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2">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2">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2">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2">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2">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2">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5">
      <c r="A88" s="236" t="s">
        <v>320</v>
      </c>
      <c r="B88" s="1001" t="s">
        <v>354</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8441</v>
      </c>
      <c r="AG88" s="1023"/>
      <c r="AH88" s="1023"/>
      <c r="AI88" s="1023"/>
      <c r="AJ88" s="1023"/>
      <c r="AK88" s="1027"/>
      <c r="AL88" s="1027"/>
      <c r="AM88" s="1027"/>
      <c r="AN88" s="1027"/>
      <c r="AO88" s="1027"/>
      <c r="AP88" s="1023" t="s">
        <v>633</v>
      </c>
      <c r="AQ88" s="1023"/>
      <c r="AR88" s="1023"/>
      <c r="AS88" s="1023"/>
      <c r="AT88" s="1023"/>
      <c r="AU88" s="1023" t="s">
        <v>631</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320</v>
      </c>
      <c r="BR102" s="1001" t="s">
        <v>355</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118</v>
      </c>
      <c r="CS102" s="1017"/>
      <c r="CT102" s="1017"/>
      <c r="CU102" s="1017"/>
      <c r="CV102" s="1018"/>
      <c r="CW102" s="1016">
        <v>80</v>
      </c>
      <c r="CX102" s="1017"/>
      <c r="CY102" s="1017"/>
      <c r="CZ102" s="1017"/>
      <c r="DA102" s="1018"/>
      <c r="DB102" s="1016" t="s">
        <v>631</v>
      </c>
      <c r="DC102" s="1017"/>
      <c r="DD102" s="1017"/>
      <c r="DE102" s="1017"/>
      <c r="DF102" s="1018"/>
      <c r="DG102" s="1016" t="s">
        <v>629</v>
      </c>
      <c r="DH102" s="1017"/>
      <c r="DI102" s="1017"/>
      <c r="DJ102" s="1017"/>
      <c r="DK102" s="1018"/>
      <c r="DL102" s="1016" t="s">
        <v>631</v>
      </c>
      <c r="DM102" s="1017"/>
      <c r="DN102" s="1017"/>
      <c r="DO102" s="1017"/>
      <c r="DP102" s="1018"/>
      <c r="DQ102" s="1016" t="s">
        <v>631</v>
      </c>
      <c r="DR102" s="1017"/>
      <c r="DS102" s="1017"/>
      <c r="DT102" s="1017"/>
      <c r="DU102" s="1018"/>
      <c r="DV102" s="1001"/>
      <c r="DW102" s="1002"/>
      <c r="DX102" s="1002"/>
      <c r="DY102" s="1002"/>
      <c r="DZ102" s="1003"/>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356</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357</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358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359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1006" t="s">
        <v>360</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361</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2">
      <c r="A109" s="959" t="s">
        <v>362</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363</v>
      </c>
      <c r="AB109" s="960"/>
      <c r="AC109" s="960"/>
      <c r="AD109" s="960"/>
      <c r="AE109" s="961"/>
      <c r="AF109" s="962" t="s">
        <v>364</v>
      </c>
      <c r="AG109" s="960"/>
      <c r="AH109" s="960"/>
      <c r="AI109" s="960"/>
      <c r="AJ109" s="961"/>
      <c r="AK109" s="962" t="s">
        <v>267</v>
      </c>
      <c r="AL109" s="960"/>
      <c r="AM109" s="960"/>
      <c r="AN109" s="960"/>
      <c r="AO109" s="961"/>
      <c r="AP109" s="962" t="s">
        <v>365</v>
      </c>
      <c r="AQ109" s="960"/>
      <c r="AR109" s="960"/>
      <c r="AS109" s="960"/>
      <c r="AT109" s="993"/>
      <c r="AU109" s="959" t="s">
        <v>362</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363</v>
      </c>
      <c r="BR109" s="960"/>
      <c r="BS109" s="960"/>
      <c r="BT109" s="960"/>
      <c r="BU109" s="961"/>
      <c r="BV109" s="962" t="s">
        <v>364</v>
      </c>
      <c r="BW109" s="960"/>
      <c r="BX109" s="960"/>
      <c r="BY109" s="960"/>
      <c r="BZ109" s="961"/>
      <c r="CA109" s="962" t="s">
        <v>267</v>
      </c>
      <c r="CB109" s="960"/>
      <c r="CC109" s="960"/>
      <c r="CD109" s="960"/>
      <c r="CE109" s="961"/>
      <c r="CF109" s="1000" t="s">
        <v>365</v>
      </c>
      <c r="CG109" s="1000"/>
      <c r="CH109" s="1000"/>
      <c r="CI109" s="1000"/>
      <c r="CJ109" s="1000"/>
      <c r="CK109" s="962" t="s">
        <v>366</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363</v>
      </c>
      <c r="DH109" s="960"/>
      <c r="DI109" s="960"/>
      <c r="DJ109" s="960"/>
      <c r="DK109" s="961"/>
      <c r="DL109" s="962" t="s">
        <v>364</v>
      </c>
      <c r="DM109" s="960"/>
      <c r="DN109" s="960"/>
      <c r="DO109" s="960"/>
      <c r="DP109" s="961"/>
      <c r="DQ109" s="962" t="s">
        <v>267</v>
      </c>
      <c r="DR109" s="960"/>
      <c r="DS109" s="960"/>
      <c r="DT109" s="960"/>
      <c r="DU109" s="961"/>
      <c r="DV109" s="962" t="s">
        <v>365</v>
      </c>
      <c r="DW109" s="960"/>
      <c r="DX109" s="960"/>
      <c r="DY109" s="960"/>
      <c r="DZ109" s="993"/>
    </row>
    <row r="110" spans="1:131" s="226" customFormat="1" ht="26.25" customHeight="1" x14ac:dyDescent="0.2">
      <c r="A110" s="871" t="s">
        <v>367</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2952564</v>
      </c>
      <c r="AB110" s="953"/>
      <c r="AC110" s="953"/>
      <c r="AD110" s="953"/>
      <c r="AE110" s="954"/>
      <c r="AF110" s="955">
        <v>3301163</v>
      </c>
      <c r="AG110" s="953"/>
      <c r="AH110" s="953"/>
      <c r="AI110" s="953"/>
      <c r="AJ110" s="954"/>
      <c r="AK110" s="955">
        <v>3378846</v>
      </c>
      <c r="AL110" s="953"/>
      <c r="AM110" s="953"/>
      <c r="AN110" s="953"/>
      <c r="AO110" s="954"/>
      <c r="AP110" s="956">
        <v>23.6</v>
      </c>
      <c r="AQ110" s="957"/>
      <c r="AR110" s="957"/>
      <c r="AS110" s="957"/>
      <c r="AT110" s="958"/>
      <c r="AU110" s="994" t="s">
        <v>73</v>
      </c>
      <c r="AV110" s="995"/>
      <c r="AW110" s="995"/>
      <c r="AX110" s="995"/>
      <c r="AY110" s="995"/>
      <c r="AZ110" s="924" t="s">
        <v>368</v>
      </c>
      <c r="BA110" s="872"/>
      <c r="BB110" s="872"/>
      <c r="BC110" s="872"/>
      <c r="BD110" s="872"/>
      <c r="BE110" s="872"/>
      <c r="BF110" s="872"/>
      <c r="BG110" s="872"/>
      <c r="BH110" s="872"/>
      <c r="BI110" s="872"/>
      <c r="BJ110" s="872"/>
      <c r="BK110" s="872"/>
      <c r="BL110" s="872"/>
      <c r="BM110" s="872"/>
      <c r="BN110" s="872"/>
      <c r="BO110" s="872"/>
      <c r="BP110" s="873"/>
      <c r="BQ110" s="925">
        <v>26397882</v>
      </c>
      <c r="BR110" s="906"/>
      <c r="BS110" s="906"/>
      <c r="BT110" s="906"/>
      <c r="BU110" s="906"/>
      <c r="BV110" s="906">
        <v>25850469</v>
      </c>
      <c r="BW110" s="906"/>
      <c r="BX110" s="906"/>
      <c r="BY110" s="906"/>
      <c r="BZ110" s="906"/>
      <c r="CA110" s="906">
        <v>24493923</v>
      </c>
      <c r="CB110" s="906"/>
      <c r="CC110" s="906"/>
      <c r="CD110" s="906"/>
      <c r="CE110" s="906"/>
      <c r="CF110" s="930">
        <v>170.7</v>
      </c>
      <c r="CG110" s="931"/>
      <c r="CH110" s="931"/>
      <c r="CI110" s="931"/>
      <c r="CJ110" s="931"/>
      <c r="CK110" s="990" t="s">
        <v>369</v>
      </c>
      <c r="CL110" s="883"/>
      <c r="CM110" s="924" t="s">
        <v>370</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130</v>
      </c>
      <c r="DH110" s="906"/>
      <c r="DI110" s="906"/>
      <c r="DJ110" s="906"/>
      <c r="DK110" s="906"/>
      <c r="DL110" s="906" t="s">
        <v>371</v>
      </c>
      <c r="DM110" s="906"/>
      <c r="DN110" s="906"/>
      <c r="DO110" s="906"/>
      <c r="DP110" s="906"/>
      <c r="DQ110" s="906" t="s">
        <v>130</v>
      </c>
      <c r="DR110" s="906"/>
      <c r="DS110" s="906"/>
      <c r="DT110" s="906"/>
      <c r="DU110" s="906"/>
      <c r="DV110" s="907" t="s">
        <v>371</v>
      </c>
      <c r="DW110" s="907"/>
      <c r="DX110" s="907"/>
      <c r="DY110" s="907"/>
      <c r="DZ110" s="908"/>
    </row>
    <row r="111" spans="1:131" s="226" customFormat="1" ht="26.25" customHeight="1" x14ac:dyDescent="0.2">
      <c r="A111" s="838" t="s">
        <v>372</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371</v>
      </c>
      <c r="AB111" s="983"/>
      <c r="AC111" s="983"/>
      <c r="AD111" s="983"/>
      <c r="AE111" s="984"/>
      <c r="AF111" s="985" t="s">
        <v>371</v>
      </c>
      <c r="AG111" s="983"/>
      <c r="AH111" s="983"/>
      <c r="AI111" s="983"/>
      <c r="AJ111" s="984"/>
      <c r="AK111" s="985" t="s">
        <v>322</v>
      </c>
      <c r="AL111" s="983"/>
      <c r="AM111" s="983"/>
      <c r="AN111" s="983"/>
      <c r="AO111" s="984"/>
      <c r="AP111" s="986" t="s">
        <v>371</v>
      </c>
      <c r="AQ111" s="987"/>
      <c r="AR111" s="987"/>
      <c r="AS111" s="987"/>
      <c r="AT111" s="988"/>
      <c r="AU111" s="996"/>
      <c r="AV111" s="997"/>
      <c r="AW111" s="997"/>
      <c r="AX111" s="997"/>
      <c r="AY111" s="997"/>
      <c r="AZ111" s="879" t="s">
        <v>373</v>
      </c>
      <c r="BA111" s="816"/>
      <c r="BB111" s="816"/>
      <c r="BC111" s="816"/>
      <c r="BD111" s="816"/>
      <c r="BE111" s="816"/>
      <c r="BF111" s="816"/>
      <c r="BG111" s="816"/>
      <c r="BH111" s="816"/>
      <c r="BI111" s="816"/>
      <c r="BJ111" s="816"/>
      <c r="BK111" s="816"/>
      <c r="BL111" s="816"/>
      <c r="BM111" s="816"/>
      <c r="BN111" s="816"/>
      <c r="BO111" s="816"/>
      <c r="BP111" s="817"/>
      <c r="BQ111" s="880">
        <v>4000</v>
      </c>
      <c r="BR111" s="881"/>
      <c r="BS111" s="881"/>
      <c r="BT111" s="881"/>
      <c r="BU111" s="881"/>
      <c r="BV111" s="881" t="s">
        <v>371</v>
      </c>
      <c r="BW111" s="881"/>
      <c r="BX111" s="881"/>
      <c r="BY111" s="881"/>
      <c r="BZ111" s="881"/>
      <c r="CA111" s="881" t="s">
        <v>322</v>
      </c>
      <c r="CB111" s="881"/>
      <c r="CC111" s="881"/>
      <c r="CD111" s="881"/>
      <c r="CE111" s="881"/>
      <c r="CF111" s="939" t="s">
        <v>322</v>
      </c>
      <c r="CG111" s="940"/>
      <c r="CH111" s="940"/>
      <c r="CI111" s="940"/>
      <c r="CJ111" s="940"/>
      <c r="CK111" s="991"/>
      <c r="CL111" s="885"/>
      <c r="CM111" s="879" t="s">
        <v>374</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371</v>
      </c>
      <c r="DH111" s="881"/>
      <c r="DI111" s="881"/>
      <c r="DJ111" s="881"/>
      <c r="DK111" s="881"/>
      <c r="DL111" s="881" t="s">
        <v>322</v>
      </c>
      <c r="DM111" s="881"/>
      <c r="DN111" s="881"/>
      <c r="DO111" s="881"/>
      <c r="DP111" s="881"/>
      <c r="DQ111" s="881" t="s">
        <v>322</v>
      </c>
      <c r="DR111" s="881"/>
      <c r="DS111" s="881"/>
      <c r="DT111" s="881"/>
      <c r="DU111" s="881"/>
      <c r="DV111" s="858" t="s">
        <v>322</v>
      </c>
      <c r="DW111" s="858"/>
      <c r="DX111" s="858"/>
      <c r="DY111" s="858"/>
      <c r="DZ111" s="859"/>
    </row>
    <row r="112" spans="1:131" s="226" customFormat="1" ht="26.25" customHeight="1" x14ac:dyDescent="0.2">
      <c r="A112" s="976" t="s">
        <v>375</v>
      </c>
      <c r="B112" s="977"/>
      <c r="C112" s="816" t="s">
        <v>376</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322</v>
      </c>
      <c r="AB112" s="844"/>
      <c r="AC112" s="844"/>
      <c r="AD112" s="844"/>
      <c r="AE112" s="845"/>
      <c r="AF112" s="846" t="s">
        <v>371</v>
      </c>
      <c r="AG112" s="844"/>
      <c r="AH112" s="844"/>
      <c r="AI112" s="844"/>
      <c r="AJ112" s="845"/>
      <c r="AK112" s="846" t="s">
        <v>371</v>
      </c>
      <c r="AL112" s="844"/>
      <c r="AM112" s="844"/>
      <c r="AN112" s="844"/>
      <c r="AO112" s="845"/>
      <c r="AP112" s="888" t="s">
        <v>371</v>
      </c>
      <c r="AQ112" s="889"/>
      <c r="AR112" s="889"/>
      <c r="AS112" s="889"/>
      <c r="AT112" s="890"/>
      <c r="AU112" s="996"/>
      <c r="AV112" s="997"/>
      <c r="AW112" s="997"/>
      <c r="AX112" s="997"/>
      <c r="AY112" s="997"/>
      <c r="AZ112" s="879" t="s">
        <v>377</v>
      </c>
      <c r="BA112" s="816"/>
      <c r="BB112" s="816"/>
      <c r="BC112" s="816"/>
      <c r="BD112" s="816"/>
      <c r="BE112" s="816"/>
      <c r="BF112" s="816"/>
      <c r="BG112" s="816"/>
      <c r="BH112" s="816"/>
      <c r="BI112" s="816"/>
      <c r="BJ112" s="816"/>
      <c r="BK112" s="816"/>
      <c r="BL112" s="816"/>
      <c r="BM112" s="816"/>
      <c r="BN112" s="816"/>
      <c r="BO112" s="816"/>
      <c r="BP112" s="817"/>
      <c r="BQ112" s="880">
        <v>15137757</v>
      </c>
      <c r="BR112" s="881"/>
      <c r="BS112" s="881"/>
      <c r="BT112" s="881"/>
      <c r="BU112" s="881"/>
      <c r="BV112" s="881">
        <v>14091806</v>
      </c>
      <c r="BW112" s="881"/>
      <c r="BX112" s="881"/>
      <c r="BY112" s="881"/>
      <c r="BZ112" s="881"/>
      <c r="CA112" s="881">
        <v>13153896</v>
      </c>
      <c r="CB112" s="881"/>
      <c r="CC112" s="881"/>
      <c r="CD112" s="881"/>
      <c r="CE112" s="881"/>
      <c r="CF112" s="939">
        <v>91.7</v>
      </c>
      <c r="CG112" s="940"/>
      <c r="CH112" s="940"/>
      <c r="CI112" s="940"/>
      <c r="CJ112" s="940"/>
      <c r="CK112" s="991"/>
      <c r="CL112" s="885"/>
      <c r="CM112" s="879" t="s">
        <v>378</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371</v>
      </c>
      <c r="DH112" s="881"/>
      <c r="DI112" s="881"/>
      <c r="DJ112" s="881"/>
      <c r="DK112" s="881"/>
      <c r="DL112" s="881" t="s">
        <v>379</v>
      </c>
      <c r="DM112" s="881"/>
      <c r="DN112" s="881"/>
      <c r="DO112" s="881"/>
      <c r="DP112" s="881"/>
      <c r="DQ112" s="881" t="s">
        <v>371</v>
      </c>
      <c r="DR112" s="881"/>
      <c r="DS112" s="881"/>
      <c r="DT112" s="881"/>
      <c r="DU112" s="881"/>
      <c r="DV112" s="858" t="s">
        <v>322</v>
      </c>
      <c r="DW112" s="858"/>
      <c r="DX112" s="858"/>
      <c r="DY112" s="858"/>
      <c r="DZ112" s="859"/>
    </row>
    <row r="113" spans="1:130" s="226" customFormat="1" ht="26.25" customHeight="1" x14ac:dyDescent="0.2">
      <c r="A113" s="978"/>
      <c r="B113" s="979"/>
      <c r="C113" s="816" t="s">
        <v>380</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1569954</v>
      </c>
      <c r="AB113" s="983"/>
      <c r="AC113" s="983"/>
      <c r="AD113" s="983"/>
      <c r="AE113" s="984"/>
      <c r="AF113" s="985">
        <v>1627310</v>
      </c>
      <c r="AG113" s="983"/>
      <c r="AH113" s="983"/>
      <c r="AI113" s="983"/>
      <c r="AJ113" s="984"/>
      <c r="AK113" s="985">
        <v>1639307</v>
      </c>
      <c r="AL113" s="983"/>
      <c r="AM113" s="983"/>
      <c r="AN113" s="983"/>
      <c r="AO113" s="984"/>
      <c r="AP113" s="986">
        <v>11.4</v>
      </c>
      <c r="AQ113" s="987"/>
      <c r="AR113" s="987"/>
      <c r="AS113" s="987"/>
      <c r="AT113" s="988"/>
      <c r="AU113" s="996"/>
      <c r="AV113" s="997"/>
      <c r="AW113" s="997"/>
      <c r="AX113" s="997"/>
      <c r="AY113" s="997"/>
      <c r="AZ113" s="879" t="s">
        <v>381</v>
      </c>
      <c r="BA113" s="816"/>
      <c r="BB113" s="816"/>
      <c r="BC113" s="816"/>
      <c r="BD113" s="816"/>
      <c r="BE113" s="816"/>
      <c r="BF113" s="816"/>
      <c r="BG113" s="816"/>
      <c r="BH113" s="816"/>
      <c r="BI113" s="816"/>
      <c r="BJ113" s="816"/>
      <c r="BK113" s="816"/>
      <c r="BL113" s="816"/>
      <c r="BM113" s="816"/>
      <c r="BN113" s="816"/>
      <c r="BO113" s="816"/>
      <c r="BP113" s="817"/>
      <c r="BQ113" s="880" t="s">
        <v>379</v>
      </c>
      <c r="BR113" s="881"/>
      <c r="BS113" s="881"/>
      <c r="BT113" s="881"/>
      <c r="BU113" s="881"/>
      <c r="BV113" s="881" t="s">
        <v>379</v>
      </c>
      <c r="BW113" s="881"/>
      <c r="BX113" s="881"/>
      <c r="BY113" s="881"/>
      <c r="BZ113" s="881"/>
      <c r="CA113" s="881" t="s">
        <v>379</v>
      </c>
      <c r="CB113" s="881"/>
      <c r="CC113" s="881"/>
      <c r="CD113" s="881"/>
      <c r="CE113" s="881"/>
      <c r="CF113" s="939" t="s">
        <v>371</v>
      </c>
      <c r="CG113" s="940"/>
      <c r="CH113" s="940"/>
      <c r="CI113" s="940"/>
      <c r="CJ113" s="940"/>
      <c r="CK113" s="991"/>
      <c r="CL113" s="885"/>
      <c r="CM113" s="879" t="s">
        <v>382</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379</v>
      </c>
      <c r="DH113" s="844"/>
      <c r="DI113" s="844"/>
      <c r="DJ113" s="844"/>
      <c r="DK113" s="845"/>
      <c r="DL113" s="846" t="s">
        <v>379</v>
      </c>
      <c r="DM113" s="844"/>
      <c r="DN113" s="844"/>
      <c r="DO113" s="844"/>
      <c r="DP113" s="845"/>
      <c r="DQ113" s="846" t="s">
        <v>371</v>
      </c>
      <c r="DR113" s="844"/>
      <c r="DS113" s="844"/>
      <c r="DT113" s="844"/>
      <c r="DU113" s="845"/>
      <c r="DV113" s="888" t="s">
        <v>322</v>
      </c>
      <c r="DW113" s="889"/>
      <c r="DX113" s="889"/>
      <c r="DY113" s="889"/>
      <c r="DZ113" s="890"/>
    </row>
    <row r="114" spans="1:130" s="226" customFormat="1" ht="26.25" customHeight="1" x14ac:dyDescent="0.2">
      <c r="A114" s="978"/>
      <c r="B114" s="979"/>
      <c r="C114" s="816" t="s">
        <v>383</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t="s">
        <v>371</v>
      </c>
      <c r="AB114" s="844"/>
      <c r="AC114" s="844"/>
      <c r="AD114" s="844"/>
      <c r="AE114" s="845"/>
      <c r="AF114" s="846" t="s">
        <v>371</v>
      </c>
      <c r="AG114" s="844"/>
      <c r="AH114" s="844"/>
      <c r="AI114" s="844"/>
      <c r="AJ114" s="845"/>
      <c r="AK114" s="846" t="s">
        <v>322</v>
      </c>
      <c r="AL114" s="844"/>
      <c r="AM114" s="844"/>
      <c r="AN114" s="844"/>
      <c r="AO114" s="845"/>
      <c r="AP114" s="888" t="s">
        <v>379</v>
      </c>
      <c r="AQ114" s="889"/>
      <c r="AR114" s="889"/>
      <c r="AS114" s="889"/>
      <c r="AT114" s="890"/>
      <c r="AU114" s="996"/>
      <c r="AV114" s="997"/>
      <c r="AW114" s="997"/>
      <c r="AX114" s="997"/>
      <c r="AY114" s="997"/>
      <c r="AZ114" s="879" t="s">
        <v>384</v>
      </c>
      <c r="BA114" s="816"/>
      <c r="BB114" s="816"/>
      <c r="BC114" s="816"/>
      <c r="BD114" s="816"/>
      <c r="BE114" s="816"/>
      <c r="BF114" s="816"/>
      <c r="BG114" s="816"/>
      <c r="BH114" s="816"/>
      <c r="BI114" s="816"/>
      <c r="BJ114" s="816"/>
      <c r="BK114" s="816"/>
      <c r="BL114" s="816"/>
      <c r="BM114" s="816"/>
      <c r="BN114" s="816"/>
      <c r="BO114" s="816"/>
      <c r="BP114" s="817"/>
      <c r="BQ114" s="880">
        <v>6216179</v>
      </c>
      <c r="BR114" s="881"/>
      <c r="BS114" s="881"/>
      <c r="BT114" s="881"/>
      <c r="BU114" s="881"/>
      <c r="BV114" s="881">
        <v>5865314</v>
      </c>
      <c r="BW114" s="881"/>
      <c r="BX114" s="881"/>
      <c r="BY114" s="881"/>
      <c r="BZ114" s="881"/>
      <c r="CA114" s="881">
        <v>5748452</v>
      </c>
      <c r="CB114" s="881"/>
      <c r="CC114" s="881"/>
      <c r="CD114" s="881"/>
      <c r="CE114" s="881"/>
      <c r="CF114" s="939">
        <v>40.1</v>
      </c>
      <c r="CG114" s="940"/>
      <c r="CH114" s="940"/>
      <c r="CI114" s="940"/>
      <c r="CJ114" s="940"/>
      <c r="CK114" s="991"/>
      <c r="CL114" s="885"/>
      <c r="CM114" s="879" t="s">
        <v>385</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322</v>
      </c>
      <c r="DH114" s="844"/>
      <c r="DI114" s="844"/>
      <c r="DJ114" s="844"/>
      <c r="DK114" s="845"/>
      <c r="DL114" s="846" t="s">
        <v>322</v>
      </c>
      <c r="DM114" s="844"/>
      <c r="DN114" s="844"/>
      <c r="DO114" s="844"/>
      <c r="DP114" s="845"/>
      <c r="DQ114" s="846" t="s">
        <v>371</v>
      </c>
      <c r="DR114" s="844"/>
      <c r="DS114" s="844"/>
      <c r="DT114" s="844"/>
      <c r="DU114" s="845"/>
      <c r="DV114" s="888" t="s">
        <v>322</v>
      </c>
      <c r="DW114" s="889"/>
      <c r="DX114" s="889"/>
      <c r="DY114" s="889"/>
      <c r="DZ114" s="890"/>
    </row>
    <row r="115" spans="1:130" s="226" customFormat="1" ht="26.25" customHeight="1" x14ac:dyDescent="0.2">
      <c r="A115" s="978"/>
      <c r="B115" s="979"/>
      <c r="C115" s="816" t="s">
        <v>386</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4000</v>
      </c>
      <c r="AB115" s="983"/>
      <c r="AC115" s="983"/>
      <c r="AD115" s="983"/>
      <c r="AE115" s="984"/>
      <c r="AF115" s="985" t="s">
        <v>371</v>
      </c>
      <c r="AG115" s="983"/>
      <c r="AH115" s="983"/>
      <c r="AI115" s="983"/>
      <c r="AJ115" s="984"/>
      <c r="AK115" s="985" t="s">
        <v>322</v>
      </c>
      <c r="AL115" s="983"/>
      <c r="AM115" s="983"/>
      <c r="AN115" s="983"/>
      <c r="AO115" s="984"/>
      <c r="AP115" s="986" t="s">
        <v>371</v>
      </c>
      <c r="AQ115" s="987"/>
      <c r="AR115" s="987"/>
      <c r="AS115" s="987"/>
      <c r="AT115" s="988"/>
      <c r="AU115" s="996"/>
      <c r="AV115" s="997"/>
      <c r="AW115" s="997"/>
      <c r="AX115" s="997"/>
      <c r="AY115" s="997"/>
      <c r="AZ115" s="879" t="s">
        <v>387</v>
      </c>
      <c r="BA115" s="816"/>
      <c r="BB115" s="816"/>
      <c r="BC115" s="816"/>
      <c r="BD115" s="816"/>
      <c r="BE115" s="816"/>
      <c r="BF115" s="816"/>
      <c r="BG115" s="816"/>
      <c r="BH115" s="816"/>
      <c r="BI115" s="816"/>
      <c r="BJ115" s="816"/>
      <c r="BK115" s="816"/>
      <c r="BL115" s="816"/>
      <c r="BM115" s="816"/>
      <c r="BN115" s="816"/>
      <c r="BO115" s="816"/>
      <c r="BP115" s="817"/>
      <c r="BQ115" s="880" t="s">
        <v>371</v>
      </c>
      <c r="BR115" s="881"/>
      <c r="BS115" s="881"/>
      <c r="BT115" s="881"/>
      <c r="BU115" s="881"/>
      <c r="BV115" s="881" t="s">
        <v>371</v>
      </c>
      <c r="BW115" s="881"/>
      <c r="BX115" s="881"/>
      <c r="BY115" s="881"/>
      <c r="BZ115" s="881"/>
      <c r="CA115" s="881" t="s">
        <v>322</v>
      </c>
      <c r="CB115" s="881"/>
      <c r="CC115" s="881"/>
      <c r="CD115" s="881"/>
      <c r="CE115" s="881"/>
      <c r="CF115" s="939" t="s">
        <v>371</v>
      </c>
      <c r="CG115" s="940"/>
      <c r="CH115" s="940"/>
      <c r="CI115" s="940"/>
      <c r="CJ115" s="940"/>
      <c r="CK115" s="991"/>
      <c r="CL115" s="885"/>
      <c r="CM115" s="879" t="s">
        <v>388</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371</v>
      </c>
      <c r="DH115" s="844"/>
      <c r="DI115" s="844"/>
      <c r="DJ115" s="844"/>
      <c r="DK115" s="845"/>
      <c r="DL115" s="846" t="s">
        <v>322</v>
      </c>
      <c r="DM115" s="844"/>
      <c r="DN115" s="844"/>
      <c r="DO115" s="844"/>
      <c r="DP115" s="845"/>
      <c r="DQ115" s="846" t="s">
        <v>322</v>
      </c>
      <c r="DR115" s="844"/>
      <c r="DS115" s="844"/>
      <c r="DT115" s="844"/>
      <c r="DU115" s="845"/>
      <c r="DV115" s="888" t="s">
        <v>322</v>
      </c>
      <c r="DW115" s="889"/>
      <c r="DX115" s="889"/>
      <c r="DY115" s="889"/>
      <c r="DZ115" s="890"/>
    </row>
    <row r="116" spans="1:130" s="226" customFormat="1" ht="26.25" customHeight="1" x14ac:dyDescent="0.2">
      <c r="A116" s="980"/>
      <c r="B116" s="981"/>
      <c r="C116" s="903" t="s">
        <v>389</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379</v>
      </c>
      <c r="AB116" s="844"/>
      <c r="AC116" s="844"/>
      <c r="AD116" s="844"/>
      <c r="AE116" s="845"/>
      <c r="AF116" s="846" t="s">
        <v>379</v>
      </c>
      <c r="AG116" s="844"/>
      <c r="AH116" s="844"/>
      <c r="AI116" s="844"/>
      <c r="AJ116" s="845"/>
      <c r="AK116" s="846" t="s">
        <v>379</v>
      </c>
      <c r="AL116" s="844"/>
      <c r="AM116" s="844"/>
      <c r="AN116" s="844"/>
      <c r="AO116" s="845"/>
      <c r="AP116" s="888" t="s">
        <v>379</v>
      </c>
      <c r="AQ116" s="889"/>
      <c r="AR116" s="889"/>
      <c r="AS116" s="889"/>
      <c r="AT116" s="890"/>
      <c r="AU116" s="996"/>
      <c r="AV116" s="997"/>
      <c r="AW116" s="997"/>
      <c r="AX116" s="997"/>
      <c r="AY116" s="997"/>
      <c r="AZ116" s="973" t="s">
        <v>390</v>
      </c>
      <c r="BA116" s="974"/>
      <c r="BB116" s="974"/>
      <c r="BC116" s="974"/>
      <c r="BD116" s="974"/>
      <c r="BE116" s="974"/>
      <c r="BF116" s="974"/>
      <c r="BG116" s="974"/>
      <c r="BH116" s="974"/>
      <c r="BI116" s="974"/>
      <c r="BJ116" s="974"/>
      <c r="BK116" s="974"/>
      <c r="BL116" s="974"/>
      <c r="BM116" s="974"/>
      <c r="BN116" s="974"/>
      <c r="BO116" s="974"/>
      <c r="BP116" s="975"/>
      <c r="BQ116" s="880" t="s">
        <v>322</v>
      </c>
      <c r="BR116" s="881"/>
      <c r="BS116" s="881"/>
      <c r="BT116" s="881"/>
      <c r="BU116" s="881"/>
      <c r="BV116" s="881" t="s">
        <v>371</v>
      </c>
      <c r="BW116" s="881"/>
      <c r="BX116" s="881"/>
      <c r="BY116" s="881"/>
      <c r="BZ116" s="881"/>
      <c r="CA116" s="881" t="s">
        <v>322</v>
      </c>
      <c r="CB116" s="881"/>
      <c r="CC116" s="881"/>
      <c r="CD116" s="881"/>
      <c r="CE116" s="881"/>
      <c r="CF116" s="939" t="s">
        <v>379</v>
      </c>
      <c r="CG116" s="940"/>
      <c r="CH116" s="940"/>
      <c r="CI116" s="940"/>
      <c r="CJ116" s="940"/>
      <c r="CK116" s="991"/>
      <c r="CL116" s="885"/>
      <c r="CM116" s="879" t="s">
        <v>391</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v>4000</v>
      </c>
      <c r="DH116" s="844"/>
      <c r="DI116" s="844"/>
      <c r="DJ116" s="844"/>
      <c r="DK116" s="845"/>
      <c r="DL116" s="846" t="s">
        <v>322</v>
      </c>
      <c r="DM116" s="844"/>
      <c r="DN116" s="844"/>
      <c r="DO116" s="844"/>
      <c r="DP116" s="845"/>
      <c r="DQ116" s="846" t="s">
        <v>322</v>
      </c>
      <c r="DR116" s="844"/>
      <c r="DS116" s="844"/>
      <c r="DT116" s="844"/>
      <c r="DU116" s="845"/>
      <c r="DV116" s="888" t="s">
        <v>371</v>
      </c>
      <c r="DW116" s="889"/>
      <c r="DX116" s="889"/>
      <c r="DY116" s="889"/>
      <c r="DZ116" s="890"/>
    </row>
    <row r="117" spans="1:130" s="226" customFormat="1" ht="26.25" customHeight="1" x14ac:dyDescent="0.2">
      <c r="A117" s="959" t="s">
        <v>187</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392</v>
      </c>
      <c r="Z117" s="961"/>
      <c r="AA117" s="966">
        <v>4526518</v>
      </c>
      <c r="AB117" s="967"/>
      <c r="AC117" s="967"/>
      <c r="AD117" s="967"/>
      <c r="AE117" s="968"/>
      <c r="AF117" s="969">
        <v>4928473</v>
      </c>
      <c r="AG117" s="967"/>
      <c r="AH117" s="967"/>
      <c r="AI117" s="967"/>
      <c r="AJ117" s="968"/>
      <c r="AK117" s="969">
        <v>5018153</v>
      </c>
      <c r="AL117" s="967"/>
      <c r="AM117" s="967"/>
      <c r="AN117" s="967"/>
      <c r="AO117" s="968"/>
      <c r="AP117" s="970"/>
      <c r="AQ117" s="971"/>
      <c r="AR117" s="971"/>
      <c r="AS117" s="971"/>
      <c r="AT117" s="972"/>
      <c r="AU117" s="996"/>
      <c r="AV117" s="997"/>
      <c r="AW117" s="997"/>
      <c r="AX117" s="997"/>
      <c r="AY117" s="997"/>
      <c r="AZ117" s="927" t="s">
        <v>393</v>
      </c>
      <c r="BA117" s="928"/>
      <c r="BB117" s="928"/>
      <c r="BC117" s="928"/>
      <c r="BD117" s="928"/>
      <c r="BE117" s="928"/>
      <c r="BF117" s="928"/>
      <c r="BG117" s="928"/>
      <c r="BH117" s="928"/>
      <c r="BI117" s="928"/>
      <c r="BJ117" s="928"/>
      <c r="BK117" s="928"/>
      <c r="BL117" s="928"/>
      <c r="BM117" s="928"/>
      <c r="BN117" s="928"/>
      <c r="BO117" s="928"/>
      <c r="BP117" s="929"/>
      <c r="BQ117" s="880" t="s">
        <v>394</v>
      </c>
      <c r="BR117" s="881"/>
      <c r="BS117" s="881"/>
      <c r="BT117" s="881"/>
      <c r="BU117" s="881"/>
      <c r="BV117" s="881" t="s">
        <v>130</v>
      </c>
      <c r="BW117" s="881"/>
      <c r="BX117" s="881"/>
      <c r="BY117" s="881"/>
      <c r="BZ117" s="881"/>
      <c r="CA117" s="881" t="s">
        <v>130</v>
      </c>
      <c r="CB117" s="881"/>
      <c r="CC117" s="881"/>
      <c r="CD117" s="881"/>
      <c r="CE117" s="881"/>
      <c r="CF117" s="939" t="s">
        <v>395</v>
      </c>
      <c r="CG117" s="940"/>
      <c r="CH117" s="940"/>
      <c r="CI117" s="940"/>
      <c r="CJ117" s="940"/>
      <c r="CK117" s="991"/>
      <c r="CL117" s="885"/>
      <c r="CM117" s="879" t="s">
        <v>396</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394</v>
      </c>
      <c r="DH117" s="844"/>
      <c r="DI117" s="844"/>
      <c r="DJ117" s="844"/>
      <c r="DK117" s="845"/>
      <c r="DL117" s="846" t="s">
        <v>397</v>
      </c>
      <c r="DM117" s="844"/>
      <c r="DN117" s="844"/>
      <c r="DO117" s="844"/>
      <c r="DP117" s="845"/>
      <c r="DQ117" s="846" t="s">
        <v>395</v>
      </c>
      <c r="DR117" s="844"/>
      <c r="DS117" s="844"/>
      <c r="DT117" s="844"/>
      <c r="DU117" s="845"/>
      <c r="DV117" s="888" t="s">
        <v>398</v>
      </c>
      <c r="DW117" s="889"/>
      <c r="DX117" s="889"/>
      <c r="DY117" s="889"/>
      <c r="DZ117" s="890"/>
    </row>
    <row r="118" spans="1:130" s="226" customFormat="1" ht="26.25" customHeight="1" x14ac:dyDescent="0.2">
      <c r="A118" s="959" t="s">
        <v>366</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363</v>
      </c>
      <c r="AB118" s="960"/>
      <c r="AC118" s="960"/>
      <c r="AD118" s="960"/>
      <c r="AE118" s="961"/>
      <c r="AF118" s="962" t="s">
        <v>364</v>
      </c>
      <c r="AG118" s="960"/>
      <c r="AH118" s="960"/>
      <c r="AI118" s="960"/>
      <c r="AJ118" s="961"/>
      <c r="AK118" s="962" t="s">
        <v>267</v>
      </c>
      <c r="AL118" s="960"/>
      <c r="AM118" s="960"/>
      <c r="AN118" s="960"/>
      <c r="AO118" s="961"/>
      <c r="AP118" s="963" t="s">
        <v>365</v>
      </c>
      <c r="AQ118" s="964"/>
      <c r="AR118" s="964"/>
      <c r="AS118" s="964"/>
      <c r="AT118" s="965"/>
      <c r="AU118" s="996"/>
      <c r="AV118" s="997"/>
      <c r="AW118" s="997"/>
      <c r="AX118" s="997"/>
      <c r="AY118" s="997"/>
      <c r="AZ118" s="902" t="s">
        <v>399</v>
      </c>
      <c r="BA118" s="903"/>
      <c r="BB118" s="903"/>
      <c r="BC118" s="903"/>
      <c r="BD118" s="903"/>
      <c r="BE118" s="903"/>
      <c r="BF118" s="903"/>
      <c r="BG118" s="903"/>
      <c r="BH118" s="903"/>
      <c r="BI118" s="903"/>
      <c r="BJ118" s="903"/>
      <c r="BK118" s="903"/>
      <c r="BL118" s="903"/>
      <c r="BM118" s="903"/>
      <c r="BN118" s="903"/>
      <c r="BO118" s="903"/>
      <c r="BP118" s="904"/>
      <c r="BQ118" s="943" t="s">
        <v>130</v>
      </c>
      <c r="BR118" s="909"/>
      <c r="BS118" s="909"/>
      <c r="BT118" s="909"/>
      <c r="BU118" s="909"/>
      <c r="BV118" s="909" t="s">
        <v>400</v>
      </c>
      <c r="BW118" s="909"/>
      <c r="BX118" s="909"/>
      <c r="BY118" s="909"/>
      <c r="BZ118" s="909"/>
      <c r="CA118" s="909" t="s">
        <v>395</v>
      </c>
      <c r="CB118" s="909"/>
      <c r="CC118" s="909"/>
      <c r="CD118" s="909"/>
      <c r="CE118" s="909"/>
      <c r="CF118" s="939" t="s">
        <v>400</v>
      </c>
      <c r="CG118" s="940"/>
      <c r="CH118" s="940"/>
      <c r="CI118" s="940"/>
      <c r="CJ118" s="940"/>
      <c r="CK118" s="991"/>
      <c r="CL118" s="885"/>
      <c r="CM118" s="879" t="s">
        <v>401</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130</v>
      </c>
      <c r="DH118" s="844"/>
      <c r="DI118" s="844"/>
      <c r="DJ118" s="844"/>
      <c r="DK118" s="845"/>
      <c r="DL118" s="846" t="s">
        <v>130</v>
      </c>
      <c r="DM118" s="844"/>
      <c r="DN118" s="844"/>
      <c r="DO118" s="844"/>
      <c r="DP118" s="845"/>
      <c r="DQ118" s="846" t="s">
        <v>395</v>
      </c>
      <c r="DR118" s="844"/>
      <c r="DS118" s="844"/>
      <c r="DT118" s="844"/>
      <c r="DU118" s="845"/>
      <c r="DV118" s="888" t="s">
        <v>130</v>
      </c>
      <c r="DW118" s="889"/>
      <c r="DX118" s="889"/>
      <c r="DY118" s="889"/>
      <c r="DZ118" s="890"/>
    </row>
    <row r="119" spans="1:130" s="226" customFormat="1" ht="26.25" customHeight="1" x14ac:dyDescent="0.2">
      <c r="A119" s="882" t="s">
        <v>369</v>
      </c>
      <c r="B119" s="883"/>
      <c r="C119" s="924" t="s">
        <v>370</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130</v>
      </c>
      <c r="AB119" s="953"/>
      <c r="AC119" s="953"/>
      <c r="AD119" s="953"/>
      <c r="AE119" s="954"/>
      <c r="AF119" s="955" t="s">
        <v>398</v>
      </c>
      <c r="AG119" s="953"/>
      <c r="AH119" s="953"/>
      <c r="AI119" s="953"/>
      <c r="AJ119" s="954"/>
      <c r="AK119" s="955" t="s">
        <v>398</v>
      </c>
      <c r="AL119" s="953"/>
      <c r="AM119" s="953"/>
      <c r="AN119" s="953"/>
      <c r="AO119" s="954"/>
      <c r="AP119" s="956" t="s">
        <v>130</v>
      </c>
      <c r="AQ119" s="957"/>
      <c r="AR119" s="957"/>
      <c r="AS119" s="957"/>
      <c r="AT119" s="958"/>
      <c r="AU119" s="998"/>
      <c r="AV119" s="999"/>
      <c r="AW119" s="999"/>
      <c r="AX119" s="999"/>
      <c r="AY119" s="999"/>
      <c r="AZ119" s="247" t="s">
        <v>187</v>
      </c>
      <c r="BA119" s="247"/>
      <c r="BB119" s="247"/>
      <c r="BC119" s="247"/>
      <c r="BD119" s="247"/>
      <c r="BE119" s="247"/>
      <c r="BF119" s="247"/>
      <c r="BG119" s="247"/>
      <c r="BH119" s="247"/>
      <c r="BI119" s="247"/>
      <c r="BJ119" s="247"/>
      <c r="BK119" s="247"/>
      <c r="BL119" s="247"/>
      <c r="BM119" s="247"/>
      <c r="BN119" s="247"/>
      <c r="BO119" s="941" t="s">
        <v>402</v>
      </c>
      <c r="BP119" s="942"/>
      <c r="BQ119" s="943">
        <v>47755818</v>
      </c>
      <c r="BR119" s="909"/>
      <c r="BS119" s="909"/>
      <c r="BT119" s="909"/>
      <c r="BU119" s="909"/>
      <c r="BV119" s="909">
        <v>45807589</v>
      </c>
      <c r="BW119" s="909"/>
      <c r="BX119" s="909"/>
      <c r="BY119" s="909"/>
      <c r="BZ119" s="909"/>
      <c r="CA119" s="909">
        <v>43396271</v>
      </c>
      <c r="CB119" s="909"/>
      <c r="CC119" s="909"/>
      <c r="CD119" s="909"/>
      <c r="CE119" s="909"/>
      <c r="CF119" s="812"/>
      <c r="CG119" s="813"/>
      <c r="CH119" s="813"/>
      <c r="CI119" s="813"/>
      <c r="CJ119" s="898"/>
      <c r="CK119" s="992"/>
      <c r="CL119" s="887"/>
      <c r="CM119" s="902" t="s">
        <v>403</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130</v>
      </c>
      <c r="DH119" s="828"/>
      <c r="DI119" s="828"/>
      <c r="DJ119" s="828"/>
      <c r="DK119" s="829"/>
      <c r="DL119" s="830" t="s">
        <v>395</v>
      </c>
      <c r="DM119" s="828"/>
      <c r="DN119" s="828"/>
      <c r="DO119" s="828"/>
      <c r="DP119" s="829"/>
      <c r="DQ119" s="830" t="s">
        <v>394</v>
      </c>
      <c r="DR119" s="828"/>
      <c r="DS119" s="828"/>
      <c r="DT119" s="828"/>
      <c r="DU119" s="829"/>
      <c r="DV119" s="912" t="s">
        <v>404</v>
      </c>
      <c r="DW119" s="913"/>
      <c r="DX119" s="913"/>
      <c r="DY119" s="913"/>
      <c r="DZ119" s="914"/>
    </row>
    <row r="120" spans="1:130" s="226" customFormat="1" ht="26.25" customHeight="1" x14ac:dyDescent="0.2">
      <c r="A120" s="884"/>
      <c r="B120" s="885"/>
      <c r="C120" s="879" t="s">
        <v>374</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130</v>
      </c>
      <c r="AB120" s="844"/>
      <c r="AC120" s="844"/>
      <c r="AD120" s="844"/>
      <c r="AE120" s="845"/>
      <c r="AF120" s="846" t="s">
        <v>130</v>
      </c>
      <c r="AG120" s="844"/>
      <c r="AH120" s="844"/>
      <c r="AI120" s="844"/>
      <c r="AJ120" s="845"/>
      <c r="AK120" s="846" t="s">
        <v>400</v>
      </c>
      <c r="AL120" s="844"/>
      <c r="AM120" s="844"/>
      <c r="AN120" s="844"/>
      <c r="AO120" s="845"/>
      <c r="AP120" s="888" t="s">
        <v>395</v>
      </c>
      <c r="AQ120" s="889"/>
      <c r="AR120" s="889"/>
      <c r="AS120" s="889"/>
      <c r="AT120" s="890"/>
      <c r="AU120" s="944" t="s">
        <v>405</v>
      </c>
      <c r="AV120" s="945"/>
      <c r="AW120" s="945"/>
      <c r="AX120" s="945"/>
      <c r="AY120" s="946"/>
      <c r="AZ120" s="924" t="s">
        <v>406</v>
      </c>
      <c r="BA120" s="872"/>
      <c r="BB120" s="872"/>
      <c r="BC120" s="872"/>
      <c r="BD120" s="872"/>
      <c r="BE120" s="872"/>
      <c r="BF120" s="872"/>
      <c r="BG120" s="872"/>
      <c r="BH120" s="872"/>
      <c r="BI120" s="872"/>
      <c r="BJ120" s="872"/>
      <c r="BK120" s="872"/>
      <c r="BL120" s="872"/>
      <c r="BM120" s="872"/>
      <c r="BN120" s="872"/>
      <c r="BO120" s="872"/>
      <c r="BP120" s="873"/>
      <c r="BQ120" s="925">
        <v>13330205</v>
      </c>
      <c r="BR120" s="906"/>
      <c r="BS120" s="906"/>
      <c r="BT120" s="906"/>
      <c r="BU120" s="906"/>
      <c r="BV120" s="906">
        <v>13503546</v>
      </c>
      <c r="BW120" s="906"/>
      <c r="BX120" s="906"/>
      <c r="BY120" s="906"/>
      <c r="BZ120" s="906"/>
      <c r="CA120" s="906">
        <v>14503813</v>
      </c>
      <c r="CB120" s="906"/>
      <c r="CC120" s="906"/>
      <c r="CD120" s="906"/>
      <c r="CE120" s="906"/>
      <c r="CF120" s="930">
        <v>101.1</v>
      </c>
      <c r="CG120" s="931"/>
      <c r="CH120" s="931"/>
      <c r="CI120" s="931"/>
      <c r="CJ120" s="931"/>
      <c r="CK120" s="932" t="s">
        <v>407</v>
      </c>
      <c r="CL120" s="916"/>
      <c r="CM120" s="916"/>
      <c r="CN120" s="916"/>
      <c r="CO120" s="917"/>
      <c r="CP120" s="936" t="s">
        <v>339</v>
      </c>
      <c r="CQ120" s="937"/>
      <c r="CR120" s="937"/>
      <c r="CS120" s="937"/>
      <c r="CT120" s="937"/>
      <c r="CU120" s="937"/>
      <c r="CV120" s="937"/>
      <c r="CW120" s="937"/>
      <c r="CX120" s="937"/>
      <c r="CY120" s="937"/>
      <c r="CZ120" s="937"/>
      <c r="DA120" s="937"/>
      <c r="DB120" s="937"/>
      <c r="DC120" s="937"/>
      <c r="DD120" s="937"/>
      <c r="DE120" s="937"/>
      <c r="DF120" s="938"/>
      <c r="DG120" s="925">
        <v>12728269</v>
      </c>
      <c r="DH120" s="906"/>
      <c r="DI120" s="906"/>
      <c r="DJ120" s="906"/>
      <c r="DK120" s="906"/>
      <c r="DL120" s="906">
        <v>11794032</v>
      </c>
      <c r="DM120" s="906"/>
      <c r="DN120" s="906"/>
      <c r="DO120" s="906"/>
      <c r="DP120" s="906"/>
      <c r="DQ120" s="906">
        <v>10868831</v>
      </c>
      <c r="DR120" s="906"/>
      <c r="DS120" s="906"/>
      <c r="DT120" s="906"/>
      <c r="DU120" s="906"/>
      <c r="DV120" s="907">
        <v>75.8</v>
      </c>
      <c r="DW120" s="907"/>
      <c r="DX120" s="907"/>
      <c r="DY120" s="907"/>
      <c r="DZ120" s="908"/>
    </row>
    <row r="121" spans="1:130" s="226" customFormat="1" ht="26.25" customHeight="1" x14ac:dyDescent="0.2">
      <c r="A121" s="884"/>
      <c r="B121" s="885"/>
      <c r="C121" s="927" t="s">
        <v>408</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130</v>
      </c>
      <c r="AB121" s="844"/>
      <c r="AC121" s="844"/>
      <c r="AD121" s="844"/>
      <c r="AE121" s="845"/>
      <c r="AF121" s="846" t="s">
        <v>130</v>
      </c>
      <c r="AG121" s="844"/>
      <c r="AH121" s="844"/>
      <c r="AI121" s="844"/>
      <c r="AJ121" s="845"/>
      <c r="AK121" s="846" t="s">
        <v>394</v>
      </c>
      <c r="AL121" s="844"/>
      <c r="AM121" s="844"/>
      <c r="AN121" s="844"/>
      <c r="AO121" s="845"/>
      <c r="AP121" s="888" t="s">
        <v>394</v>
      </c>
      <c r="AQ121" s="889"/>
      <c r="AR121" s="889"/>
      <c r="AS121" s="889"/>
      <c r="AT121" s="890"/>
      <c r="AU121" s="947"/>
      <c r="AV121" s="948"/>
      <c r="AW121" s="948"/>
      <c r="AX121" s="948"/>
      <c r="AY121" s="949"/>
      <c r="AZ121" s="879" t="s">
        <v>409</v>
      </c>
      <c r="BA121" s="816"/>
      <c r="BB121" s="816"/>
      <c r="BC121" s="816"/>
      <c r="BD121" s="816"/>
      <c r="BE121" s="816"/>
      <c r="BF121" s="816"/>
      <c r="BG121" s="816"/>
      <c r="BH121" s="816"/>
      <c r="BI121" s="816"/>
      <c r="BJ121" s="816"/>
      <c r="BK121" s="816"/>
      <c r="BL121" s="816"/>
      <c r="BM121" s="816"/>
      <c r="BN121" s="816"/>
      <c r="BO121" s="816"/>
      <c r="BP121" s="817"/>
      <c r="BQ121" s="880">
        <v>464771</v>
      </c>
      <c r="BR121" s="881"/>
      <c r="BS121" s="881"/>
      <c r="BT121" s="881"/>
      <c r="BU121" s="881"/>
      <c r="BV121" s="881">
        <v>419459</v>
      </c>
      <c r="BW121" s="881"/>
      <c r="BX121" s="881"/>
      <c r="BY121" s="881"/>
      <c r="BZ121" s="881"/>
      <c r="CA121" s="881">
        <v>384272</v>
      </c>
      <c r="CB121" s="881"/>
      <c r="CC121" s="881"/>
      <c r="CD121" s="881"/>
      <c r="CE121" s="881"/>
      <c r="CF121" s="939">
        <v>2.7</v>
      </c>
      <c r="CG121" s="940"/>
      <c r="CH121" s="940"/>
      <c r="CI121" s="940"/>
      <c r="CJ121" s="940"/>
      <c r="CK121" s="933"/>
      <c r="CL121" s="919"/>
      <c r="CM121" s="919"/>
      <c r="CN121" s="919"/>
      <c r="CO121" s="920"/>
      <c r="CP121" s="899" t="s">
        <v>410</v>
      </c>
      <c r="CQ121" s="900"/>
      <c r="CR121" s="900"/>
      <c r="CS121" s="900"/>
      <c r="CT121" s="900"/>
      <c r="CU121" s="900"/>
      <c r="CV121" s="900"/>
      <c r="CW121" s="900"/>
      <c r="CX121" s="900"/>
      <c r="CY121" s="900"/>
      <c r="CZ121" s="900"/>
      <c r="DA121" s="900"/>
      <c r="DB121" s="900"/>
      <c r="DC121" s="900"/>
      <c r="DD121" s="900"/>
      <c r="DE121" s="900"/>
      <c r="DF121" s="901"/>
      <c r="DG121" s="880">
        <v>1328922</v>
      </c>
      <c r="DH121" s="881"/>
      <c r="DI121" s="881"/>
      <c r="DJ121" s="881"/>
      <c r="DK121" s="881"/>
      <c r="DL121" s="881">
        <v>1348785</v>
      </c>
      <c r="DM121" s="881"/>
      <c r="DN121" s="881"/>
      <c r="DO121" s="881"/>
      <c r="DP121" s="881"/>
      <c r="DQ121" s="881">
        <v>1314816</v>
      </c>
      <c r="DR121" s="881"/>
      <c r="DS121" s="881"/>
      <c r="DT121" s="881"/>
      <c r="DU121" s="881"/>
      <c r="DV121" s="858">
        <v>9.1999999999999993</v>
      </c>
      <c r="DW121" s="858"/>
      <c r="DX121" s="858"/>
      <c r="DY121" s="858"/>
      <c r="DZ121" s="859"/>
    </row>
    <row r="122" spans="1:130" s="226" customFormat="1" ht="26.25" customHeight="1" x14ac:dyDescent="0.2">
      <c r="A122" s="884"/>
      <c r="B122" s="885"/>
      <c r="C122" s="879" t="s">
        <v>385</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395</v>
      </c>
      <c r="AB122" s="844"/>
      <c r="AC122" s="844"/>
      <c r="AD122" s="844"/>
      <c r="AE122" s="845"/>
      <c r="AF122" s="846" t="s">
        <v>130</v>
      </c>
      <c r="AG122" s="844"/>
      <c r="AH122" s="844"/>
      <c r="AI122" s="844"/>
      <c r="AJ122" s="845"/>
      <c r="AK122" s="846" t="s">
        <v>411</v>
      </c>
      <c r="AL122" s="844"/>
      <c r="AM122" s="844"/>
      <c r="AN122" s="844"/>
      <c r="AO122" s="845"/>
      <c r="AP122" s="888" t="s">
        <v>394</v>
      </c>
      <c r="AQ122" s="889"/>
      <c r="AR122" s="889"/>
      <c r="AS122" s="889"/>
      <c r="AT122" s="890"/>
      <c r="AU122" s="947"/>
      <c r="AV122" s="948"/>
      <c r="AW122" s="948"/>
      <c r="AX122" s="948"/>
      <c r="AY122" s="949"/>
      <c r="AZ122" s="902" t="s">
        <v>412</v>
      </c>
      <c r="BA122" s="903"/>
      <c r="BB122" s="903"/>
      <c r="BC122" s="903"/>
      <c r="BD122" s="903"/>
      <c r="BE122" s="903"/>
      <c r="BF122" s="903"/>
      <c r="BG122" s="903"/>
      <c r="BH122" s="903"/>
      <c r="BI122" s="903"/>
      <c r="BJ122" s="903"/>
      <c r="BK122" s="903"/>
      <c r="BL122" s="903"/>
      <c r="BM122" s="903"/>
      <c r="BN122" s="903"/>
      <c r="BO122" s="903"/>
      <c r="BP122" s="904"/>
      <c r="BQ122" s="943">
        <v>30923310</v>
      </c>
      <c r="BR122" s="909"/>
      <c r="BS122" s="909"/>
      <c r="BT122" s="909"/>
      <c r="BU122" s="909"/>
      <c r="BV122" s="909">
        <v>29806832</v>
      </c>
      <c r="BW122" s="909"/>
      <c r="BX122" s="909"/>
      <c r="BY122" s="909"/>
      <c r="BZ122" s="909"/>
      <c r="CA122" s="909">
        <v>28315268</v>
      </c>
      <c r="CB122" s="909"/>
      <c r="CC122" s="909"/>
      <c r="CD122" s="909"/>
      <c r="CE122" s="909"/>
      <c r="CF122" s="910">
        <v>197.4</v>
      </c>
      <c r="CG122" s="911"/>
      <c r="CH122" s="911"/>
      <c r="CI122" s="911"/>
      <c r="CJ122" s="911"/>
      <c r="CK122" s="933"/>
      <c r="CL122" s="919"/>
      <c r="CM122" s="919"/>
      <c r="CN122" s="919"/>
      <c r="CO122" s="920"/>
      <c r="CP122" s="899" t="s">
        <v>341</v>
      </c>
      <c r="CQ122" s="900"/>
      <c r="CR122" s="900"/>
      <c r="CS122" s="900"/>
      <c r="CT122" s="900"/>
      <c r="CU122" s="900"/>
      <c r="CV122" s="900"/>
      <c r="CW122" s="900"/>
      <c r="CX122" s="900"/>
      <c r="CY122" s="900"/>
      <c r="CZ122" s="900"/>
      <c r="DA122" s="900"/>
      <c r="DB122" s="900"/>
      <c r="DC122" s="900"/>
      <c r="DD122" s="900"/>
      <c r="DE122" s="900"/>
      <c r="DF122" s="901"/>
      <c r="DG122" s="880">
        <v>1080566</v>
      </c>
      <c r="DH122" s="881"/>
      <c r="DI122" s="881"/>
      <c r="DJ122" s="881"/>
      <c r="DK122" s="881"/>
      <c r="DL122" s="881">
        <v>948989</v>
      </c>
      <c r="DM122" s="881"/>
      <c r="DN122" s="881"/>
      <c r="DO122" s="881"/>
      <c r="DP122" s="881"/>
      <c r="DQ122" s="881">
        <v>970249</v>
      </c>
      <c r="DR122" s="881"/>
      <c r="DS122" s="881"/>
      <c r="DT122" s="881"/>
      <c r="DU122" s="881"/>
      <c r="DV122" s="858">
        <v>6.8</v>
      </c>
      <c r="DW122" s="858"/>
      <c r="DX122" s="858"/>
      <c r="DY122" s="858"/>
      <c r="DZ122" s="859"/>
    </row>
    <row r="123" spans="1:130" s="226" customFormat="1" ht="26.25" customHeight="1" x14ac:dyDescent="0.2">
      <c r="A123" s="884"/>
      <c r="B123" s="885"/>
      <c r="C123" s="879" t="s">
        <v>391</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v>4000</v>
      </c>
      <c r="AB123" s="844"/>
      <c r="AC123" s="844"/>
      <c r="AD123" s="844"/>
      <c r="AE123" s="845"/>
      <c r="AF123" s="846" t="s">
        <v>394</v>
      </c>
      <c r="AG123" s="844"/>
      <c r="AH123" s="844"/>
      <c r="AI123" s="844"/>
      <c r="AJ123" s="845"/>
      <c r="AK123" s="846" t="s">
        <v>130</v>
      </c>
      <c r="AL123" s="844"/>
      <c r="AM123" s="844"/>
      <c r="AN123" s="844"/>
      <c r="AO123" s="845"/>
      <c r="AP123" s="888" t="s">
        <v>395</v>
      </c>
      <c r="AQ123" s="889"/>
      <c r="AR123" s="889"/>
      <c r="AS123" s="889"/>
      <c r="AT123" s="890"/>
      <c r="AU123" s="950"/>
      <c r="AV123" s="951"/>
      <c r="AW123" s="951"/>
      <c r="AX123" s="951"/>
      <c r="AY123" s="951"/>
      <c r="AZ123" s="247" t="s">
        <v>187</v>
      </c>
      <c r="BA123" s="247"/>
      <c r="BB123" s="247"/>
      <c r="BC123" s="247"/>
      <c r="BD123" s="247"/>
      <c r="BE123" s="247"/>
      <c r="BF123" s="247"/>
      <c r="BG123" s="247"/>
      <c r="BH123" s="247"/>
      <c r="BI123" s="247"/>
      <c r="BJ123" s="247"/>
      <c r="BK123" s="247"/>
      <c r="BL123" s="247"/>
      <c r="BM123" s="247"/>
      <c r="BN123" s="247"/>
      <c r="BO123" s="941" t="s">
        <v>413</v>
      </c>
      <c r="BP123" s="942"/>
      <c r="BQ123" s="896">
        <v>44718286</v>
      </c>
      <c r="BR123" s="897"/>
      <c r="BS123" s="897"/>
      <c r="BT123" s="897"/>
      <c r="BU123" s="897"/>
      <c r="BV123" s="897">
        <v>43729837</v>
      </c>
      <c r="BW123" s="897"/>
      <c r="BX123" s="897"/>
      <c r="BY123" s="897"/>
      <c r="BZ123" s="897"/>
      <c r="CA123" s="897">
        <v>43203353</v>
      </c>
      <c r="CB123" s="897"/>
      <c r="CC123" s="897"/>
      <c r="CD123" s="897"/>
      <c r="CE123" s="897"/>
      <c r="CF123" s="812"/>
      <c r="CG123" s="813"/>
      <c r="CH123" s="813"/>
      <c r="CI123" s="813"/>
      <c r="CJ123" s="898"/>
      <c r="CK123" s="933"/>
      <c r="CL123" s="919"/>
      <c r="CM123" s="919"/>
      <c r="CN123" s="919"/>
      <c r="CO123" s="920"/>
      <c r="CP123" s="899" t="s">
        <v>414</v>
      </c>
      <c r="CQ123" s="900"/>
      <c r="CR123" s="900"/>
      <c r="CS123" s="900"/>
      <c r="CT123" s="900"/>
      <c r="CU123" s="900"/>
      <c r="CV123" s="900"/>
      <c r="CW123" s="900"/>
      <c r="CX123" s="900"/>
      <c r="CY123" s="900"/>
      <c r="CZ123" s="900"/>
      <c r="DA123" s="900"/>
      <c r="DB123" s="900"/>
      <c r="DC123" s="900"/>
      <c r="DD123" s="900"/>
      <c r="DE123" s="900"/>
      <c r="DF123" s="901"/>
      <c r="DG123" s="843" t="s">
        <v>398</v>
      </c>
      <c r="DH123" s="844"/>
      <c r="DI123" s="844"/>
      <c r="DJ123" s="844"/>
      <c r="DK123" s="845"/>
      <c r="DL123" s="846" t="s">
        <v>400</v>
      </c>
      <c r="DM123" s="844"/>
      <c r="DN123" s="844"/>
      <c r="DO123" s="844"/>
      <c r="DP123" s="845"/>
      <c r="DQ123" s="846" t="s">
        <v>395</v>
      </c>
      <c r="DR123" s="844"/>
      <c r="DS123" s="844"/>
      <c r="DT123" s="844"/>
      <c r="DU123" s="845"/>
      <c r="DV123" s="888" t="s">
        <v>394</v>
      </c>
      <c r="DW123" s="889"/>
      <c r="DX123" s="889"/>
      <c r="DY123" s="889"/>
      <c r="DZ123" s="890"/>
    </row>
    <row r="124" spans="1:130" s="226" customFormat="1" ht="26.25" customHeight="1" thickBot="1" x14ac:dyDescent="0.25">
      <c r="A124" s="884"/>
      <c r="B124" s="885"/>
      <c r="C124" s="879" t="s">
        <v>396</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130</v>
      </c>
      <c r="AB124" s="844"/>
      <c r="AC124" s="844"/>
      <c r="AD124" s="844"/>
      <c r="AE124" s="845"/>
      <c r="AF124" s="846" t="s">
        <v>397</v>
      </c>
      <c r="AG124" s="844"/>
      <c r="AH124" s="844"/>
      <c r="AI124" s="844"/>
      <c r="AJ124" s="845"/>
      <c r="AK124" s="846" t="s">
        <v>130</v>
      </c>
      <c r="AL124" s="844"/>
      <c r="AM124" s="844"/>
      <c r="AN124" s="844"/>
      <c r="AO124" s="845"/>
      <c r="AP124" s="888" t="s">
        <v>395</v>
      </c>
      <c r="AQ124" s="889"/>
      <c r="AR124" s="889"/>
      <c r="AS124" s="889"/>
      <c r="AT124" s="890"/>
      <c r="AU124" s="891" t="s">
        <v>415</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22.6</v>
      </c>
      <c r="BR124" s="895"/>
      <c r="BS124" s="895"/>
      <c r="BT124" s="895"/>
      <c r="BU124" s="895"/>
      <c r="BV124" s="895">
        <v>15</v>
      </c>
      <c r="BW124" s="895"/>
      <c r="BX124" s="895"/>
      <c r="BY124" s="895"/>
      <c r="BZ124" s="895"/>
      <c r="CA124" s="895">
        <v>1.3</v>
      </c>
      <c r="CB124" s="895"/>
      <c r="CC124" s="895"/>
      <c r="CD124" s="895"/>
      <c r="CE124" s="895"/>
      <c r="CF124" s="790"/>
      <c r="CG124" s="791"/>
      <c r="CH124" s="791"/>
      <c r="CI124" s="791"/>
      <c r="CJ124" s="926"/>
      <c r="CK124" s="934"/>
      <c r="CL124" s="934"/>
      <c r="CM124" s="934"/>
      <c r="CN124" s="934"/>
      <c r="CO124" s="935"/>
      <c r="CP124" s="899" t="s">
        <v>416</v>
      </c>
      <c r="CQ124" s="900"/>
      <c r="CR124" s="900"/>
      <c r="CS124" s="900"/>
      <c r="CT124" s="900"/>
      <c r="CU124" s="900"/>
      <c r="CV124" s="900"/>
      <c r="CW124" s="900"/>
      <c r="CX124" s="900"/>
      <c r="CY124" s="900"/>
      <c r="CZ124" s="900"/>
      <c r="DA124" s="900"/>
      <c r="DB124" s="900"/>
      <c r="DC124" s="900"/>
      <c r="DD124" s="900"/>
      <c r="DE124" s="900"/>
      <c r="DF124" s="901"/>
      <c r="DG124" s="827" t="s">
        <v>404</v>
      </c>
      <c r="DH124" s="828"/>
      <c r="DI124" s="828"/>
      <c r="DJ124" s="828"/>
      <c r="DK124" s="829"/>
      <c r="DL124" s="830" t="s">
        <v>404</v>
      </c>
      <c r="DM124" s="828"/>
      <c r="DN124" s="828"/>
      <c r="DO124" s="828"/>
      <c r="DP124" s="829"/>
      <c r="DQ124" s="830" t="s">
        <v>130</v>
      </c>
      <c r="DR124" s="828"/>
      <c r="DS124" s="828"/>
      <c r="DT124" s="828"/>
      <c r="DU124" s="829"/>
      <c r="DV124" s="912" t="s">
        <v>395</v>
      </c>
      <c r="DW124" s="913"/>
      <c r="DX124" s="913"/>
      <c r="DY124" s="913"/>
      <c r="DZ124" s="914"/>
    </row>
    <row r="125" spans="1:130" s="226" customFormat="1" ht="26.25" customHeight="1" x14ac:dyDescent="0.2">
      <c r="A125" s="884"/>
      <c r="B125" s="885"/>
      <c r="C125" s="879" t="s">
        <v>401</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395</v>
      </c>
      <c r="AB125" s="844"/>
      <c r="AC125" s="844"/>
      <c r="AD125" s="844"/>
      <c r="AE125" s="845"/>
      <c r="AF125" s="846" t="s">
        <v>411</v>
      </c>
      <c r="AG125" s="844"/>
      <c r="AH125" s="844"/>
      <c r="AI125" s="844"/>
      <c r="AJ125" s="845"/>
      <c r="AK125" s="846" t="s">
        <v>130</v>
      </c>
      <c r="AL125" s="844"/>
      <c r="AM125" s="844"/>
      <c r="AN125" s="844"/>
      <c r="AO125" s="845"/>
      <c r="AP125" s="888" t="s">
        <v>395</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417</v>
      </c>
      <c r="CL125" s="916"/>
      <c r="CM125" s="916"/>
      <c r="CN125" s="916"/>
      <c r="CO125" s="917"/>
      <c r="CP125" s="924" t="s">
        <v>418</v>
      </c>
      <c r="CQ125" s="872"/>
      <c r="CR125" s="872"/>
      <c r="CS125" s="872"/>
      <c r="CT125" s="872"/>
      <c r="CU125" s="872"/>
      <c r="CV125" s="872"/>
      <c r="CW125" s="872"/>
      <c r="CX125" s="872"/>
      <c r="CY125" s="872"/>
      <c r="CZ125" s="872"/>
      <c r="DA125" s="872"/>
      <c r="DB125" s="872"/>
      <c r="DC125" s="872"/>
      <c r="DD125" s="872"/>
      <c r="DE125" s="872"/>
      <c r="DF125" s="873"/>
      <c r="DG125" s="925" t="s">
        <v>394</v>
      </c>
      <c r="DH125" s="906"/>
      <c r="DI125" s="906"/>
      <c r="DJ125" s="906"/>
      <c r="DK125" s="906"/>
      <c r="DL125" s="906" t="s">
        <v>130</v>
      </c>
      <c r="DM125" s="906"/>
      <c r="DN125" s="906"/>
      <c r="DO125" s="906"/>
      <c r="DP125" s="906"/>
      <c r="DQ125" s="906" t="s">
        <v>395</v>
      </c>
      <c r="DR125" s="906"/>
      <c r="DS125" s="906"/>
      <c r="DT125" s="906"/>
      <c r="DU125" s="906"/>
      <c r="DV125" s="907" t="s">
        <v>397</v>
      </c>
      <c r="DW125" s="907"/>
      <c r="DX125" s="907"/>
      <c r="DY125" s="907"/>
      <c r="DZ125" s="908"/>
    </row>
    <row r="126" spans="1:130" s="226" customFormat="1" ht="26.25" customHeight="1" thickBot="1" x14ac:dyDescent="0.25">
      <c r="A126" s="884"/>
      <c r="B126" s="885"/>
      <c r="C126" s="879" t="s">
        <v>403</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395</v>
      </c>
      <c r="AB126" s="844"/>
      <c r="AC126" s="844"/>
      <c r="AD126" s="844"/>
      <c r="AE126" s="845"/>
      <c r="AF126" s="846" t="s">
        <v>404</v>
      </c>
      <c r="AG126" s="844"/>
      <c r="AH126" s="844"/>
      <c r="AI126" s="844"/>
      <c r="AJ126" s="845"/>
      <c r="AK126" s="846" t="s">
        <v>130</v>
      </c>
      <c r="AL126" s="844"/>
      <c r="AM126" s="844"/>
      <c r="AN126" s="844"/>
      <c r="AO126" s="845"/>
      <c r="AP126" s="888" t="s">
        <v>395</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419</v>
      </c>
      <c r="CQ126" s="816"/>
      <c r="CR126" s="816"/>
      <c r="CS126" s="816"/>
      <c r="CT126" s="816"/>
      <c r="CU126" s="816"/>
      <c r="CV126" s="816"/>
      <c r="CW126" s="816"/>
      <c r="CX126" s="816"/>
      <c r="CY126" s="816"/>
      <c r="CZ126" s="816"/>
      <c r="DA126" s="816"/>
      <c r="DB126" s="816"/>
      <c r="DC126" s="816"/>
      <c r="DD126" s="816"/>
      <c r="DE126" s="816"/>
      <c r="DF126" s="817"/>
      <c r="DG126" s="880" t="s">
        <v>404</v>
      </c>
      <c r="DH126" s="881"/>
      <c r="DI126" s="881"/>
      <c r="DJ126" s="881"/>
      <c r="DK126" s="881"/>
      <c r="DL126" s="881" t="s">
        <v>411</v>
      </c>
      <c r="DM126" s="881"/>
      <c r="DN126" s="881"/>
      <c r="DO126" s="881"/>
      <c r="DP126" s="881"/>
      <c r="DQ126" s="881" t="s">
        <v>130</v>
      </c>
      <c r="DR126" s="881"/>
      <c r="DS126" s="881"/>
      <c r="DT126" s="881"/>
      <c r="DU126" s="881"/>
      <c r="DV126" s="858" t="s">
        <v>395</v>
      </c>
      <c r="DW126" s="858"/>
      <c r="DX126" s="858"/>
      <c r="DY126" s="858"/>
      <c r="DZ126" s="859"/>
    </row>
    <row r="127" spans="1:130" s="226" customFormat="1" ht="26.25" customHeight="1" x14ac:dyDescent="0.2">
      <c r="A127" s="886"/>
      <c r="B127" s="887"/>
      <c r="C127" s="902" t="s">
        <v>420</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398</v>
      </c>
      <c r="AB127" s="844"/>
      <c r="AC127" s="844"/>
      <c r="AD127" s="844"/>
      <c r="AE127" s="845"/>
      <c r="AF127" s="846" t="s">
        <v>398</v>
      </c>
      <c r="AG127" s="844"/>
      <c r="AH127" s="844"/>
      <c r="AI127" s="844"/>
      <c r="AJ127" s="845"/>
      <c r="AK127" s="846" t="s">
        <v>130</v>
      </c>
      <c r="AL127" s="844"/>
      <c r="AM127" s="844"/>
      <c r="AN127" s="844"/>
      <c r="AO127" s="845"/>
      <c r="AP127" s="888" t="s">
        <v>130</v>
      </c>
      <c r="AQ127" s="889"/>
      <c r="AR127" s="889"/>
      <c r="AS127" s="889"/>
      <c r="AT127" s="890"/>
      <c r="AU127" s="228"/>
      <c r="AV127" s="228"/>
      <c r="AW127" s="228"/>
      <c r="AX127" s="905" t="s">
        <v>421</v>
      </c>
      <c r="AY127" s="876"/>
      <c r="AZ127" s="876"/>
      <c r="BA127" s="876"/>
      <c r="BB127" s="876"/>
      <c r="BC127" s="876"/>
      <c r="BD127" s="876"/>
      <c r="BE127" s="877"/>
      <c r="BF127" s="875" t="s">
        <v>422</v>
      </c>
      <c r="BG127" s="876"/>
      <c r="BH127" s="876"/>
      <c r="BI127" s="876"/>
      <c r="BJ127" s="876"/>
      <c r="BK127" s="876"/>
      <c r="BL127" s="877"/>
      <c r="BM127" s="875" t="s">
        <v>423</v>
      </c>
      <c r="BN127" s="876"/>
      <c r="BO127" s="876"/>
      <c r="BP127" s="876"/>
      <c r="BQ127" s="876"/>
      <c r="BR127" s="876"/>
      <c r="BS127" s="877"/>
      <c r="BT127" s="875" t="s">
        <v>424</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425</v>
      </c>
      <c r="CQ127" s="816"/>
      <c r="CR127" s="816"/>
      <c r="CS127" s="816"/>
      <c r="CT127" s="816"/>
      <c r="CU127" s="816"/>
      <c r="CV127" s="816"/>
      <c r="CW127" s="816"/>
      <c r="CX127" s="816"/>
      <c r="CY127" s="816"/>
      <c r="CZ127" s="816"/>
      <c r="DA127" s="816"/>
      <c r="DB127" s="816"/>
      <c r="DC127" s="816"/>
      <c r="DD127" s="816"/>
      <c r="DE127" s="816"/>
      <c r="DF127" s="817"/>
      <c r="DG127" s="880" t="s">
        <v>395</v>
      </c>
      <c r="DH127" s="881"/>
      <c r="DI127" s="881"/>
      <c r="DJ127" s="881"/>
      <c r="DK127" s="881"/>
      <c r="DL127" s="881" t="s">
        <v>395</v>
      </c>
      <c r="DM127" s="881"/>
      <c r="DN127" s="881"/>
      <c r="DO127" s="881"/>
      <c r="DP127" s="881"/>
      <c r="DQ127" s="881" t="s">
        <v>411</v>
      </c>
      <c r="DR127" s="881"/>
      <c r="DS127" s="881"/>
      <c r="DT127" s="881"/>
      <c r="DU127" s="881"/>
      <c r="DV127" s="858" t="s">
        <v>411</v>
      </c>
      <c r="DW127" s="858"/>
      <c r="DX127" s="858"/>
      <c r="DY127" s="858"/>
      <c r="DZ127" s="859"/>
    </row>
    <row r="128" spans="1:130" s="226" customFormat="1" ht="26.25" customHeight="1" thickBot="1" x14ac:dyDescent="0.25">
      <c r="A128" s="860" t="s">
        <v>426</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427</v>
      </c>
      <c r="X128" s="862"/>
      <c r="Y128" s="862"/>
      <c r="Z128" s="863"/>
      <c r="AA128" s="864">
        <v>87863</v>
      </c>
      <c r="AB128" s="865"/>
      <c r="AC128" s="865"/>
      <c r="AD128" s="865"/>
      <c r="AE128" s="866"/>
      <c r="AF128" s="867">
        <v>99133</v>
      </c>
      <c r="AG128" s="865"/>
      <c r="AH128" s="865"/>
      <c r="AI128" s="865"/>
      <c r="AJ128" s="866"/>
      <c r="AK128" s="867">
        <v>104721</v>
      </c>
      <c r="AL128" s="865"/>
      <c r="AM128" s="865"/>
      <c r="AN128" s="865"/>
      <c r="AO128" s="866"/>
      <c r="AP128" s="868"/>
      <c r="AQ128" s="869"/>
      <c r="AR128" s="869"/>
      <c r="AS128" s="869"/>
      <c r="AT128" s="870"/>
      <c r="AU128" s="228"/>
      <c r="AV128" s="228"/>
      <c r="AW128" s="228"/>
      <c r="AX128" s="871" t="s">
        <v>428</v>
      </c>
      <c r="AY128" s="872"/>
      <c r="AZ128" s="872"/>
      <c r="BA128" s="872"/>
      <c r="BB128" s="872"/>
      <c r="BC128" s="872"/>
      <c r="BD128" s="872"/>
      <c r="BE128" s="873"/>
      <c r="BF128" s="850" t="s">
        <v>130</v>
      </c>
      <c r="BG128" s="851"/>
      <c r="BH128" s="851"/>
      <c r="BI128" s="851"/>
      <c r="BJ128" s="851"/>
      <c r="BK128" s="851"/>
      <c r="BL128" s="874"/>
      <c r="BM128" s="850">
        <v>12.6</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429</v>
      </c>
      <c r="CQ128" s="794"/>
      <c r="CR128" s="794"/>
      <c r="CS128" s="794"/>
      <c r="CT128" s="794"/>
      <c r="CU128" s="794"/>
      <c r="CV128" s="794"/>
      <c r="CW128" s="794"/>
      <c r="CX128" s="794"/>
      <c r="CY128" s="794"/>
      <c r="CZ128" s="794"/>
      <c r="DA128" s="794"/>
      <c r="DB128" s="794"/>
      <c r="DC128" s="794"/>
      <c r="DD128" s="794"/>
      <c r="DE128" s="794"/>
      <c r="DF128" s="795"/>
      <c r="DG128" s="854" t="s">
        <v>130</v>
      </c>
      <c r="DH128" s="855"/>
      <c r="DI128" s="855"/>
      <c r="DJ128" s="855"/>
      <c r="DK128" s="855"/>
      <c r="DL128" s="855" t="s">
        <v>130</v>
      </c>
      <c r="DM128" s="855"/>
      <c r="DN128" s="855"/>
      <c r="DO128" s="855"/>
      <c r="DP128" s="855"/>
      <c r="DQ128" s="855" t="s">
        <v>130</v>
      </c>
      <c r="DR128" s="855"/>
      <c r="DS128" s="855"/>
      <c r="DT128" s="855"/>
      <c r="DU128" s="855"/>
      <c r="DV128" s="856" t="s">
        <v>395</v>
      </c>
      <c r="DW128" s="856"/>
      <c r="DX128" s="856"/>
      <c r="DY128" s="856"/>
      <c r="DZ128" s="857"/>
    </row>
    <row r="129" spans="1:131" s="226" customFormat="1" ht="26.25" customHeight="1" x14ac:dyDescent="0.2">
      <c r="A129" s="838" t="s">
        <v>108</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430</v>
      </c>
      <c r="X129" s="841"/>
      <c r="Y129" s="841"/>
      <c r="Z129" s="842"/>
      <c r="AA129" s="843">
        <v>16666609</v>
      </c>
      <c r="AB129" s="844"/>
      <c r="AC129" s="844"/>
      <c r="AD129" s="844"/>
      <c r="AE129" s="845"/>
      <c r="AF129" s="846">
        <v>17194976</v>
      </c>
      <c r="AG129" s="844"/>
      <c r="AH129" s="844"/>
      <c r="AI129" s="844"/>
      <c r="AJ129" s="845"/>
      <c r="AK129" s="846">
        <v>17842223</v>
      </c>
      <c r="AL129" s="844"/>
      <c r="AM129" s="844"/>
      <c r="AN129" s="844"/>
      <c r="AO129" s="845"/>
      <c r="AP129" s="847"/>
      <c r="AQ129" s="848"/>
      <c r="AR129" s="848"/>
      <c r="AS129" s="848"/>
      <c r="AT129" s="849"/>
      <c r="AU129" s="229"/>
      <c r="AV129" s="229"/>
      <c r="AW129" s="229"/>
      <c r="AX129" s="815" t="s">
        <v>431</v>
      </c>
      <c r="AY129" s="816"/>
      <c r="AZ129" s="816"/>
      <c r="BA129" s="816"/>
      <c r="BB129" s="816"/>
      <c r="BC129" s="816"/>
      <c r="BD129" s="816"/>
      <c r="BE129" s="817"/>
      <c r="BF129" s="834" t="s">
        <v>130</v>
      </c>
      <c r="BG129" s="835"/>
      <c r="BH129" s="835"/>
      <c r="BI129" s="835"/>
      <c r="BJ129" s="835"/>
      <c r="BK129" s="835"/>
      <c r="BL129" s="836"/>
      <c r="BM129" s="834">
        <v>17.600000000000001</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38" t="s">
        <v>432</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433</v>
      </c>
      <c r="X130" s="841"/>
      <c r="Y130" s="841"/>
      <c r="Z130" s="842"/>
      <c r="AA130" s="843">
        <v>3240181</v>
      </c>
      <c r="AB130" s="844"/>
      <c r="AC130" s="844"/>
      <c r="AD130" s="844"/>
      <c r="AE130" s="845"/>
      <c r="AF130" s="846">
        <v>3426385</v>
      </c>
      <c r="AG130" s="844"/>
      <c r="AH130" s="844"/>
      <c r="AI130" s="844"/>
      <c r="AJ130" s="845"/>
      <c r="AK130" s="846">
        <v>3497163</v>
      </c>
      <c r="AL130" s="844"/>
      <c r="AM130" s="844"/>
      <c r="AN130" s="844"/>
      <c r="AO130" s="845"/>
      <c r="AP130" s="847"/>
      <c r="AQ130" s="848"/>
      <c r="AR130" s="848"/>
      <c r="AS130" s="848"/>
      <c r="AT130" s="849"/>
      <c r="AU130" s="229"/>
      <c r="AV130" s="229"/>
      <c r="AW130" s="229"/>
      <c r="AX130" s="815" t="s">
        <v>434</v>
      </c>
      <c r="AY130" s="816"/>
      <c r="AZ130" s="816"/>
      <c r="BA130" s="816"/>
      <c r="BB130" s="816"/>
      <c r="BC130" s="816"/>
      <c r="BD130" s="816"/>
      <c r="BE130" s="817"/>
      <c r="BF130" s="818">
        <v>9.6</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435</v>
      </c>
      <c r="X131" s="825"/>
      <c r="Y131" s="825"/>
      <c r="Z131" s="826"/>
      <c r="AA131" s="827">
        <v>13426428</v>
      </c>
      <c r="AB131" s="828"/>
      <c r="AC131" s="828"/>
      <c r="AD131" s="828"/>
      <c r="AE131" s="829"/>
      <c r="AF131" s="830">
        <v>13768591</v>
      </c>
      <c r="AG131" s="828"/>
      <c r="AH131" s="828"/>
      <c r="AI131" s="828"/>
      <c r="AJ131" s="829"/>
      <c r="AK131" s="830">
        <v>14345060</v>
      </c>
      <c r="AL131" s="828"/>
      <c r="AM131" s="828"/>
      <c r="AN131" s="828"/>
      <c r="AO131" s="829"/>
      <c r="AP131" s="831"/>
      <c r="AQ131" s="832"/>
      <c r="AR131" s="832"/>
      <c r="AS131" s="832"/>
      <c r="AT131" s="833"/>
      <c r="AU131" s="229"/>
      <c r="AV131" s="229"/>
      <c r="AW131" s="229"/>
      <c r="AX131" s="793" t="s">
        <v>436</v>
      </c>
      <c r="AY131" s="794"/>
      <c r="AZ131" s="794"/>
      <c r="BA131" s="794"/>
      <c r="BB131" s="794"/>
      <c r="BC131" s="794"/>
      <c r="BD131" s="794"/>
      <c r="BE131" s="795"/>
      <c r="BF131" s="796">
        <v>1.3</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802" t="s">
        <v>437</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438</v>
      </c>
      <c r="W132" s="806"/>
      <c r="X132" s="806"/>
      <c r="Y132" s="806"/>
      <c r="Z132" s="807"/>
      <c r="AA132" s="808">
        <v>8.9262311610000005</v>
      </c>
      <c r="AB132" s="809"/>
      <c r="AC132" s="809"/>
      <c r="AD132" s="809"/>
      <c r="AE132" s="810"/>
      <c r="AF132" s="811">
        <v>10.189532099999999</v>
      </c>
      <c r="AG132" s="809"/>
      <c r="AH132" s="809"/>
      <c r="AI132" s="809"/>
      <c r="AJ132" s="810"/>
      <c r="AK132" s="811">
        <v>9.8728691269999995</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439</v>
      </c>
      <c r="W133" s="785"/>
      <c r="X133" s="785"/>
      <c r="Y133" s="785"/>
      <c r="Z133" s="786"/>
      <c r="AA133" s="787">
        <v>9.3000000000000007</v>
      </c>
      <c r="AB133" s="788"/>
      <c r="AC133" s="788"/>
      <c r="AD133" s="788"/>
      <c r="AE133" s="789"/>
      <c r="AF133" s="787">
        <v>9.5</v>
      </c>
      <c r="AG133" s="788"/>
      <c r="AH133" s="788"/>
      <c r="AI133" s="788"/>
      <c r="AJ133" s="789"/>
      <c r="AK133" s="787">
        <v>9.6</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hXA1A3xcdUmFoug6/D8ABclc8XUXHT6SmDPxFk3PILIi5SocumNIfCAjIkF3EIOkqTCndhOf2KLjXb+R0v73XQ==" saltValue="nUsCbGo40oaCBUZGOtVX7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56" customWidth="1"/>
    <col min="121" max="121" width="0" style="255" hidden="1" customWidth="1"/>
    <col min="122" max="16384" width="9" style="255" hidden="1"/>
  </cols>
  <sheetData>
    <row r="1" spans="1:120" ht="13"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5"/>
    </row>
    <row r="17" spans="119:120" ht="13" x14ac:dyDescent="0.2">
      <c r="DP17" s="255"/>
    </row>
    <row r="18" spans="119:120" ht="13" x14ac:dyDescent="0.2"/>
    <row r="19" spans="119:120" ht="13" x14ac:dyDescent="0.2"/>
    <row r="20" spans="119:120" ht="13" x14ac:dyDescent="0.2">
      <c r="DO20" s="255"/>
      <c r="DP20" s="255"/>
    </row>
    <row r="21" spans="119:120" ht="13" x14ac:dyDescent="0.2">
      <c r="DP21" s="255"/>
    </row>
    <row r="22" spans="119:120" ht="13" x14ac:dyDescent="0.2"/>
    <row r="23" spans="119:120" ht="13" x14ac:dyDescent="0.2">
      <c r="DO23" s="255"/>
      <c r="DP23" s="255"/>
    </row>
    <row r="24" spans="119:120" ht="13" x14ac:dyDescent="0.2">
      <c r="DP24" s="255"/>
    </row>
    <row r="25" spans="119:120" ht="13" x14ac:dyDescent="0.2">
      <c r="DP25" s="255"/>
    </row>
    <row r="26" spans="119:120" ht="13" x14ac:dyDescent="0.2">
      <c r="DO26" s="255"/>
      <c r="DP26" s="255"/>
    </row>
    <row r="27" spans="119:120" ht="13" x14ac:dyDescent="0.2"/>
    <row r="28" spans="119:120" ht="13" x14ac:dyDescent="0.2">
      <c r="DO28" s="255"/>
      <c r="DP28" s="255"/>
    </row>
    <row r="29" spans="119:120" ht="13" x14ac:dyDescent="0.2">
      <c r="DP29" s="255"/>
    </row>
    <row r="30" spans="119:120" ht="13" x14ac:dyDescent="0.2"/>
    <row r="31" spans="119:120" ht="13" x14ac:dyDescent="0.2">
      <c r="DO31" s="255"/>
      <c r="DP31" s="255"/>
    </row>
    <row r="32" spans="119:120" ht="13" x14ac:dyDescent="0.2"/>
    <row r="33" spans="98:120" ht="13" x14ac:dyDescent="0.2">
      <c r="DO33" s="255"/>
      <c r="DP33" s="255"/>
    </row>
    <row r="34" spans="98:120" ht="13" x14ac:dyDescent="0.2">
      <c r="DM34" s="255"/>
    </row>
    <row r="35" spans="98:120" ht="13" x14ac:dyDescent="0.2">
      <c r="CT35" s="255"/>
      <c r="CU35" s="255"/>
      <c r="CV35" s="255"/>
      <c r="CY35" s="255"/>
      <c r="CZ35" s="255"/>
      <c r="DA35" s="255"/>
      <c r="DD35" s="255"/>
      <c r="DE35" s="255"/>
      <c r="DF35" s="255"/>
      <c r="DI35" s="255"/>
      <c r="DJ35" s="255"/>
      <c r="DK35" s="255"/>
      <c r="DM35" s="255"/>
      <c r="DN35" s="255"/>
      <c r="DO35" s="255"/>
      <c r="DP35" s="255"/>
    </row>
    <row r="36" spans="98:120" ht="13" x14ac:dyDescent="0.2"/>
    <row r="37" spans="98:120" ht="13" x14ac:dyDescent="0.2">
      <c r="CW37" s="255"/>
      <c r="DB37" s="255"/>
      <c r="DG37" s="255"/>
      <c r="DL37" s="255"/>
      <c r="DP37" s="255"/>
    </row>
    <row r="38" spans="98:120" ht="13"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5"/>
      <c r="DO49" s="255"/>
      <c r="DP49" s="255"/>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5"/>
      <c r="CS63" s="255"/>
      <c r="CX63" s="255"/>
      <c r="DC63" s="255"/>
      <c r="DH63" s="255"/>
    </row>
    <row r="64" spans="22:120" ht="13" x14ac:dyDescent="0.2">
      <c r="V64" s="255"/>
    </row>
    <row r="65" spans="15:120" ht="13"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 x14ac:dyDescent="0.2">
      <c r="Q66" s="255"/>
      <c r="S66" s="255"/>
      <c r="U66" s="255"/>
      <c r="DM66" s="255"/>
    </row>
    <row r="67" spans="15:120" ht="13"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 x14ac:dyDescent="0.2"/>
    <row r="69" spans="15:120" ht="13" x14ac:dyDescent="0.2"/>
    <row r="70" spans="15:120" ht="13" x14ac:dyDescent="0.2"/>
    <row r="71" spans="15:120" ht="13" x14ac:dyDescent="0.2"/>
    <row r="72" spans="15:120" ht="13" x14ac:dyDescent="0.2">
      <c r="DP72" s="255"/>
    </row>
    <row r="73" spans="15:120" ht="13" x14ac:dyDescent="0.2">
      <c r="DP73" s="255"/>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5"/>
      <c r="CX96" s="255"/>
      <c r="DC96" s="255"/>
      <c r="DH96" s="255"/>
    </row>
    <row r="97" spans="24:120" ht="13" x14ac:dyDescent="0.2">
      <c r="CS97" s="255"/>
      <c r="CX97" s="255"/>
      <c r="DC97" s="255"/>
      <c r="DH97" s="255"/>
      <c r="DP97" s="256" t="s">
        <v>440</v>
      </c>
    </row>
    <row r="98" spans="24:120" ht="13" hidden="1" x14ac:dyDescent="0.2">
      <c r="CS98" s="255"/>
      <c r="CX98" s="255"/>
      <c r="DC98" s="255"/>
      <c r="DH98" s="255"/>
    </row>
    <row r="99" spans="24:120" ht="13"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 hidden="1" x14ac:dyDescent="0.2">
      <c r="CT103" s="255"/>
      <c r="CV103" s="255"/>
      <c r="CW103" s="255"/>
      <c r="CY103" s="255"/>
      <c r="DA103" s="255"/>
      <c r="DB103" s="255"/>
      <c r="DD103" s="255"/>
      <c r="DF103" s="255"/>
      <c r="DG103" s="255"/>
      <c r="DI103" s="255"/>
      <c r="DK103" s="255"/>
      <c r="DL103" s="255"/>
      <c r="DM103" s="255"/>
      <c r="DN103" s="255"/>
      <c r="DO103" s="255"/>
      <c r="DP103" s="255"/>
    </row>
    <row r="104" spans="24:120" ht="13" hidden="1" x14ac:dyDescent="0.2">
      <c r="CV104" s="255"/>
      <c r="CW104" s="255"/>
      <c r="DA104" s="255"/>
      <c r="DB104" s="255"/>
      <c r="DF104" s="255"/>
      <c r="DG104" s="255"/>
      <c r="DK104" s="255"/>
      <c r="DL104" s="255"/>
      <c r="DN104" s="255"/>
      <c r="DO104" s="255"/>
      <c r="DP104" s="255"/>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56" customWidth="1"/>
    <col min="117" max="16384" width="9" style="255" hidden="1"/>
  </cols>
  <sheetData>
    <row r="1" spans="2:116" ht="13"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 x14ac:dyDescent="0.2"/>
    <row r="3" spans="2:116" ht="13" x14ac:dyDescent="0.2"/>
    <row r="4" spans="2:116" ht="13"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 x14ac:dyDescent="0.2"/>
    <row r="20" spans="9:116" ht="13" x14ac:dyDescent="0.2"/>
    <row r="21" spans="9:116" ht="13" x14ac:dyDescent="0.2">
      <c r="DL21" s="255"/>
    </row>
    <row r="22" spans="9:116" ht="13" x14ac:dyDescent="0.2">
      <c r="DI22" s="255"/>
      <c r="DJ22" s="255"/>
      <c r="DK22" s="255"/>
      <c r="DL22" s="255"/>
    </row>
    <row r="23" spans="9:116" ht="13" x14ac:dyDescent="0.2">
      <c r="CY23" s="255"/>
      <c r="CZ23" s="255"/>
      <c r="DA23" s="255"/>
      <c r="DB23" s="255"/>
      <c r="DC23" s="255"/>
      <c r="DD23" s="255"/>
      <c r="DE23" s="255"/>
      <c r="DF23" s="255"/>
      <c r="DG23" s="255"/>
      <c r="DH23" s="255"/>
      <c r="DI23" s="255"/>
      <c r="DJ23" s="255"/>
      <c r="DK23" s="255"/>
      <c r="DL23" s="255"/>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5"/>
      <c r="DA35" s="255"/>
      <c r="DB35" s="255"/>
      <c r="DC35" s="255"/>
      <c r="DD35" s="255"/>
      <c r="DE35" s="255"/>
      <c r="DF35" s="255"/>
      <c r="DG35" s="255"/>
      <c r="DH35" s="255"/>
      <c r="DI35" s="255"/>
      <c r="DJ35" s="255"/>
      <c r="DK35" s="255"/>
      <c r="DL35" s="255"/>
    </row>
    <row r="36" spans="15:116" ht="13" x14ac:dyDescent="0.2"/>
    <row r="37" spans="15:116" ht="13" x14ac:dyDescent="0.2">
      <c r="DL37" s="255"/>
    </row>
    <row r="38" spans="15:116" ht="13" x14ac:dyDescent="0.2">
      <c r="DI38" s="255"/>
      <c r="DJ38" s="255"/>
      <c r="DK38" s="255"/>
      <c r="DL38" s="255"/>
    </row>
    <row r="39" spans="15:116" ht="13" x14ac:dyDescent="0.2"/>
    <row r="40" spans="15:116" ht="13" x14ac:dyDescent="0.2"/>
    <row r="41" spans="15:116" ht="13" x14ac:dyDescent="0.2"/>
    <row r="42" spans="15:116" ht="13" x14ac:dyDescent="0.2"/>
    <row r="43" spans="15:116" ht="13"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 x14ac:dyDescent="0.2">
      <c r="DL44" s="255"/>
    </row>
    <row r="45" spans="15:116" ht="13" x14ac:dyDescent="0.2"/>
    <row r="46" spans="15:116" ht="13" x14ac:dyDescent="0.2">
      <c r="DA46" s="255"/>
      <c r="DB46" s="255"/>
      <c r="DC46" s="255"/>
      <c r="DD46" s="255"/>
      <c r="DE46" s="255"/>
      <c r="DF46" s="255"/>
      <c r="DG46" s="255"/>
      <c r="DH46" s="255"/>
      <c r="DI46" s="255"/>
      <c r="DJ46" s="255"/>
      <c r="DK46" s="255"/>
      <c r="DL46" s="255"/>
    </row>
    <row r="47" spans="15:116" ht="13" x14ac:dyDescent="0.2"/>
    <row r="48" spans="15:116" ht="13" x14ac:dyDescent="0.2"/>
    <row r="49" spans="104:116" ht="13" x14ac:dyDescent="0.2"/>
    <row r="50" spans="104:116" ht="13" x14ac:dyDescent="0.2">
      <c r="CZ50" s="255"/>
      <c r="DA50" s="255"/>
      <c r="DB50" s="255"/>
      <c r="DC50" s="255"/>
      <c r="DD50" s="255"/>
      <c r="DE50" s="255"/>
      <c r="DF50" s="255"/>
      <c r="DG50" s="255"/>
      <c r="DH50" s="255"/>
      <c r="DI50" s="255"/>
      <c r="DJ50" s="255"/>
      <c r="DK50" s="255"/>
      <c r="DL50" s="255"/>
    </row>
    <row r="51" spans="104:116" ht="13" x14ac:dyDescent="0.2"/>
    <row r="52" spans="104:116" ht="13" x14ac:dyDescent="0.2"/>
    <row r="53" spans="104:116" ht="13" x14ac:dyDescent="0.2">
      <c r="DL53" s="255"/>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5"/>
      <c r="DD67" s="255"/>
      <c r="DE67" s="255"/>
      <c r="DF67" s="255"/>
      <c r="DG67" s="255"/>
      <c r="DH67" s="255"/>
      <c r="DI67" s="255"/>
      <c r="DJ67" s="255"/>
      <c r="DK67" s="255"/>
      <c r="DL67" s="255"/>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DsOK9mAecqCQhzCfQ+PH6U1obHZOtLKDSrTbs8bSGs39a+vKwD1bfTL9YCAqbAdQYI8+lVBk/5WwfWbVNqyDIA==" saltValue="8TFmQmbINm4H2nO4Mx4Zd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57" customWidth="1"/>
    <col min="37" max="44" width="17" style="257" customWidth="1"/>
    <col min="45" max="45" width="6.08984375" style="264" customWidth="1"/>
    <col min="46" max="46" width="3" style="262" customWidth="1"/>
    <col min="47" max="47" width="19.08984375" style="257" hidden="1" customWidth="1"/>
    <col min="48" max="52" width="12.6328125" style="257" hidden="1" customWidth="1"/>
    <col min="53" max="16384" width="8.6328125" style="257" hidden="1"/>
  </cols>
  <sheetData>
    <row r="1" spans="1:46" ht="13" x14ac:dyDescent="0.2">
      <c r="AS1" s="258"/>
      <c r="AT1" s="258"/>
    </row>
    <row r="2" spans="1:46" ht="13" x14ac:dyDescent="0.2">
      <c r="AS2" s="258"/>
      <c r="AT2" s="258"/>
    </row>
    <row r="3" spans="1:46" ht="13" x14ac:dyDescent="0.2">
      <c r="AS3" s="258"/>
      <c r="AT3" s="258"/>
    </row>
    <row r="4" spans="1:46" ht="13" x14ac:dyDescent="0.2">
      <c r="AS4" s="258"/>
      <c r="AT4" s="258"/>
    </row>
    <row r="5" spans="1:46" ht="16.5" x14ac:dyDescent="0.2">
      <c r="A5" s="259" t="s">
        <v>441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442</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443</v>
      </c>
      <c r="AP7" s="268"/>
      <c r="AQ7" s="269" t="s">
        <v>444</v>
      </c>
      <c r="AR7" s="270"/>
    </row>
    <row r="8" spans="1:46" ht="13"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445</v>
      </c>
      <c r="AQ8" s="275" t="s">
        <v>446</v>
      </c>
      <c r="AR8" s="276" t="s">
        <v>447</v>
      </c>
    </row>
    <row r="9" spans="1:46" ht="13"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448</v>
      </c>
      <c r="AL9" s="1195"/>
      <c r="AM9" s="1195"/>
      <c r="AN9" s="1196"/>
      <c r="AO9" s="277">
        <v>5147853</v>
      </c>
      <c r="AP9" s="277">
        <v>109702</v>
      </c>
      <c r="AQ9" s="278">
        <v>87308</v>
      </c>
      <c r="AR9" s="279">
        <v>25.6</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449</v>
      </c>
      <c r="AL10" s="1195"/>
      <c r="AM10" s="1195"/>
      <c r="AN10" s="1196"/>
      <c r="AO10" s="280">
        <v>826</v>
      </c>
      <c r="AP10" s="280">
        <v>18</v>
      </c>
      <c r="AQ10" s="281">
        <v>7758</v>
      </c>
      <c r="AR10" s="282">
        <v>-99.8</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450</v>
      </c>
      <c r="AL11" s="1195"/>
      <c r="AM11" s="1195"/>
      <c r="AN11" s="1196"/>
      <c r="AO11" s="280">
        <v>423686</v>
      </c>
      <c r="AP11" s="280">
        <v>9029</v>
      </c>
      <c r="AQ11" s="281">
        <v>2064</v>
      </c>
      <c r="AR11" s="282">
        <v>337.5</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451</v>
      </c>
      <c r="AL12" s="1195"/>
      <c r="AM12" s="1195"/>
      <c r="AN12" s="1196"/>
      <c r="AO12" s="280" t="s">
        <v>452</v>
      </c>
      <c r="AP12" s="280" t="s">
        <v>452</v>
      </c>
      <c r="AQ12" s="281">
        <v>9</v>
      </c>
      <c r="AR12" s="282" t="s">
        <v>452</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453</v>
      </c>
      <c r="AL13" s="1195"/>
      <c r="AM13" s="1195"/>
      <c r="AN13" s="1196"/>
      <c r="AO13" s="280">
        <v>133952</v>
      </c>
      <c r="AP13" s="280">
        <v>2855</v>
      </c>
      <c r="AQ13" s="281">
        <v>2858</v>
      </c>
      <c r="AR13" s="282">
        <v>-0.1</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454</v>
      </c>
      <c r="AL14" s="1195"/>
      <c r="AM14" s="1195"/>
      <c r="AN14" s="1196"/>
      <c r="AO14" s="280">
        <v>32531</v>
      </c>
      <c r="AP14" s="280">
        <v>693</v>
      </c>
      <c r="AQ14" s="281">
        <v>1616</v>
      </c>
      <c r="AR14" s="282">
        <v>-57.1</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455</v>
      </c>
      <c r="AL15" s="1198"/>
      <c r="AM15" s="1198"/>
      <c r="AN15" s="1199"/>
      <c r="AO15" s="280">
        <v>-303483</v>
      </c>
      <c r="AP15" s="280">
        <v>-6467</v>
      </c>
      <c r="AQ15" s="281">
        <v>-6164</v>
      </c>
      <c r="AR15" s="282">
        <v>4.9000000000000004</v>
      </c>
    </row>
    <row r="16" spans="1:46" ht="13"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187</v>
      </c>
      <c r="AL16" s="1198"/>
      <c r="AM16" s="1198"/>
      <c r="AN16" s="1199"/>
      <c r="AO16" s="280">
        <v>5435365</v>
      </c>
      <c r="AP16" s="280">
        <v>115828</v>
      </c>
      <c r="AQ16" s="281">
        <v>95448</v>
      </c>
      <c r="AR16" s="282">
        <v>21.4</v>
      </c>
    </row>
    <row r="17" spans="1:46" ht="13"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456</v>
      </c>
      <c r="AL19" s="258"/>
      <c r="AM19" s="258"/>
      <c r="AN19" s="258"/>
      <c r="AO19" s="258"/>
      <c r="AP19" s="258"/>
      <c r="AQ19" s="258"/>
      <c r="AR19" s="258"/>
    </row>
    <row r="20" spans="1:46" ht="13"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457</v>
      </c>
      <c r="AP20" s="289" t="s">
        <v>458</v>
      </c>
      <c r="AQ20" s="290" t="s">
        <v>459</v>
      </c>
      <c r="AR20" s="291"/>
    </row>
    <row r="21" spans="1:46" s="297" customFormat="1" ht="13"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460</v>
      </c>
      <c r="AL21" s="1201"/>
      <c r="AM21" s="1201"/>
      <c r="AN21" s="1202"/>
      <c r="AO21" s="293">
        <v>11.61</v>
      </c>
      <c r="AP21" s="294">
        <v>8.85</v>
      </c>
      <c r="AQ21" s="295">
        <v>2.76</v>
      </c>
      <c r="AR21" s="263"/>
      <c r="AS21" s="296"/>
      <c r="AT21" s="292"/>
    </row>
    <row r="22" spans="1:46" s="297" customFormat="1" ht="13"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461</v>
      </c>
      <c r="AL22" s="1201"/>
      <c r="AM22" s="1201"/>
      <c r="AN22" s="1202"/>
      <c r="AO22" s="298">
        <v>98.9</v>
      </c>
      <c r="AP22" s="299">
        <v>97.5</v>
      </c>
      <c r="AQ22" s="300">
        <v>1.4</v>
      </c>
      <c r="AR22" s="284"/>
      <c r="AS22" s="296"/>
      <c r="AT22" s="292"/>
    </row>
    <row r="23" spans="1:46" s="297" customFormat="1" ht="13"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 x14ac:dyDescent="0.2">
      <c r="A26" s="1193" t="s">
        <v>462</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ht="13" x14ac:dyDescent="0.2">
      <c r="A27" s="305"/>
      <c r="AO27" s="258"/>
      <c r="AP27" s="258"/>
      <c r="AQ27" s="258"/>
      <c r="AR27" s="258"/>
      <c r="AS27" s="258"/>
      <c r="AT27" s="258"/>
    </row>
    <row r="28" spans="1:46" ht="16.5" x14ac:dyDescent="0.2">
      <c r="A28" s="259" t="s">
        <v>463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464</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443</v>
      </c>
      <c r="AP30" s="268"/>
      <c r="AQ30" s="269" t="s">
        <v>444</v>
      </c>
      <c r="AR30" s="270"/>
    </row>
    <row r="31" spans="1:46" ht="13"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445</v>
      </c>
      <c r="AQ31" s="275" t="s">
        <v>446</v>
      </c>
      <c r="AR31" s="276" t="s">
        <v>447</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465</v>
      </c>
      <c r="AL32" s="1185"/>
      <c r="AM32" s="1185"/>
      <c r="AN32" s="1186"/>
      <c r="AO32" s="308">
        <v>3378846</v>
      </c>
      <c r="AP32" s="308">
        <v>72004</v>
      </c>
      <c r="AQ32" s="309">
        <v>54035</v>
      </c>
      <c r="AR32" s="310">
        <v>33.299999999999997</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466</v>
      </c>
      <c r="AL33" s="1185"/>
      <c r="AM33" s="1185"/>
      <c r="AN33" s="1186"/>
      <c r="AO33" s="308" t="s">
        <v>452</v>
      </c>
      <c r="AP33" s="308" t="s">
        <v>452</v>
      </c>
      <c r="AQ33" s="309" t="s">
        <v>452</v>
      </c>
      <c r="AR33" s="310" t="s">
        <v>452</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467</v>
      </c>
      <c r="AL34" s="1185"/>
      <c r="AM34" s="1185"/>
      <c r="AN34" s="1186"/>
      <c r="AO34" s="308" t="s">
        <v>452</v>
      </c>
      <c r="AP34" s="308" t="s">
        <v>452</v>
      </c>
      <c r="AQ34" s="309">
        <v>20</v>
      </c>
      <c r="AR34" s="310" t="s">
        <v>452</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468</v>
      </c>
      <c r="AL35" s="1185"/>
      <c r="AM35" s="1185"/>
      <c r="AN35" s="1186"/>
      <c r="AO35" s="308">
        <v>1639307</v>
      </c>
      <c r="AP35" s="308">
        <v>34934</v>
      </c>
      <c r="AQ35" s="309">
        <v>18791</v>
      </c>
      <c r="AR35" s="310">
        <v>85.9</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469</v>
      </c>
      <c r="AL36" s="1185"/>
      <c r="AM36" s="1185"/>
      <c r="AN36" s="1186"/>
      <c r="AO36" s="308" t="s">
        <v>452</v>
      </c>
      <c r="AP36" s="308" t="s">
        <v>452</v>
      </c>
      <c r="AQ36" s="309">
        <v>2664</v>
      </c>
      <c r="AR36" s="310" t="s">
        <v>452</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470</v>
      </c>
      <c r="AL37" s="1185"/>
      <c r="AM37" s="1185"/>
      <c r="AN37" s="1186"/>
      <c r="AO37" s="308" t="s">
        <v>452</v>
      </c>
      <c r="AP37" s="308" t="s">
        <v>452</v>
      </c>
      <c r="AQ37" s="309">
        <v>620</v>
      </c>
      <c r="AR37" s="310" t="s">
        <v>452</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471</v>
      </c>
      <c r="AL38" s="1188"/>
      <c r="AM38" s="1188"/>
      <c r="AN38" s="1189"/>
      <c r="AO38" s="311" t="s">
        <v>452</v>
      </c>
      <c r="AP38" s="311" t="s">
        <v>452</v>
      </c>
      <c r="AQ38" s="312">
        <v>2</v>
      </c>
      <c r="AR38" s="300" t="s">
        <v>452</v>
      </c>
      <c r="AS38" s="307"/>
    </row>
    <row r="39" spans="1:46" ht="13"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472</v>
      </c>
      <c r="AL39" s="1188"/>
      <c r="AM39" s="1188"/>
      <c r="AN39" s="1189"/>
      <c r="AO39" s="308">
        <v>-104721</v>
      </c>
      <c r="AP39" s="308">
        <v>-2232</v>
      </c>
      <c r="AQ39" s="309">
        <v>-4196</v>
      </c>
      <c r="AR39" s="310">
        <v>-46.8</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473</v>
      </c>
      <c r="AL40" s="1185"/>
      <c r="AM40" s="1185"/>
      <c r="AN40" s="1186"/>
      <c r="AO40" s="308">
        <v>-3497163</v>
      </c>
      <c r="AP40" s="308">
        <v>-74525</v>
      </c>
      <c r="AQ40" s="309">
        <v>-50476</v>
      </c>
      <c r="AR40" s="310">
        <v>47.6</v>
      </c>
      <c r="AS40" s="307"/>
    </row>
    <row r="41" spans="1:46" ht="13"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263</v>
      </c>
      <c r="AL41" s="1191"/>
      <c r="AM41" s="1191"/>
      <c r="AN41" s="1192"/>
      <c r="AO41" s="308">
        <v>1416269</v>
      </c>
      <c r="AP41" s="308">
        <v>30181</v>
      </c>
      <c r="AQ41" s="309">
        <v>21460</v>
      </c>
      <c r="AR41" s="310">
        <v>40.6</v>
      </c>
      <c r="AS41" s="307"/>
    </row>
    <row r="42" spans="1:46" ht="13"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474</v>
      </c>
      <c r="AL42" s="258"/>
      <c r="AM42" s="258"/>
      <c r="AN42" s="258"/>
      <c r="AO42" s="258"/>
      <c r="AP42" s="258"/>
      <c r="AQ42" s="284"/>
      <c r="AR42" s="284"/>
      <c r="AS42" s="307"/>
    </row>
    <row r="43" spans="1:46" ht="13"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475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476</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443</v>
      </c>
      <c r="AN49" s="1179" t="s">
        <v>477</v>
      </c>
      <c r="AO49" s="1180"/>
      <c r="AP49" s="1180"/>
      <c r="AQ49" s="1180"/>
      <c r="AR49" s="1181"/>
    </row>
    <row r="50" spans="1:44" ht="13"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478</v>
      </c>
      <c r="AO50" s="325" t="s">
        <v>479</v>
      </c>
      <c r="AP50" s="326" t="s">
        <v>480</v>
      </c>
      <c r="AQ50" s="327" t="s">
        <v>481</v>
      </c>
      <c r="AR50" s="328" t="s">
        <v>482</v>
      </c>
    </row>
    <row r="51" spans="1:44" ht="13"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483</v>
      </c>
      <c r="AL51" s="321"/>
      <c r="AM51" s="329">
        <v>4586966</v>
      </c>
      <c r="AN51" s="330">
        <v>92427</v>
      </c>
      <c r="AO51" s="331">
        <v>14.1</v>
      </c>
      <c r="AP51" s="332">
        <v>54110</v>
      </c>
      <c r="AQ51" s="333">
        <v>-5.6</v>
      </c>
      <c r="AR51" s="334">
        <v>19.7</v>
      </c>
    </row>
    <row r="52" spans="1:44" ht="13"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484</v>
      </c>
      <c r="AM52" s="337">
        <v>2913383</v>
      </c>
      <c r="AN52" s="338">
        <v>58704</v>
      </c>
      <c r="AO52" s="339">
        <v>66.8</v>
      </c>
      <c r="AP52" s="340">
        <v>30620</v>
      </c>
      <c r="AQ52" s="341">
        <v>-6.6</v>
      </c>
      <c r="AR52" s="342">
        <v>73.400000000000006</v>
      </c>
    </row>
    <row r="53" spans="1:44" ht="13"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485</v>
      </c>
      <c r="AL53" s="321"/>
      <c r="AM53" s="329">
        <v>6249458</v>
      </c>
      <c r="AN53" s="330">
        <v>127636</v>
      </c>
      <c r="AO53" s="331">
        <v>38.1</v>
      </c>
      <c r="AP53" s="332">
        <v>54684</v>
      </c>
      <c r="AQ53" s="333">
        <v>1.1000000000000001</v>
      </c>
      <c r="AR53" s="334">
        <v>37</v>
      </c>
    </row>
    <row r="54" spans="1:44" ht="13"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484</v>
      </c>
      <c r="AM54" s="337">
        <v>5220475</v>
      </c>
      <c r="AN54" s="338">
        <v>106621</v>
      </c>
      <c r="AO54" s="339">
        <v>81.599999999999994</v>
      </c>
      <c r="AP54" s="340">
        <v>32829</v>
      </c>
      <c r="AQ54" s="341">
        <v>7.2</v>
      </c>
      <c r="AR54" s="342">
        <v>74.400000000000006</v>
      </c>
    </row>
    <row r="55" spans="1:44" ht="13"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486</v>
      </c>
      <c r="AL55" s="321"/>
      <c r="AM55" s="329">
        <v>3549015</v>
      </c>
      <c r="AN55" s="330">
        <v>73626</v>
      </c>
      <c r="AO55" s="331">
        <v>-42.3</v>
      </c>
      <c r="AP55" s="332">
        <v>62383</v>
      </c>
      <c r="AQ55" s="333">
        <v>14.1</v>
      </c>
      <c r="AR55" s="334">
        <v>-56.4</v>
      </c>
    </row>
    <row r="56" spans="1:44" ht="13"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484</v>
      </c>
      <c r="AM56" s="337">
        <v>2220478</v>
      </c>
      <c r="AN56" s="338">
        <v>46065</v>
      </c>
      <c r="AO56" s="339">
        <v>-56.8</v>
      </c>
      <c r="AP56" s="340">
        <v>35325</v>
      </c>
      <c r="AQ56" s="341">
        <v>7.6</v>
      </c>
      <c r="AR56" s="342">
        <v>-64.400000000000006</v>
      </c>
    </row>
    <row r="57" spans="1:44" ht="13"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487</v>
      </c>
      <c r="AL57" s="321"/>
      <c r="AM57" s="329">
        <v>3492741</v>
      </c>
      <c r="AN57" s="330">
        <v>73463</v>
      </c>
      <c r="AO57" s="331">
        <v>-0.2</v>
      </c>
      <c r="AP57" s="332">
        <v>76347</v>
      </c>
      <c r="AQ57" s="333">
        <v>22.4</v>
      </c>
      <c r="AR57" s="334">
        <v>-22.6</v>
      </c>
    </row>
    <row r="58" spans="1:44" ht="13"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484</v>
      </c>
      <c r="AM58" s="337">
        <v>2110517</v>
      </c>
      <c r="AN58" s="338">
        <v>44391</v>
      </c>
      <c r="AO58" s="339">
        <v>-3.6</v>
      </c>
      <c r="AP58" s="340">
        <v>41762</v>
      </c>
      <c r="AQ58" s="341">
        <v>18.2</v>
      </c>
      <c r="AR58" s="342">
        <v>-21.8</v>
      </c>
    </row>
    <row r="59" spans="1:44" ht="13"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488</v>
      </c>
      <c r="AL59" s="321"/>
      <c r="AM59" s="329">
        <v>3490533</v>
      </c>
      <c r="AN59" s="330">
        <v>74384</v>
      </c>
      <c r="AO59" s="331">
        <v>1.3</v>
      </c>
      <c r="AP59" s="332">
        <v>69604</v>
      </c>
      <c r="AQ59" s="333">
        <v>-8.8000000000000007</v>
      </c>
      <c r="AR59" s="334">
        <v>10.1</v>
      </c>
    </row>
    <row r="60" spans="1:44" ht="13"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484</v>
      </c>
      <c r="AM60" s="337">
        <v>1888359</v>
      </c>
      <c r="AN60" s="338">
        <v>40241</v>
      </c>
      <c r="AO60" s="339">
        <v>-9.3000000000000007</v>
      </c>
      <c r="AP60" s="340">
        <v>36247</v>
      </c>
      <c r="AQ60" s="341">
        <v>-13.2</v>
      </c>
      <c r="AR60" s="342">
        <v>3.9</v>
      </c>
    </row>
    <row r="61" spans="1:44" ht="13"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489</v>
      </c>
      <c r="AL61" s="343"/>
      <c r="AM61" s="344">
        <v>4273743</v>
      </c>
      <c r="AN61" s="345">
        <v>88307</v>
      </c>
      <c r="AO61" s="346">
        <v>2.2000000000000002</v>
      </c>
      <c r="AP61" s="347">
        <v>63426</v>
      </c>
      <c r="AQ61" s="348">
        <v>4.5999999999999996</v>
      </c>
      <c r="AR61" s="334">
        <v>-2.4</v>
      </c>
    </row>
    <row r="62" spans="1:44" ht="13"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484</v>
      </c>
      <c r="AM62" s="337">
        <v>2870642</v>
      </c>
      <c r="AN62" s="338">
        <v>59204</v>
      </c>
      <c r="AO62" s="339">
        <v>15.7</v>
      </c>
      <c r="AP62" s="340">
        <v>35357</v>
      </c>
      <c r="AQ62" s="341">
        <v>2.6</v>
      </c>
      <c r="AR62" s="342">
        <v>13.1</v>
      </c>
    </row>
    <row r="63" spans="1:44" ht="13"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 hidden="1" x14ac:dyDescent="0.2">
      <c r="AK70" s="258"/>
      <c r="AL70" s="258"/>
      <c r="AM70" s="258"/>
      <c r="AN70" s="258"/>
      <c r="AO70" s="258"/>
      <c r="AP70" s="258"/>
      <c r="AQ70" s="258"/>
      <c r="AR70" s="258"/>
    </row>
    <row r="71" spans="1:46" ht="13" hidden="1" x14ac:dyDescent="0.2">
      <c r="AK71" s="258"/>
      <c r="AL71" s="258"/>
      <c r="AM71" s="258"/>
      <c r="AN71" s="258"/>
      <c r="AO71" s="258"/>
      <c r="AP71" s="258"/>
      <c r="AQ71" s="258"/>
      <c r="AR71" s="258"/>
    </row>
    <row r="72" spans="1:46" ht="13" hidden="1" x14ac:dyDescent="0.2">
      <c r="AK72" s="258"/>
      <c r="AL72" s="258"/>
      <c r="AM72" s="258"/>
      <c r="AN72" s="258"/>
      <c r="AO72" s="258"/>
      <c r="AP72" s="258"/>
      <c r="AQ72" s="258"/>
      <c r="AR72" s="258"/>
    </row>
    <row r="73" spans="1:46" ht="13" hidden="1" x14ac:dyDescent="0.2">
      <c r="AK73" s="258"/>
      <c r="AL73" s="258"/>
      <c r="AM73" s="258"/>
      <c r="AN73" s="258"/>
      <c r="AO73" s="258"/>
      <c r="AP73" s="258"/>
      <c r="AQ73" s="258"/>
      <c r="AR73" s="258"/>
    </row>
  </sheetData>
  <sheetProtection algorithmName="SHA-512" hashValue="uqEqhHbmM3P8e4dphUn3UGUJMp5ielValy9lIvw6R0896zp7M328K4pMk8WqtqnJuKlxV1mxBhGSfChj3eSfRg==" saltValue="vzdbFPkEMawBNDIbtJWkS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 x14ac:dyDescent="0.2">
      <c r="B2" s="255"/>
      <c r="DG2" s="255"/>
    </row>
    <row r="3" spans="2:125" ht="13"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 x14ac:dyDescent="0.2"/>
    <row r="5" spans="2:125" ht="13" x14ac:dyDescent="0.2"/>
    <row r="6" spans="2:125" ht="13" x14ac:dyDescent="0.2"/>
    <row r="7" spans="2:125" ht="13" x14ac:dyDescent="0.2"/>
    <row r="8" spans="2:125" ht="13" x14ac:dyDescent="0.2"/>
    <row r="9" spans="2:125" ht="13" x14ac:dyDescent="0.2">
      <c r="DU9" s="255"/>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5"/>
    </row>
    <row r="18" spans="125:125" ht="13" x14ac:dyDescent="0.2"/>
    <row r="19" spans="125:125" ht="13" x14ac:dyDescent="0.2"/>
    <row r="20" spans="125:125" ht="13" x14ac:dyDescent="0.2">
      <c r="DU20" s="255"/>
    </row>
    <row r="21" spans="125:125" ht="13" x14ac:dyDescent="0.2">
      <c r="DU21" s="255"/>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5"/>
    </row>
    <row r="29" spans="125:125" ht="13" x14ac:dyDescent="0.2"/>
    <row r="30" spans="125:125" ht="13" x14ac:dyDescent="0.2"/>
    <row r="31" spans="125:125" ht="13" x14ac:dyDescent="0.2"/>
    <row r="32" spans="125:125" ht="13" x14ac:dyDescent="0.2"/>
    <row r="33" spans="2:125" ht="13" x14ac:dyDescent="0.2">
      <c r="B33" s="255"/>
      <c r="G33" s="255"/>
      <c r="I33" s="255"/>
    </row>
    <row r="34" spans="2:125" ht="13" x14ac:dyDescent="0.2">
      <c r="C34" s="255"/>
      <c r="P34" s="255"/>
      <c r="DE34" s="255"/>
      <c r="DH34" s="255"/>
    </row>
    <row r="35" spans="2:125" ht="13" x14ac:dyDescent="0.2">
      <c r="D35" s="255"/>
      <c r="E35" s="255"/>
      <c r="DG35" s="255"/>
      <c r="DJ35" s="255"/>
      <c r="DP35" s="255"/>
      <c r="DQ35" s="255"/>
      <c r="DR35" s="255"/>
      <c r="DS35" s="255"/>
      <c r="DT35" s="255"/>
      <c r="DU35" s="255"/>
    </row>
    <row r="36" spans="2:125" ht="13"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 x14ac:dyDescent="0.2">
      <c r="DU37" s="255"/>
    </row>
    <row r="38" spans="2:125" ht="13" x14ac:dyDescent="0.2">
      <c r="DT38" s="255"/>
      <c r="DU38" s="255"/>
    </row>
    <row r="39" spans="2:125" ht="13" x14ac:dyDescent="0.2"/>
    <row r="40" spans="2:125" ht="13" x14ac:dyDescent="0.2">
      <c r="DH40" s="255"/>
    </row>
    <row r="41" spans="2:125" ht="13" x14ac:dyDescent="0.2">
      <c r="DE41" s="255"/>
    </row>
    <row r="42" spans="2:125" ht="13" x14ac:dyDescent="0.2">
      <c r="DG42" s="255"/>
      <c r="DJ42" s="255"/>
    </row>
    <row r="43" spans="2:125" ht="13"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 x14ac:dyDescent="0.2">
      <c r="DU44" s="255"/>
    </row>
    <row r="45" spans="2:125" ht="13" x14ac:dyDescent="0.2"/>
    <row r="46" spans="2:125" ht="13" x14ac:dyDescent="0.2"/>
    <row r="47" spans="2:125" ht="13" x14ac:dyDescent="0.2"/>
    <row r="48" spans="2:125" ht="13" x14ac:dyDescent="0.2">
      <c r="DT48" s="255"/>
      <c r="DU48" s="255"/>
    </row>
    <row r="49" spans="120:125" ht="13" x14ac:dyDescent="0.2">
      <c r="DU49" s="255"/>
    </row>
    <row r="50" spans="120:125" ht="13" x14ac:dyDescent="0.2">
      <c r="DU50" s="255"/>
    </row>
    <row r="51" spans="120:125" ht="13" x14ac:dyDescent="0.2">
      <c r="DP51" s="255"/>
      <c r="DQ51" s="255"/>
      <c r="DR51" s="255"/>
      <c r="DS51" s="255"/>
      <c r="DT51" s="255"/>
      <c r="DU51" s="255"/>
    </row>
    <row r="52" spans="120:125" ht="13" x14ac:dyDescent="0.2"/>
    <row r="53" spans="120:125" ht="13" x14ac:dyDescent="0.2"/>
    <row r="54" spans="120:125" ht="13" x14ac:dyDescent="0.2">
      <c r="DU54" s="255"/>
    </row>
    <row r="55" spans="120:125" ht="13" x14ac:dyDescent="0.2"/>
    <row r="56" spans="120:125" ht="13" x14ac:dyDescent="0.2"/>
    <row r="57" spans="120:125" ht="13" x14ac:dyDescent="0.2"/>
    <row r="58" spans="120:125" ht="13" x14ac:dyDescent="0.2">
      <c r="DU58" s="255"/>
    </row>
    <row r="59" spans="120:125" ht="13" x14ac:dyDescent="0.2"/>
    <row r="60" spans="120:125" ht="13" x14ac:dyDescent="0.2"/>
    <row r="61" spans="120:125" ht="13" x14ac:dyDescent="0.2"/>
    <row r="62" spans="120:125" ht="13" x14ac:dyDescent="0.2"/>
    <row r="63" spans="120:125" ht="13" x14ac:dyDescent="0.2">
      <c r="DU63" s="255"/>
    </row>
    <row r="64" spans="120:125" ht="13" x14ac:dyDescent="0.2">
      <c r="DT64" s="255"/>
      <c r="DU64" s="255"/>
    </row>
    <row r="65" spans="123:125" ht="13" x14ac:dyDescent="0.2"/>
    <row r="66" spans="123:125" ht="13" x14ac:dyDescent="0.2"/>
    <row r="67" spans="123:125" ht="13" x14ac:dyDescent="0.2"/>
    <row r="68" spans="123:125" ht="13" x14ac:dyDescent="0.2"/>
    <row r="69" spans="123:125" ht="13" x14ac:dyDescent="0.2">
      <c r="DS69" s="255"/>
      <c r="DT69" s="255"/>
      <c r="DU69" s="255"/>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5"/>
    </row>
    <row r="83" spans="116:125" ht="13" x14ac:dyDescent="0.2">
      <c r="DM83" s="255"/>
      <c r="DN83" s="255"/>
      <c r="DO83" s="255"/>
      <c r="DP83" s="255"/>
      <c r="DQ83" s="255"/>
      <c r="DR83" s="255"/>
      <c r="DS83" s="255"/>
      <c r="DT83" s="255"/>
      <c r="DU83" s="255"/>
    </row>
    <row r="84" spans="116:125" ht="13" x14ac:dyDescent="0.2"/>
    <row r="85" spans="116:125" ht="13" x14ac:dyDescent="0.2"/>
    <row r="86" spans="116:125" ht="13" x14ac:dyDescent="0.2"/>
    <row r="87" spans="116:125" ht="13" x14ac:dyDescent="0.2"/>
    <row r="88" spans="116:125" ht="13" x14ac:dyDescent="0.2">
      <c r="DU88" s="255"/>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491</v>
      </c>
    </row>
    <row r="121" spans="125:125" ht="13.5" hidden="1" customHeight="1" x14ac:dyDescent="0.2">
      <c r="DU121" s="255"/>
    </row>
  </sheetData>
  <sheetProtection algorithmName="SHA-512" hashValue="mvBeokPK0MFFHoX23LX+7CS9HnFKIcZ9Iw2TrP8C/dkdPtNMlu/dOFQHa8SQrc35u6PHesqt+gkreJv0AQ0hFw==" saltValue="2HD3P4469Z7XkiWiKtpr+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 x14ac:dyDescent="0.2">
      <c r="B2" s="255"/>
      <c r="T2" s="255"/>
    </row>
    <row r="3" spans="1:125"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5"/>
      <c r="G33" s="255"/>
      <c r="I33" s="255"/>
    </row>
    <row r="34" spans="2:125" ht="13" x14ac:dyDescent="0.2">
      <c r="C34" s="255"/>
      <c r="P34" s="255"/>
      <c r="R34" s="255"/>
      <c r="U34" s="255"/>
    </row>
    <row r="35" spans="2:125" ht="13"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 x14ac:dyDescent="0.2">
      <c r="F36" s="255"/>
      <c r="H36" s="255"/>
      <c r="J36" s="255"/>
      <c r="K36" s="255"/>
      <c r="L36" s="255"/>
      <c r="M36" s="255"/>
      <c r="N36" s="255"/>
      <c r="O36" s="255"/>
      <c r="Q36" s="255"/>
      <c r="S36" s="255"/>
      <c r="V36" s="255"/>
    </row>
    <row r="37" spans="2:125" ht="13" x14ac:dyDescent="0.2"/>
    <row r="38" spans="2:125" ht="13" x14ac:dyDescent="0.2"/>
    <row r="39" spans="2:125" ht="13" x14ac:dyDescent="0.2"/>
    <row r="40" spans="2:125" ht="13" x14ac:dyDescent="0.2">
      <c r="U40" s="255"/>
    </row>
    <row r="41" spans="2:125" ht="13" x14ac:dyDescent="0.2">
      <c r="R41" s="255"/>
    </row>
    <row r="42" spans="2:125" ht="13"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 x14ac:dyDescent="0.2">
      <c r="Q43" s="255"/>
      <c r="S43" s="255"/>
      <c r="V43" s="255"/>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492</v>
      </c>
    </row>
  </sheetData>
  <sheetProtection algorithmName="SHA-512" hashValue="eNPzvZXDy8/MEa5ZwrxBg3ESspZlKy0RKzKcGFt0jdASaM1QqCUeGiSxzBj1OTW45fF9R+l+e/ltO4jXQBrl0g==" saltValue="SgTLmv3z/zT8xp5z03dGR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493</v>
      </c>
      <c r="G46" s="8" t="s">
        <v>494</v>
      </c>
      <c r="H46" s="8" t="s">
        <v>495</v>
      </c>
      <c r="I46" s="8" t="s">
        <v>496</v>
      </c>
      <c r="J46" s="9" t="s">
        <v>497</v>
      </c>
    </row>
    <row r="47" spans="2:10" ht="57.75" customHeight="1" x14ac:dyDescent="0.2">
      <c r="B47" s="10"/>
      <c r="C47" s="1203" t="s">
        <v>3</v>
      </c>
      <c r="D47" s="1203"/>
      <c r="E47" s="1204"/>
      <c r="F47" s="11">
        <v>38.89</v>
      </c>
      <c r="G47" s="12">
        <v>39.26</v>
      </c>
      <c r="H47" s="12">
        <v>39.409999999999997</v>
      </c>
      <c r="I47" s="12">
        <v>32.4</v>
      </c>
      <c r="J47" s="13">
        <v>31.24</v>
      </c>
    </row>
    <row r="48" spans="2:10" ht="57.75" customHeight="1" x14ac:dyDescent="0.2">
      <c r="B48" s="14"/>
      <c r="C48" s="1205" t="s">
        <v>4</v>
      </c>
      <c r="D48" s="1205"/>
      <c r="E48" s="1206"/>
      <c r="F48" s="15">
        <v>5.42</v>
      </c>
      <c r="G48" s="16">
        <v>4.8499999999999996</v>
      </c>
      <c r="H48" s="16">
        <v>3.76</v>
      </c>
      <c r="I48" s="16">
        <v>4.97</v>
      </c>
      <c r="J48" s="17">
        <v>4.2699999999999996</v>
      </c>
    </row>
    <row r="49" spans="2:10" ht="57.75" customHeight="1" thickBot="1" x14ac:dyDescent="0.25">
      <c r="B49" s="18"/>
      <c r="C49" s="1207" t="s">
        <v>5</v>
      </c>
      <c r="D49" s="1207"/>
      <c r="E49" s="1208"/>
      <c r="F49" s="19" t="s">
        <v>498</v>
      </c>
      <c r="G49" s="20" t="s">
        <v>499</v>
      </c>
      <c r="H49" s="20" t="s">
        <v>500</v>
      </c>
      <c r="I49" s="20" t="s">
        <v>501</v>
      </c>
      <c r="J49" s="21" t="s">
        <v>502</v>
      </c>
    </row>
    <row r="50" spans="2:10" ht="13" x14ac:dyDescent="0.2"/>
  </sheetData>
  <sheetProtection algorithmName="SHA-512" hashValue="cxqPns67WzXbqE6T2TLWRUgXbAHEj+/TKKr8ln+SjAwFViHdHnXSHD5n2eUOqNN9O0XitHvFB1jKDIW6DS8Obg==" saltValue="vGQ5/1QKJyRQ/87UKvlS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2023-03-20T01:20:47Z</cp:lastPrinted>
  <dcterms:created xsi:type="dcterms:W3CDTF">2023-02-20T05:56:04Z</dcterms:created>
  <dcterms:modified xsi:type="dcterms:W3CDTF">2023-10-04T07:30:33Z</dcterms:modified>
  <cp:category/>
</cp:coreProperties>
</file>