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32760" windowWidth="10500" windowHeight="12120" tabRatio="915" activeTab="0"/>
  </bookViews>
  <sheets>
    <sheet name="県計" sheetId="1" r:id="rId1"/>
    <sheet name="県計のうち外国人" sheetId="2" r:id="rId2"/>
    <sheet name="市計" sheetId="3" r:id="rId3"/>
    <sheet name="郡計" sheetId="4" r:id="rId4"/>
    <sheet name="大津市" sheetId="5" r:id="rId5"/>
    <sheet name="彦根市" sheetId="6" r:id="rId6"/>
    <sheet name="長浜市" sheetId="7" r:id="rId7"/>
    <sheet name="近江八幡市" sheetId="8" r:id="rId8"/>
    <sheet name="草津市" sheetId="9" r:id="rId9"/>
    <sheet name="守山市" sheetId="10" r:id="rId10"/>
    <sheet name="栗東市" sheetId="11" r:id="rId11"/>
    <sheet name="甲賀市" sheetId="12" r:id="rId12"/>
    <sheet name="野洲市" sheetId="13" r:id="rId13"/>
    <sheet name="湖南市" sheetId="14" r:id="rId14"/>
    <sheet name="高島市" sheetId="15" r:id="rId15"/>
    <sheet name="東近江市" sheetId="16" r:id="rId16"/>
    <sheet name="米原市" sheetId="17" r:id="rId17"/>
    <sheet name="蒲生郡" sheetId="18" r:id="rId18"/>
    <sheet name="日野町" sheetId="19" r:id="rId19"/>
    <sheet name="竜王町" sheetId="20" r:id="rId20"/>
    <sheet name="愛知郡" sheetId="21" r:id="rId21"/>
    <sheet name="愛荘町" sheetId="22" r:id="rId22"/>
    <sheet name="犬上郡" sheetId="23" r:id="rId23"/>
    <sheet name="豊郷町" sheetId="24" r:id="rId24"/>
    <sheet name="甲良町" sheetId="25" r:id="rId25"/>
    <sheet name="多賀町" sheetId="26" r:id="rId26"/>
  </sheets>
  <definedNames>
    <definedName name="_xlnm.Print_Area" localSheetId="21">'愛荘町'!$A$1:$L$61</definedName>
    <definedName name="_xlnm.Print_Area" localSheetId="20">'愛知郡'!$A$1:$L$61</definedName>
    <definedName name="_xlnm.Print_Area" localSheetId="17">'蒲生郡'!$A$1:$L$61</definedName>
    <definedName name="_xlnm.Print_Area" localSheetId="7">'近江八幡市'!$A$1:$L$61</definedName>
    <definedName name="_xlnm.Print_Area" localSheetId="10">'栗東市'!$A$1:$L$61</definedName>
    <definedName name="_xlnm.Print_Area" localSheetId="3">'郡計'!$A$1:$L$61</definedName>
    <definedName name="_xlnm.Print_Area" localSheetId="22">'犬上郡'!$A$1:$L$61</definedName>
    <definedName name="_xlnm.Print_Area" localSheetId="0">'県計'!$A$1:$L$61</definedName>
    <definedName name="_xlnm.Print_Area" localSheetId="1">'県計のうち外国人'!$A$1:$L$58</definedName>
    <definedName name="_xlnm.Print_Area" localSheetId="13">'湖南市'!$A$1:$L$61</definedName>
    <definedName name="_xlnm.Print_Area" localSheetId="11">'甲賀市'!$A$1:$L$61</definedName>
    <definedName name="_xlnm.Print_Area" localSheetId="24">'甲良町'!$A$1:$L$61</definedName>
    <definedName name="_xlnm.Print_Area" localSheetId="14">'高島市'!$A$1:$L$61</definedName>
    <definedName name="_xlnm.Print_Area" localSheetId="2">'市計'!$A$1:$L$61</definedName>
    <definedName name="_xlnm.Print_Area" localSheetId="9">'守山市'!$A$1:$L$61</definedName>
    <definedName name="_xlnm.Print_Area" localSheetId="8">'草津市'!$A$1:$L$61</definedName>
    <definedName name="_xlnm.Print_Area" localSheetId="25">'多賀町'!$A$1:$L$61</definedName>
    <definedName name="_xlnm.Print_Area" localSheetId="4">'大津市'!$A$1:$L$61</definedName>
    <definedName name="_xlnm.Print_Area" localSheetId="6">'長浜市'!$A$1:$L$61</definedName>
    <definedName name="_xlnm.Print_Area" localSheetId="15">'東近江市'!$A$1:$L$61</definedName>
    <definedName name="_xlnm.Print_Area" localSheetId="18">'日野町'!$A$1:$L$61</definedName>
    <definedName name="_xlnm.Print_Area" localSheetId="5">'彦根市'!$A$1:$L$61</definedName>
    <definedName name="_xlnm.Print_Area" localSheetId="16">'米原市'!$A$1:$L$61</definedName>
    <definedName name="_xlnm.Print_Area" localSheetId="23">'豊郷町'!$A$1:$L$61</definedName>
    <definedName name="_xlnm.Print_Area" localSheetId="12">'野洲市'!$A$1:$L$61</definedName>
    <definedName name="_xlnm.Print_Area" localSheetId="19">'竜王町'!$A$1:$L$61</definedName>
  </definedNames>
  <calcPr fullCalcOnLoad="1"/>
</workbook>
</file>

<file path=xl/sharedStrings.xml><?xml version="1.0" encoding="utf-8"?>
<sst xmlns="http://schemas.openxmlformats.org/spreadsheetml/2006/main" count="4156" uniqueCount="164">
  <si>
    <t>年齢</t>
  </si>
  <si>
    <t>総数</t>
  </si>
  <si>
    <t>男</t>
  </si>
  <si>
    <t>女</t>
  </si>
  <si>
    <t xml:space="preserve">   総 数  </t>
  </si>
  <si>
    <t xml:space="preserve">        </t>
  </si>
  <si>
    <t xml:space="preserve">          </t>
  </si>
  <si>
    <t xml:space="preserve">                                         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</si>
  <si>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</si>
  <si>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</si>
  <si>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</si>
  <si>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</si>
  <si>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</si>
  <si>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</si>
  <si>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</si>
  <si>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</si>
  <si>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</si>
  <si>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</si>
  <si>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</si>
  <si>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</si>
  <si>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</si>
  <si>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</si>
  <si>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</si>
  <si>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</si>
  <si>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</si>
  <si>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</si>
  <si>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</si>
  <si>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</si>
  <si>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</si>
  <si>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</si>
  <si>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</si>
  <si>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</si>
  <si>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</si>
  <si>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</si>
  <si>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</si>
  <si>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</si>
  <si>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</si>
  <si>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</si>
  <si>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</si>
  <si>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</si>
  <si>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</si>
  <si>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</si>
  <si>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</si>
  <si>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</si>
  <si>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</si>
  <si>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</si>
  <si>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</si>
  <si>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</si>
  <si>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</si>
  <si>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</si>
  <si>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</si>
  <si>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</si>
  <si>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</si>
  <si>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</si>
  <si>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</si>
  <si>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</si>
  <si>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</si>
  <si>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</si>
  <si>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</si>
  <si>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</si>
  <si>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</si>
  <si>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</si>
  <si>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</si>
  <si>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</si>
  <si>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</si>
  <si>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</si>
  <si>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</si>
  <si>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</si>
  <si>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</si>
  <si>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</si>
  <si>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</si>
  <si>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</si>
  <si>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</si>
  <si>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</si>
  <si>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</si>
  <si>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</si>
  <si>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</si>
  <si>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</si>
  <si>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</si>
  <si>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</si>
  <si>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</si>
  <si>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</si>
  <si>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</si>
  <si>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</si>
  <si>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</si>
  <si>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</si>
  <si>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</si>
  <si>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</si>
  <si>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</si>
  <si>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</si>
  <si>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</si>
  <si>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</si>
  <si>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</si>
  <si>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</si>
  <si>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</si>
  <si>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</si>
  <si>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</si>
  <si>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</si>
  <si>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</si>
  <si>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</si>
  <si>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</si>
  <si>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</si>
  <si>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</si>
  <si>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</si>
  <si>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</si>
  <si>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</si>
  <si>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</si>
  <si>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</si>
  <si>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10～14歳</t>
  </si>
  <si>
    <t>15～19歳</t>
  </si>
  <si>
    <t>20～24歳</t>
  </si>
  <si>
    <t>25～29歳</t>
  </si>
  <si>
    <t>30～34歳</t>
  </si>
  <si>
    <t>35～39歳</t>
  </si>
  <si>
    <t>75～79歳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</si>
  <si>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</si>
  <si>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</si>
  <si>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</si>
  <si>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</si>
  <si>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</si>
  <si>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</si>
  <si>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</si>
  <si>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80～84歳</t>
  </si>
  <si>
    <t>85～89歳</t>
  </si>
  <si>
    <t>90～94歳</t>
  </si>
  <si>
    <t>95～99歳</t>
  </si>
  <si>
    <t>0～14歳</t>
  </si>
  <si>
    <t>15～64歳</t>
  </si>
  <si>
    <t>65歳以上</t>
  </si>
  <si>
    <t>5～ 9歳</t>
  </si>
  <si>
    <t>年齢不詳</t>
  </si>
  <si>
    <t>0～ 4歳</t>
  </si>
  <si>
    <t>季報　市町・年齢・性別人口（令和 2年 10月 1日現在 ）</t>
  </si>
  <si>
    <t>（市町名）県計</t>
  </si>
  <si>
    <t>季報　市町・年齢・性別人口（令和 2年 10月 1日現在 ）</t>
  </si>
  <si>
    <t>（市町名）市計</t>
  </si>
  <si>
    <t>（市町名）郡計</t>
  </si>
  <si>
    <t>（市町名）大津市</t>
  </si>
  <si>
    <t>（市町名）彦根市</t>
  </si>
  <si>
    <t>（市町名）長浜市</t>
  </si>
  <si>
    <t>（市町名）近江八幡市</t>
  </si>
  <si>
    <t>（市町名）草津市</t>
  </si>
  <si>
    <t>（市町名）守山市</t>
  </si>
  <si>
    <t>（市町名）栗東市</t>
  </si>
  <si>
    <t>（市町名）甲賀市</t>
  </si>
  <si>
    <t>（市町名）野洲市</t>
  </si>
  <si>
    <t>（市町名）湖南市</t>
  </si>
  <si>
    <t>（市町名）高島市</t>
  </si>
  <si>
    <t>（市町名）東近江市</t>
  </si>
  <si>
    <t>（市町名）米原市</t>
  </si>
  <si>
    <t>（市町名）蒲生郡</t>
  </si>
  <si>
    <t>（市町名）日野町</t>
  </si>
  <si>
    <t>（市町名）竜王町</t>
  </si>
  <si>
    <t>（市町名）愛知郡</t>
  </si>
  <si>
    <t>（市町名）愛荘町</t>
  </si>
  <si>
    <t>（市町名）犬上郡</t>
  </si>
  <si>
    <t>（市町名）豊郷町</t>
  </si>
  <si>
    <t>（市町名）甲良町</t>
  </si>
  <si>
    <t>（市町名）多賀町</t>
  </si>
  <si>
    <t>100歳以上</t>
  </si>
  <si>
    <t>（市町名）県計のうち外国人</t>
  </si>
  <si>
    <t>0～ 4歳</t>
  </si>
  <si>
    <t>年齢不詳</t>
  </si>
  <si>
    <t>95歳以上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</si>
</sst>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#,##0.0;[Red]\-#,##0.0"/>
    <numFmt numFmtId="181" formatCode="0.0"/>
    <numFmt numFmtId="182" formatCode="0.00_ "/>
    <numFmt numFmtId="183" formatCode="0.0_ "/>
    <numFmt numFmtId="184" formatCode="_-* #,##0_-;\-* #,##0_-;_-* &quot;-&quot;_-;_-@_-"/>
    <numFmt numFmtId="185" formatCode="#,##0_ "/>
    <numFmt numFmtId="186" formatCode="#,##0_);[Red]\(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  <numFmt numFmtId="192" formatCode="0_);[Red]\(0\)"/>
    <numFmt numFmtId="193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ゴシック"/>
      <family val="3"/>
    </font>
    <font>
      <sz val="9"/>
      <color indexed="8"/>
      <name val="Ｍ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ゴシック"/>
      <family val="3"/>
    </font>
    <font>
      <sz val="9"/>
      <color theme="1"/>
      <name val="ＭＳ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185" fontId="4" fillId="0" borderId="19" xfId="0" applyNumberFormat="1" applyFont="1" applyBorder="1" applyAlignment="1">
      <alignment horizontal="right" vertical="center"/>
    </xf>
    <xf numFmtId="185" fontId="4" fillId="0" borderId="15" xfId="0" applyNumberFormat="1" applyFont="1" applyBorder="1" applyAlignment="1">
      <alignment horizontal="right" vertical="center"/>
    </xf>
    <xf numFmtId="185" fontId="4" fillId="0" borderId="20" xfId="0" applyNumberFormat="1" applyFont="1" applyBorder="1" applyAlignment="1">
      <alignment horizontal="right" vertical="center"/>
    </xf>
    <xf numFmtId="185" fontId="4" fillId="0" borderId="21" xfId="0" applyNumberFormat="1" applyFont="1" applyBorder="1" applyAlignment="1">
      <alignment horizontal="right" vertical="center"/>
    </xf>
    <xf numFmtId="185" fontId="4" fillId="0" borderId="17" xfId="0" applyNumberFormat="1" applyFont="1" applyBorder="1" applyAlignment="1">
      <alignment horizontal="right" vertical="center"/>
    </xf>
    <xf numFmtId="185" fontId="4" fillId="0" borderId="18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7" fontId="41" fillId="0" borderId="0" xfId="0" applyNumberFormat="1" applyFont="1" applyAlignment="1">
      <alignment horizontal="right" vertical="top"/>
    </xf>
    <xf numFmtId="0" fontId="3" fillId="0" borderId="22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185" fontId="4" fillId="0" borderId="11" xfId="0" applyNumberFormat="1" applyFont="1" applyBorder="1" applyAlignment="1">
      <alignment horizontal="right" vertical="center"/>
    </xf>
    <xf numFmtId="192" fontId="4" fillId="0" borderId="15" xfId="0" applyNumberFormat="1" applyFont="1" applyBorder="1" applyAlignment="1">
      <alignment vertical="center"/>
    </xf>
    <xf numFmtId="192" fontId="4" fillId="0" borderId="20" xfId="0" applyNumberFormat="1" applyFont="1" applyBorder="1" applyAlignment="1">
      <alignment vertical="center"/>
    </xf>
    <xf numFmtId="192" fontId="4" fillId="0" borderId="21" xfId="0" applyNumberFormat="1" applyFont="1" applyBorder="1" applyAlignment="1">
      <alignment vertical="center"/>
    </xf>
    <xf numFmtId="192" fontId="4" fillId="0" borderId="20" xfId="0" applyNumberFormat="1" applyFont="1" applyBorder="1" applyAlignment="1">
      <alignment horizontal="right" vertical="center"/>
    </xf>
    <xf numFmtId="192" fontId="4" fillId="0" borderId="21" xfId="0" applyNumberFormat="1" applyFont="1" applyBorder="1" applyAlignment="1">
      <alignment horizontal="right" vertical="center"/>
    </xf>
    <xf numFmtId="186" fontId="4" fillId="0" borderId="13" xfId="48" applyNumberFormat="1" applyFont="1" applyBorder="1" applyAlignment="1">
      <alignment vertical="center"/>
    </xf>
    <xf numFmtId="186" fontId="4" fillId="0" borderId="0" xfId="48" applyNumberFormat="1" applyFont="1" applyBorder="1" applyAlignment="1">
      <alignment vertical="center"/>
    </xf>
    <xf numFmtId="186" fontId="4" fillId="0" borderId="19" xfId="48" applyNumberFormat="1" applyFont="1" applyBorder="1" applyAlignment="1">
      <alignment vertical="center"/>
    </xf>
    <xf numFmtId="193" fontId="4" fillId="0" borderId="0" xfId="48" applyNumberFormat="1" applyFont="1" applyBorder="1" applyAlignment="1">
      <alignment horizontal="right" vertical="center"/>
    </xf>
    <xf numFmtId="193" fontId="4" fillId="0" borderId="0" xfId="48" applyNumberFormat="1" applyFont="1" applyAlignment="1">
      <alignment horizontal="right" vertical="center"/>
    </xf>
    <xf numFmtId="193" fontId="4" fillId="0" borderId="19" xfId="48" applyNumberFormat="1" applyFont="1" applyBorder="1" applyAlignment="1">
      <alignment horizontal="right" vertical="center"/>
    </xf>
    <xf numFmtId="193" fontId="4" fillId="0" borderId="13" xfId="48" applyNumberFormat="1" applyFont="1" applyBorder="1" applyAlignment="1">
      <alignment horizontal="right" vertical="center"/>
    </xf>
    <xf numFmtId="186" fontId="4" fillId="0" borderId="13" xfId="48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186" fontId="4" fillId="0" borderId="13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186" fontId="4" fillId="0" borderId="19" xfId="0" applyNumberFormat="1" applyFont="1" applyBorder="1" applyAlignment="1">
      <alignment horizontal="right" vertical="center"/>
    </xf>
    <xf numFmtId="186" fontId="42" fillId="0" borderId="0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center" vertical="center"/>
    </xf>
    <xf numFmtId="186" fontId="42" fillId="0" borderId="19" xfId="0" applyNumberFormat="1" applyFont="1" applyBorder="1" applyAlignment="1">
      <alignment horizontal="right" vertical="top"/>
    </xf>
    <xf numFmtId="186" fontId="2" fillId="0" borderId="0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186" fontId="2" fillId="0" borderId="20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9" xfId="0" applyNumberFormat="1" applyFont="1" applyBorder="1" applyAlignment="1">
      <alignment horizontal="right" vertical="center"/>
    </xf>
    <xf numFmtId="186" fontId="4" fillId="0" borderId="0" xfId="48" applyNumberFormat="1" applyFont="1" applyBorder="1" applyAlignment="1">
      <alignment horizontal="right" vertical="center"/>
    </xf>
    <xf numFmtId="186" fontId="4" fillId="0" borderId="19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69"/>
  <sheetViews>
    <sheetView tabSelected="1" zoomScalePageLayoutView="0" workbookViewId="0" topLeftCell="A1">
      <selection activeCell="J40" sqref="J40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9.625" style="2" customWidth="1"/>
    <col min="11" max="12" width="7.625" style="2" customWidth="1"/>
    <col min="13" max="16384" width="9.00390625" style="2" customWidth="1"/>
  </cols>
  <sheetData>
    <row r="1" ht="13.5">
      <c r="A1" s="15" t="s">
        <v>132</v>
      </c>
    </row>
    <row r="3" ht="13.5">
      <c r="A3" s="16" t="s">
        <v>133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60" t="s">
        <v>1</v>
      </c>
      <c r="G4" s="6" t="s">
        <v>2</v>
      </c>
      <c r="H4" s="6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7"/>
      <c r="G5" s="18"/>
      <c r="H5" s="19"/>
      <c r="I5" s="6"/>
      <c r="J5" s="26"/>
      <c r="K5" s="26"/>
      <c r="L5" s="27"/>
    </row>
    <row r="6" spans="1:12" s="4" customFormat="1" ht="12.75">
      <c r="A6" s="10" t="s">
        <v>131</v>
      </c>
      <c r="B6" s="56">
        <f>SUM(B7:B11)</f>
        <v>56791</v>
      </c>
      <c r="C6" s="57">
        <f>SUM(C7:C11)</f>
        <v>29164</v>
      </c>
      <c r="D6" s="58">
        <f>SUM(D7:D11)</f>
        <v>27627</v>
      </c>
      <c r="E6" s="10" t="s">
        <v>121</v>
      </c>
      <c r="F6" s="56">
        <f>SUM(F7:F11)</f>
        <v>95820</v>
      </c>
      <c r="G6" s="57">
        <f>SUM(G7:G11)</f>
        <v>47910</v>
      </c>
      <c r="H6" s="58">
        <f>SUM(H7:H11)</f>
        <v>47910</v>
      </c>
      <c r="I6" s="10" t="s">
        <v>122</v>
      </c>
      <c r="J6" s="56">
        <f>SUM(J7:J11)</f>
        <v>51431</v>
      </c>
      <c r="K6" s="57">
        <f>SUM(K7:K11)</f>
        <v>22238</v>
      </c>
      <c r="L6" s="58">
        <f>SUM(L7:L11)</f>
        <v>29193</v>
      </c>
    </row>
    <row r="7" spans="1:12" s="4" customFormat="1" ht="12.75">
      <c r="A7" s="10" t="s">
        <v>8</v>
      </c>
      <c r="B7" s="56">
        <v>10329</v>
      </c>
      <c r="C7" s="57">
        <v>5319</v>
      </c>
      <c r="D7" s="58">
        <v>5010</v>
      </c>
      <c r="E7" s="10" t="s">
        <v>48</v>
      </c>
      <c r="F7" s="56">
        <v>18111</v>
      </c>
      <c r="G7" s="57">
        <v>9133</v>
      </c>
      <c r="H7" s="58">
        <v>8978</v>
      </c>
      <c r="I7" s="10" t="s">
        <v>88</v>
      </c>
      <c r="J7" s="57">
        <v>11934</v>
      </c>
      <c r="K7" s="57">
        <v>5385</v>
      </c>
      <c r="L7" s="58">
        <v>6549</v>
      </c>
    </row>
    <row r="8" spans="1:12" s="4" customFormat="1" ht="12.75">
      <c r="A8" s="10" t="s">
        <v>9</v>
      </c>
      <c r="B8" s="56">
        <v>10862</v>
      </c>
      <c r="C8" s="57">
        <v>5562</v>
      </c>
      <c r="D8" s="58">
        <v>5300</v>
      </c>
      <c r="E8" s="10" t="s">
        <v>49</v>
      </c>
      <c r="F8" s="56">
        <v>18287</v>
      </c>
      <c r="G8" s="57">
        <v>9194</v>
      </c>
      <c r="H8" s="58">
        <v>9093</v>
      </c>
      <c r="I8" s="10" t="s">
        <v>89</v>
      </c>
      <c r="J8" s="57">
        <v>9494</v>
      </c>
      <c r="K8" s="57">
        <v>4210</v>
      </c>
      <c r="L8" s="58">
        <v>5284</v>
      </c>
    </row>
    <row r="9" spans="1:12" s="4" customFormat="1" ht="12.75">
      <c r="A9" s="10" t="s">
        <v>10</v>
      </c>
      <c r="B9" s="56">
        <v>11498</v>
      </c>
      <c r="C9" s="57">
        <v>5934</v>
      </c>
      <c r="D9" s="58">
        <v>5564</v>
      </c>
      <c r="E9" s="10" t="s">
        <v>50</v>
      </c>
      <c r="F9" s="56">
        <v>19390</v>
      </c>
      <c r="G9" s="57">
        <v>9559</v>
      </c>
      <c r="H9" s="58">
        <v>9831</v>
      </c>
      <c r="I9" s="10" t="s">
        <v>90</v>
      </c>
      <c r="J9" s="57">
        <v>10058</v>
      </c>
      <c r="K9" s="57">
        <v>4355</v>
      </c>
      <c r="L9" s="58">
        <v>5703</v>
      </c>
    </row>
    <row r="10" spans="1:12" s="4" customFormat="1" ht="12.75">
      <c r="A10" s="10" t="s">
        <v>11</v>
      </c>
      <c r="B10" s="56">
        <v>11771</v>
      </c>
      <c r="C10" s="57">
        <v>6079</v>
      </c>
      <c r="D10" s="58">
        <v>5692</v>
      </c>
      <c r="E10" s="10" t="s">
        <v>51</v>
      </c>
      <c r="F10" s="56">
        <v>19599</v>
      </c>
      <c r="G10" s="57">
        <v>9832</v>
      </c>
      <c r="H10" s="58">
        <v>9767</v>
      </c>
      <c r="I10" s="10" t="s">
        <v>91</v>
      </c>
      <c r="J10" s="57">
        <v>10121</v>
      </c>
      <c r="K10" s="57">
        <v>4229</v>
      </c>
      <c r="L10" s="58">
        <v>5892</v>
      </c>
    </row>
    <row r="11" spans="1:12" s="4" customFormat="1" ht="12.75">
      <c r="A11" s="10" t="s">
        <v>12</v>
      </c>
      <c r="B11" s="56">
        <v>12331</v>
      </c>
      <c r="C11" s="57">
        <v>6270</v>
      </c>
      <c r="D11" s="58">
        <v>6061</v>
      </c>
      <c r="E11" s="10" t="s">
        <v>52</v>
      </c>
      <c r="F11" s="56">
        <v>20433</v>
      </c>
      <c r="G11" s="57">
        <v>10192</v>
      </c>
      <c r="H11" s="58">
        <v>10241</v>
      </c>
      <c r="I11" s="10" t="s">
        <v>92</v>
      </c>
      <c r="J11" s="57">
        <v>9824</v>
      </c>
      <c r="K11" s="57">
        <v>4059</v>
      </c>
      <c r="L11" s="58">
        <v>5765</v>
      </c>
    </row>
    <row r="12" spans="1:12" s="4" customFormat="1" ht="12.75">
      <c r="A12" s="10"/>
      <c r="B12" s="56"/>
      <c r="C12" s="57"/>
      <c r="D12" s="58"/>
      <c r="E12" s="10"/>
      <c r="F12" s="56"/>
      <c r="G12" s="57"/>
      <c r="H12" s="58"/>
      <c r="I12" s="10"/>
      <c r="J12" s="56"/>
      <c r="K12" s="57"/>
      <c r="L12" s="58"/>
    </row>
    <row r="13" spans="1:12" s="4" customFormat="1" ht="12.75">
      <c r="A13" s="10" t="s">
        <v>129</v>
      </c>
      <c r="B13" s="56">
        <f>SUM(B14:B18)</f>
        <v>65794</v>
      </c>
      <c r="C13" s="57">
        <f>SUM(C14:C18)</f>
        <v>33807</v>
      </c>
      <c r="D13" s="58">
        <f>SUM(D14:D18)</f>
        <v>31987</v>
      </c>
      <c r="E13" s="10" t="s">
        <v>120</v>
      </c>
      <c r="F13" s="56">
        <f>SUM(F14:F18)</f>
        <v>109147</v>
      </c>
      <c r="G13" s="57">
        <f>SUM(G14:G18)</f>
        <v>55207</v>
      </c>
      <c r="H13" s="58">
        <f>SUM(H14:H18)</f>
        <v>53940</v>
      </c>
      <c r="I13" s="10" t="s">
        <v>123</v>
      </c>
      <c r="J13" s="56">
        <f>SUM(J14:J18)</f>
        <v>35795</v>
      </c>
      <c r="K13" s="57">
        <f>SUM(K14:K18)</f>
        <v>13109</v>
      </c>
      <c r="L13" s="58">
        <f>SUM(L14:L18)</f>
        <v>22686</v>
      </c>
    </row>
    <row r="14" spans="1:12" s="4" customFormat="1" ht="12.75">
      <c r="A14" s="10" t="s">
        <v>13</v>
      </c>
      <c r="B14" s="56">
        <v>12806</v>
      </c>
      <c r="C14" s="57">
        <v>6590</v>
      </c>
      <c r="D14" s="58">
        <v>6216</v>
      </c>
      <c r="E14" s="10" t="s">
        <v>53</v>
      </c>
      <c r="F14" s="56">
        <v>21288</v>
      </c>
      <c r="G14" s="57">
        <v>10741</v>
      </c>
      <c r="H14" s="58">
        <v>10547</v>
      </c>
      <c r="I14" s="10" t="s">
        <v>93</v>
      </c>
      <c r="J14" s="57">
        <v>8329</v>
      </c>
      <c r="K14" s="57">
        <v>3323</v>
      </c>
      <c r="L14" s="58">
        <v>5006</v>
      </c>
    </row>
    <row r="15" spans="1:12" s="4" customFormat="1" ht="12.75">
      <c r="A15" s="10" t="s">
        <v>14</v>
      </c>
      <c r="B15" s="56">
        <v>12741</v>
      </c>
      <c r="C15" s="57">
        <v>6605</v>
      </c>
      <c r="D15" s="58">
        <v>6136</v>
      </c>
      <c r="E15" s="10" t="s">
        <v>54</v>
      </c>
      <c r="F15" s="56">
        <v>22161</v>
      </c>
      <c r="G15" s="57">
        <v>11171</v>
      </c>
      <c r="H15" s="58">
        <v>10990</v>
      </c>
      <c r="I15" s="10" t="s">
        <v>94</v>
      </c>
      <c r="J15" s="57">
        <v>7830</v>
      </c>
      <c r="K15" s="57">
        <v>2977</v>
      </c>
      <c r="L15" s="58">
        <v>4853</v>
      </c>
    </row>
    <row r="16" spans="1:12" s="4" customFormat="1" ht="12.75">
      <c r="A16" s="10" t="s">
        <v>15</v>
      </c>
      <c r="B16" s="56">
        <v>13309</v>
      </c>
      <c r="C16" s="57">
        <v>6802</v>
      </c>
      <c r="D16" s="58">
        <v>6507</v>
      </c>
      <c r="E16" s="10" t="s">
        <v>55</v>
      </c>
      <c r="F16" s="56">
        <v>22465</v>
      </c>
      <c r="G16" s="57">
        <v>11376</v>
      </c>
      <c r="H16" s="58">
        <v>11089</v>
      </c>
      <c r="I16" s="10" t="s">
        <v>95</v>
      </c>
      <c r="J16" s="57">
        <v>7099</v>
      </c>
      <c r="K16" s="57">
        <v>2538</v>
      </c>
      <c r="L16" s="58">
        <v>4561</v>
      </c>
    </row>
    <row r="17" spans="1:12" s="4" customFormat="1" ht="12.75">
      <c r="A17" s="10" t="s">
        <v>16</v>
      </c>
      <c r="B17" s="56">
        <v>13299</v>
      </c>
      <c r="C17" s="57">
        <v>6784</v>
      </c>
      <c r="D17" s="58">
        <v>6515</v>
      </c>
      <c r="E17" s="10" t="s">
        <v>56</v>
      </c>
      <c r="F17" s="56">
        <v>22262</v>
      </c>
      <c r="G17" s="57">
        <v>11358</v>
      </c>
      <c r="H17" s="58">
        <v>10904</v>
      </c>
      <c r="I17" s="10" t="s">
        <v>96</v>
      </c>
      <c r="J17" s="57">
        <v>6695</v>
      </c>
      <c r="K17" s="57">
        <v>2312</v>
      </c>
      <c r="L17" s="58">
        <v>4383</v>
      </c>
    </row>
    <row r="18" spans="1:12" s="4" customFormat="1" ht="12.75">
      <c r="A18" s="10" t="s">
        <v>17</v>
      </c>
      <c r="B18" s="56">
        <v>13639</v>
      </c>
      <c r="C18" s="57">
        <v>7026</v>
      </c>
      <c r="D18" s="58">
        <v>6613</v>
      </c>
      <c r="E18" s="10" t="s">
        <v>57</v>
      </c>
      <c r="F18" s="56">
        <v>20971</v>
      </c>
      <c r="G18" s="57">
        <v>10561</v>
      </c>
      <c r="H18" s="58">
        <v>10410</v>
      </c>
      <c r="I18" s="10" t="s">
        <v>97</v>
      </c>
      <c r="J18" s="57">
        <v>5842</v>
      </c>
      <c r="K18" s="57">
        <v>1959</v>
      </c>
      <c r="L18" s="58">
        <v>3883</v>
      </c>
    </row>
    <row r="19" spans="1:12" s="4" customFormat="1" ht="12.75">
      <c r="A19" s="10"/>
      <c r="B19" s="56"/>
      <c r="C19" s="57"/>
      <c r="D19" s="58"/>
      <c r="E19" s="10"/>
      <c r="F19" s="56"/>
      <c r="G19" s="57"/>
      <c r="H19" s="58"/>
      <c r="I19" s="10"/>
      <c r="J19" s="56"/>
      <c r="K19" s="57"/>
      <c r="L19" s="58"/>
    </row>
    <row r="20" spans="1:12" s="4" customFormat="1" ht="12.75">
      <c r="A20" s="40" t="s">
        <v>108</v>
      </c>
      <c r="B20" s="56">
        <f>SUM(B21:B25)</f>
        <v>68784</v>
      </c>
      <c r="C20" s="57">
        <f>SUM(C21:C25)</f>
        <v>35401</v>
      </c>
      <c r="D20" s="58">
        <f>SUM(D21:D25)</f>
        <v>33383</v>
      </c>
      <c r="E20" s="10" t="s">
        <v>119</v>
      </c>
      <c r="F20" s="56">
        <f>SUM(F21:F25)</f>
        <v>91772</v>
      </c>
      <c r="G20" s="57">
        <f>SUM(G21:G25)</f>
        <v>45796</v>
      </c>
      <c r="H20" s="58">
        <f>SUM(H21:H25)</f>
        <v>45976</v>
      </c>
      <c r="I20" s="10" t="s">
        <v>124</v>
      </c>
      <c r="J20" s="56">
        <f>SUM(J21:J25)</f>
        <v>18294</v>
      </c>
      <c r="K20" s="57">
        <f>SUM(K21:K25)</f>
        <v>5296</v>
      </c>
      <c r="L20" s="58">
        <f>SUM(L21:L25)</f>
        <v>12998</v>
      </c>
    </row>
    <row r="21" spans="1:12" s="4" customFormat="1" ht="12.75">
      <c r="A21" s="10" t="s">
        <v>18</v>
      </c>
      <c r="B21" s="56">
        <v>13658</v>
      </c>
      <c r="C21" s="57">
        <v>7027</v>
      </c>
      <c r="D21" s="58">
        <v>6631</v>
      </c>
      <c r="E21" s="10" t="s">
        <v>58</v>
      </c>
      <c r="F21" s="56">
        <v>20080</v>
      </c>
      <c r="G21" s="57">
        <v>10100</v>
      </c>
      <c r="H21" s="58">
        <v>9980</v>
      </c>
      <c r="I21" s="10" t="s">
        <v>98</v>
      </c>
      <c r="J21" s="57">
        <v>4984</v>
      </c>
      <c r="K21" s="57">
        <v>1570</v>
      </c>
      <c r="L21" s="58">
        <v>3414</v>
      </c>
    </row>
    <row r="22" spans="1:12" s="4" customFormat="1" ht="12.75">
      <c r="A22" s="10" t="s">
        <v>19</v>
      </c>
      <c r="B22" s="56">
        <v>13568</v>
      </c>
      <c r="C22" s="57">
        <v>6935</v>
      </c>
      <c r="D22" s="58">
        <v>6633</v>
      </c>
      <c r="E22" s="10" t="s">
        <v>59</v>
      </c>
      <c r="F22" s="56">
        <v>19483</v>
      </c>
      <c r="G22" s="57">
        <v>9753</v>
      </c>
      <c r="H22" s="58">
        <v>9730</v>
      </c>
      <c r="I22" s="10" t="s">
        <v>99</v>
      </c>
      <c r="J22" s="57">
        <v>4351</v>
      </c>
      <c r="K22" s="57">
        <v>1297</v>
      </c>
      <c r="L22" s="58">
        <v>3054</v>
      </c>
    </row>
    <row r="23" spans="1:12" s="4" customFormat="1" ht="12.75">
      <c r="A23" s="10" t="s">
        <v>20</v>
      </c>
      <c r="B23" s="56">
        <v>13855</v>
      </c>
      <c r="C23" s="57">
        <v>7126</v>
      </c>
      <c r="D23" s="58">
        <v>6729</v>
      </c>
      <c r="E23" s="10" t="s">
        <v>60</v>
      </c>
      <c r="F23" s="56">
        <v>18963</v>
      </c>
      <c r="G23" s="57">
        <v>9414</v>
      </c>
      <c r="H23" s="58">
        <v>9549</v>
      </c>
      <c r="I23" s="10" t="s">
        <v>100</v>
      </c>
      <c r="J23" s="57">
        <v>3753</v>
      </c>
      <c r="K23" s="57">
        <v>1055</v>
      </c>
      <c r="L23" s="58">
        <v>2698</v>
      </c>
    </row>
    <row r="24" spans="1:12" s="4" customFormat="1" ht="12.75">
      <c r="A24" s="10" t="s">
        <v>21</v>
      </c>
      <c r="B24" s="56">
        <v>14026</v>
      </c>
      <c r="C24" s="57">
        <v>7142</v>
      </c>
      <c r="D24" s="58">
        <v>6884</v>
      </c>
      <c r="E24" s="10" t="s">
        <v>61</v>
      </c>
      <c r="F24" s="56">
        <v>18822</v>
      </c>
      <c r="G24" s="57">
        <v>9412</v>
      </c>
      <c r="H24" s="58">
        <v>9410</v>
      </c>
      <c r="I24" s="10" t="s">
        <v>101</v>
      </c>
      <c r="J24" s="57">
        <v>2910</v>
      </c>
      <c r="K24" s="57">
        <v>787</v>
      </c>
      <c r="L24" s="58">
        <v>2123</v>
      </c>
    </row>
    <row r="25" spans="1:12" s="4" customFormat="1" ht="12.75">
      <c r="A25" s="10" t="s">
        <v>22</v>
      </c>
      <c r="B25" s="56">
        <v>13677</v>
      </c>
      <c r="C25" s="57">
        <v>7171</v>
      </c>
      <c r="D25" s="58">
        <v>6506</v>
      </c>
      <c r="E25" s="10" t="s">
        <v>62</v>
      </c>
      <c r="F25" s="56">
        <v>14424</v>
      </c>
      <c r="G25" s="57">
        <v>7117</v>
      </c>
      <c r="H25" s="58">
        <v>7307</v>
      </c>
      <c r="I25" s="10" t="s">
        <v>102</v>
      </c>
      <c r="J25" s="57">
        <v>2296</v>
      </c>
      <c r="K25" s="57">
        <v>587</v>
      </c>
      <c r="L25" s="58">
        <v>1709</v>
      </c>
    </row>
    <row r="26" spans="1:12" s="4" customFormat="1" ht="12.75">
      <c r="A26" s="10"/>
      <c r="B26" s="56"/>
      <c r="C26" s="57"/>
      <c r="D26" s="58"/>
      <c r="E26" s="10"/>
      <c r="F26" s="56"/>
      <c r="G26" s="57"/>
      <c r="H26" s="58"/>
      <c r="I26" s="10"/>
      <c r="J26" s="56"/>
      <c r="K26" s="57"/>
      <c r="L26" s="58"/>
    </row>
    <row r="27" spans="1:12" s="4" customFormat="1" ht="12.75">
      <c r="A27" s="10" t="s">
        <v>109</v>
      </c>
      <c r="B27" s="56">
        <f>SUM(B28:B32)</f>
        <v>71350</v>
      </c>
      <c r="C27" s="57">
        <f>SUM(C28:C32)</f>
        <v>36960</v>
      </c>
      <c r="D27" s="58">
        <f>SUM(D28:D32)</f>
        <v>34390</v>
      </c>
      <c r="E27" s="10" t="s">
        <v>118</v>
      </c>
      <c r="F27" s="56">
        <f>SUM(F28:F32)</f>
        <v>84212</v>
      </c>
      <c r="G27" s="57">
        <f>SUM(G28:G32)</f>
        <v>41611</v>
      </c>
      <c r="H27" s="58">
        <f>SUM(H28:H32)</f>
        <v>42601</v>
      </c>
      <c r="I27" s="10" t="s">
        <v>125</v>
      </c>
      <c r="J27" s="56">
        <f>SUM(J28:J32)</f>
        <v>4994</v>
      </c>
      <c r="K27" s="57">
        <f>SUM(K28:K32)</f>
        <v>872</v>
      </c>
      <c r="L27" s="58">
        <f>SUM(L28:L32)</f>
        <v>4122</v>
      </c>
    </row>
    <row r="28" spans="1:12" s="4" customFormat="1" ht="12.75">
      <c r="A28" s="10" t="s">
        <v>23</v>
      </c>
      <c r="B28" s="56">
        <v>13614</v>
      </c>
      <c r="C28" s="57">
        <v>7035</v>
      </c>
      <c r="D28" s="58">
        <v>6579</v>
      </c>
      <c r="E28" s="10" t="s">
        <v>63</v>
      </c>
      <c r="F28" s="56">
        <v>18170</v>
      </c>
      <c r="G28" s="57">
        <v>9100</v>
      </c>
      <c r="H28" s="58">
        <v>9070</v>
      </c>
      <c r="I28" s="10" t="s">
        <v>103</v>
      </c>
      <c r="J28" s="57">
        <v>1803</v>
      </c>
      <c r="K28" s="57">
        <v>392</v>
      </c>
      <c r="L28" s="58">
        <v>1411</v>
      </c>
    </row>
    <row r="29" spans="1:12" s="4" customFormat="1" ht="12.75">
      <c r="A29" s="10" t="s">
        <v>24</v>
      </c>
      <c r="B29" s="56">
        <v>14064</v>
      </c>
      <c r="C29" s="57">
        <v>7271</v>
      </c>
      <c r="D29" s="58">
        <v>6793</v>
      </c>
      <c r="E29" s="10" t="s">
        <v>64</v>
      </c>
      <c r="F29" s="56">
        <v>17053</v>
      </c>
      <c r="G29" s="57">
        <v>8428</v>
      </c>
      <c r="H29" s="58">
        <v>8625</v>
      </c>
      <c r="I29" s="10" t="s">
        <v>104</v>
      </c>
      <c r="J29" s="57">
        <v>1215</v>
      </c>
      <c r="K29" s="57">
        <v>239</v>
      </c>
      <c r="L29" s="58">
        <v>976</v>
      </c>
    </row>
    <row r="30" spans="1:12" s="4" customFormat="1" ht="12.75">
      <c r="A30" s="10" t="s">
        <v>25</v>
      </c>
      <c r="B30" s="56">
        <v>14098</v>
      </c>
      <c r="C30" s="57">
        <v>7190</v>
      </c>
      <c r="D30" s="58">
        <v>6908</v>
      </c>
      <c r="E30" s="10" t="s">
        <v>65</v>
      </c>
      <c r="F30" s="56">
        <v>16793</v>
      </c>
      <c r="G30" s="57">
        <v>8250</v>
      </c>
      <c r="H30" s="58">
        <v>8543</v>
      </c>
      <c r="I30" s="10" t="s">
        <v>105</v>
      </c>
      <c r="J30" s="57">
        <v>919</v>
      </c>
      <c r="K30" s="57">
        <v>117</v>
      </c>
      <c r="L30" s="58">
        <v>802</v>
      </c>
    </row>
    <row r="31" spans="1:12" s="4" customFormat="1" ht="12.75">
      <c r="A31" s="10" t="s">
        <v>26</v>
      </c>
      <c r="B31" s="56">
        <v>14667</v>
      </c>
      <c r="C31" s="57">
        <v>7622</v>
      </c>
      <c r="D31" s="58">
        <v>7045</v>
      </c>
      <c r="E31" s="10" t="s">
        <v>66</v>
      </c>
      <c r="F31" s="56">
        <v>16447</v>
      </c>
      <c r="G31" s="57">
        <v>8193</v>
      </c>
      <c r="H31" s="58">
        <v>8254</v>
      </c>
      <c r="I31" s="10" t="s">
        <v>106</v>
      </c>
      <c r="J31" s="57">
        <v>608</v>
      </c>
      <c r="K31" s="57">
        <v>67</v>
      </c>
      <c r="L31" s="58">
        <v>541</v>
      </c>
    </row>
    <row r="32" spans="1:12" s="4" customFormat="1" ht="12.75">
      <c r="A32" s="10" t="s">
        <v>27</v>
      </c>
      <c r="B32" s="56">
        <v>14907</v>
      </c>
      <c r="C32" s="57">
        <v>7842</v>
      </c>
      <c r="D32" s="58">
        <v>7065</v>
      </c>
      <c r="E32" s="10" t="s">
        <v>67</v>
      </c>
      <c r="F32" s="56">
        <v>15749</v>
      </c>
      <c r="G32" s="57">
        <v>7640</v>
      </c>
      <c r="H32" s="58">
        <v>8109</v>
      </c>
      <c r="I32" s="10" t="s">
        <v>107</v>
      </c>
      <c r="J32" s="57">
        <v>449</v>
      </c>
      <c r="K32" s="57">
        <v>57</v>
      </c>
      <c r="L32" s="58">
        <v>392</v>
      </c>
    </row>
    <row r="33" spans="1:12" s="4" customFormat="1" ht="12.75">
      <c r="A33" s="10"/>
      <c r="B33" s="56"/>
      <c r="C33" s="57"/>
      <c r="D33" s="58"/>
      <c r="E33" s="10"/>
      <c r="F33" s="56"/>
      <c r="G33" s="57"/>
      <c r="H33" s="58"/>
      <c r="I33" s="10"/>
      <c r="J33" s="56"/>
      <c r="K33" s="57"/>
      <c r="L33" s="58"/>
    </row>
    <row r="34" spans="1:12" s="4" customFormat="1" ht="12.75">
      <c r="A34" s="10" t="s">
        <v>110</v>
      </c>
      <c r="B34" s="56">
        <f>SUM(B35:B39)</f>
        <v>71038</v>
      </c>
      <c r="C34" s="57">
        <f>SUM(C35:C39)</f>
        <v>37834</v>
      </c>
      <c r="D34" s="58">
        <f>SUM(D35:D39)</f>
        <v>33204</v>
      </c>
      <c r="E34" s="10" t="s">
        <v>117</v>
      </c>
      <c r="F34" s="56">
        <f>SUM(F35:F39)</f>
        <v>79100</v>
      </c>
      <c r="G34" s="57">
        <f>SUM(G35:G39)</f>
        <v>38569</v>
      </c>
      <c r="H34" s="58">
        <f>SUM(H35:H39)</f>
        <v>40531</v>
      </c>
      <c r="I34" s="10"/>
      <c r="J34" s="56"/>
      <c r="K34" s="57"/>
      <c r="L34" s="58"/>
    </row>
    <row r="35" spans="1:12" s="4" customFormat="1" ht="12.75">
      <c r="A35" s="10" t="s">
        <v>28</v>
      </c>
      <c r="B35" s="56">
        <v>15198</v>
      </c>
      <c r="C35" s="57">
        <v>8033</v>
      </c>
      <c r="D35" s="58">
        <v>7165</v>
      </c>
      <c r="E35" s="10" t="s">
        <v>68</v>
      </c>
      <c r="F35" s="56">
        <v>15895</v>
      </c>
      <c r="G35" s="57">
        <v>7769</v>
      </c>
      <c r="H35" s="58">
        <v>8126</v>
      </c>
      <c r="I35" s="10"/>
      <c r="J35" s="56"/>
      <c r="K35" s="57"/>
      <c r="L35" s="58"/>
    </row>
    <row r="36" spans="1:12" s="4" customFormat="1" ht="12.75">
      <c r="A36" s="10" t="s">
        <v>29</v>
      </c>
      <c r="B36" s="56">
        <v>14970</v>
      </c>
      <c r="C36" s="57">
        <v>7930</v>
      </c>
      <c r="D36" s="58">
        <v>7040</v>
      </c>
      <c r="E36" s="10" t="s">
        <v>69</v>
      </c>
      <c r="F36" s="56">
        <v>16217</v>
      </c>
      <c r="G36" s="57">
        <v>7869</v>
      </c>
      <c r="H36" s="58">
        <v>8348</v>
      </c>
      <c r="I36" s="10"/>
      <c r="J36" s="56"/>
      <c r="K36" s="57"/>
      <c r="L36" s="58"/>
    </row>
    <row r="37" spans="1:12" s="4" customFormat="1" ht="12.75">
      <c r="A37" s="10" t="s">
        <v>30</v>
      </c>
      <c r="B37" s="56">
        <v>14353</v>
      </c>
      <c r="C37" s="57">
        <v>7637</v>
      </c>
      <c r="D37" s="58">
        <v>6716</v>
      </c>
      <c r="E37" s="10" t="s">
        <v>70</v>
      </c>
      <c r="F37" s="56">
        <v>15980</v>
      </c>
      <c r="G37" s="57">
        <v>7880</v>
      </c>
      <c r="H37" s="58">
        <v>8100</v>
      </c>
      <c r="I37" s="10"/>
      <c r="J37" s="56"/>
      <c r="K37" s="57"/>
      <c r="L37" s="58"/>
    </row>
    <row r="38" spans="1:12" s="4" customFormat="1" ht="12.75">
      <c r="A38" s="10" t="s">
        <v>31</v>
      </c>
      <c r="B38" s="56">
        <v>13438</v>
      </c>
      <c r="C38" s="57">
        <v>7233</v>
      </c>
      <c r="D38" s="58">
        <v>6205</v>
      </c>
      <c r="E38" s="10" t="s">
        <v>71</v>
      </c>
      <c r="F38" s="56">
        <v>15071</v>
      </c>
      <c r="G38" s="57">
        <v>7378</v>
      </c>
      <c r="H38" s="58">
        <v>7693</v>
      </c>
      <c r="I38" s="10"/>
      <c r="J38" s="56"/>
      <c r="K38" s="57"/>
      <c r="L38" s="58"/>
    </row>
    <row r="39" spans="1:12" s="4" customFormat="1" ht="12.75">
      <c r="A39" s="10" t="s">
        <v>32</v>
      </c>
      <c r="B39" s="56">
        <v>13079</v>
      </c>
      <c r="C39" s="57">
        <v>7001</v>
      </c>
      <c r="D39" s="58">
        <v>6078</v>
      </c>
      <c r="E39" s="10" t="s">
        <v>72</v>
      </c>
      <c r="F39" s="56">
        <v>15937</v>
      </c>
      <c r="G39" s="57">
        <v>7673</v>
      </c>
      <c r="H39" s="58">
        <v>8264</v>
      </c>
      <c r="I39" s="10"/>
      <c r="J39" s="56"/>
      <c r="K39" s="57"/>
      <c r="L39" s="58"/>
    </row>
    <row r="40" spans="1:12" s="4" customFormat="1" ht="12.75">
      <c r="A40" s="10"/>
      <c r="B40" s="56"/>
      <c r="C40" s="57"/>
      <c r="D40" s="58"/>
      <c r="E40" s="10"/>
      <c r="F40" s="56"/>
      <c r="G40" s="57"/>
      <c r="H40" s="58"/>
      <c r="I40" s="10"/>
      <c r="J40" s="56"/>
      <c r="K40" s="57"/>
      <c r="L40" s="58"/>
    </row>
    <row r="41" spans="1:12" s="4" customFormat="1" ht="12.75">
      <c r="A41" s="10" t="s">
        <v>111</v>
      </c>
      <c r="B41" s="56">
        <f>SUM(B42:B46)</f>
        <v>65262</v>
      </c>
      <c r="C41" s="57">
        <f>SUM(C42:C46)</f>
        <v>34415</v>
      </c>
      <c r="D41" s="58">
        <f>SUM(D42:D46)</f>
        <v>30847</v>
      </c>
      <c r="E41" s="10" t="s">
        <v>116</v>
      </c>
      <c r="F41" s="56">
        <f>SUM(F42:F46)</f>
        <v>86496</v>
      </c>
      <c r="G41" s="57">
        <f>SUM(G42:G46)</f>
        <v>42169</v>
      </c>
      <c r="H41" s="58">
        <f>SUM(H42:H46)</f>
        <v>44327</v>
      </c>
      <c r="I41" s="10"/>
      <c r="J41" s="56"/>
      <c r="K41" s="57"/>
      <c r="L41" s="58"/>
    </row>
    <row r="42" spans="1:12" s="4" customFormat="1" ht="12.75">
      <c r="A42" s="10" t="s">
        <v>33</v>
      </c>
      <c r="B42" s="56">
        <v>13123</v>
      </c>
      <c r="C42" s="57">
        <v>7061</v>
      </c>
      <c r="D42" s="58">
        <v>6062</v>
      </c>
      <c r="E42" s="10" t="s">
        <v>73</v>
      </c>
      <c r="F42" s="56">
        <v>16411</v>
      </c>
      <c r="G42" s="57">
        <v>8213</v>
      </c>
      <c r="H42" s="58">
        <v>8198</v>
      </c>
      <c r="I42" s="10"/>
      <c r="J42" s="56"/>
      <c r="K42" s="57"/>
      <c r="L42" s="58"/>
    </row>
    <row r="43" spans="1:12" s="4" customFormat="1" ht="12.75">
      <c r="A43" s="10" t="s">
        <v>34</v>
      </c>
      <c r="B43" s="56">
        <v>13038</v>
      </c>
      <c r="C43" s="57">
        <v>6867</v>
      </c>
      <c r="D43" s="58">
        <v>6171</v>
      </c>
      <c r="E43" s="10" t="s">
        <v>74</v>
      </c>
      <c r="F43" s="56">
        <v>16035</v>
      </c>
      <c r="G43" s="57">
        <v>7769</v>
      </c>
      <c r="H43" s="58">
        <v>8266</v>
      </c>
      <c r="I43" s="10"/>
      <c r="J43" s="56"/>
      <c r="K43" s="57"/>
      <c r="L43" s="58"/>
    </row>
    <row r="44" spans="1:12" s="4" customFormat="1" ht="12.75">
      <c r="A44" s="10" t="s">
        <v>35</v>
      </c>
      <c r="B44" s="56">
        <v>12958</v>
      </c>
      <c r="C44" s="57">
        <v>6802</v>
      </c>
      <c r="D44" s="58">
        <v>6156</v>
      </c>
      <c r="E44" s="10" t="s">
        <v>75</v>
      </c>
      <c r="F44" s="56">
        <v>17223</v>
      </c>
      <c r="G44" s="57">
        <v>8332</v>
      </c>
      <c r="H44" s="58">
        <v>8891</v>
      </c>
      <c r="I44" s="10"/>
      <c r="J44" s="56"/>
      <c r="K44" s="57"/>
      <c r="L44" s="58"/>
    </row>
    <row r="45" spans="1:12" s="4" customFormat="1" ht="12.75">
      <c r="A45" s="10" t="s">
        <v>36</v>
      </c>
      <c r="B45" s="56">
        <v>12978</v>
      </c>
      <c r="C45" s="57">
        <v>6839</v>
      </c>
      <c r="D45" s="58">
        <v>6139</v>
      </c>
      <c r="E45" s="10" t="s">
        <v>76</v>
      </c>
      <c r="F45" s="56">
        <v>17884</v>
      </c>
      <c r="G45" s="57">
        <v>8662</v>
      </c>
      <c r="H45" s="58">
        <v>9222</v>
      </c>
      <c r="I45" s="10"/>
      <c r="J45" s="56"/>
      <c r="K45" s="57"/>
      <c r="L45" s="58"/>
    </row>
    <row r="46" spans="1:12" s="4" customFormat="1" ht="12.75">
      <c r="A46" s="10" t="s">
        <v>37</v>
      </c>
      <c r="B46" s="56">
        <v>13165</v>
      </c>
      <c r="C46" s="57">
        <v>6846</v>
      </c>
      <c r="D46" s="58">
        <v>6319</v>
      </c>
      <c r="E46" s="10" t="s">
        <v>77</v>
      </c>
      <c r="F46" s="56">
        <v>18943</v>
      </c>
      <c r="G46" s="57">
        <v>9193</v>
      </c>
      <c r="H46" s="58">
        <v>9750</v>
      </c>
      <c r="I46" s="10"/>
      <c r="J46" s="56"/>
      <c r="K46" s="57"/>
      <c r="L46" s="58"/>
    </row>
    <row r="47" spans="1:12" s="4" customFormat="1" ht="12.75">
      <c r="A47" s="10"/>
      <c r="B47" s="56"/>
      <c r="C47" s="57"/>
      <c r="D47" s="58"/>
      <c r="E47" s="10"/>
      <c r="F47" s="56"/>
      <c r="G47" s="57"/>
      <c r="H47" s="58"/>
      <c r="I47" s="10"/>
      <c r="J47" s="56"/>
      <c r="K47" s="57"/>
      <c r="L47" s="58"/>
    </row>
    <row r="48" spans="1:12" s="4" customFormat="1" ht="12.75">
      <c r="A48" s="10" t="s">
        <v>112</v>
      </c>
      <c r="B48" s="56">
        <f>SUM(B49:B53)</f>
        <v>73629</v>
      </c>
      <c r="C48" s="57">
        <f>SUM(C49:C53)</f>
        <v>38018</v>
      </c>
      <c r="D48" s="58">
        <f>SUM(D49:D53)</f>
        <v>35611</v>
      </c>
      <c r="E48" s="10" t="s">
        <v>115</v>
      </c>
      <c r="F48" s="56">
        <f>SUM(F49:F53)</f>
        <v>96270</v>
      </c>
      <c r="G48" s="57">
        <f>SUM(G49:G53)</f>
        <v>46062</v>
      </c>
      <c r="H48" s="58">
        <f>SUM(H49:H53)</f>
        <v>50208</v>
      </c>
      <c r="I48" s="10"/>
      <c r="J48" s="56"/>
      <c r="K48" s="57"/>
      <c r="L48" s="58"/>
    </row>
    <row r="49" spans="1:12" s="4" customFormat="1" ht="12.75">
      <c r="A49" s="10" t="s">
        <v>38</v>
      </c>
      <c r="B49" s="56">
        <v>13900</v>
      </c>
      <c r="C49" s="57">
        <v>7251</v>
      </c>
      <c r="D49" s="58">
        <v>6649</v>
      </c>
      <c r="E49" s="10" t="s">
        <v>78</v>
      </c>
      <c r="F49" s="56">
        <v>20167</v>
      </c>
      <c r="G49" s="57">
        <v>9704</v>
      </c>
      <c r="H49" s="58">
        <v>10463</v>
      </c>
      <c r="I49" s="10"/>
      <c r="J49" s="56"/>
      <c r="K49" s="57"/>
      <c r="L49" s="58"/>
    </row>
    <row r="50" spans="1:12" s="4" customFormat="1" ht="12.75">
      <c r="A50" s="10" t="s">
        <v>39</v>
      </c>
      <c r="B50" s="56">
        <v>14313</v>
      </c>
      <c r="C50" s="57">
        <v>7405</v>
      </c>
      <c r="D50" s="58">
        <v>6908</v>
      </c>
      <c r="E50" s="10" t="s">
        <v>79</v>
      </c>
      <c r="F50" s="56">
        <v>22586</v>
      </c>
      <c r="G50" s="57">
        <v>10827</v>
      </c>
      <c r="H50" s="58">
        <v>11759</v>
      </c>
      <c r="I50" s="10"/>
      <c r="J50" s="56"/>
      <c r="K50" s="57"/>
      <c r="L50" s="58"/>
    </row>
    <row r="51" spans="1:12" s="4" customFormat="1" ht="12.75">
      <c r="A51" s="10" t="s">
        <v>40</v>
      </c>
      <c r="B51" s="56">
        <v>14853</v>
      </c>
      <c r="C51" s="57">
        <v>7783</v>
      </c>
      <c r="D51" s="58">
        <v>7070</v>
      </c>
      <c r="E51" s="10" t="s">
        <v>80</v>
      </c>
      <c r="F51" s="56">
        <v>21578</v>
      </c>
      <c r="G51" s="57">
        <v>10343</v>
      </c>
      <c r="H51" s="58">
        <v>11235</v>
      </c>
      <c r="I51" s="10"/>
      <c r="J51" s="56"/>
      <c r="K51" s="57"/>
      <c r="L51" s="58"/>
    </row>
    <row r="52" spans="1:12" s="4" customFormat="1" ht="12.75">
      <c r="A52" s="10" t="s">
        <v>41</v>
      </c>
      <c r="B52" s="56">
        <v>15194</v>
      </c>
      <c r="C52" s="57">
        <v>7725</v>
      </c>
      <c r="D52" s="58">
        <v>7469</v>
      </c>
      <c r="E52" s="10" t="s">
        <v>81</v>
      </c>
      <c r="F52" s="56">
        <v>19753</v>
      </c>
      <c r="G52" s="57">
        <v>9381</v>
      </c>
      <c r="H52" s="58">
        <v>10372</v>
      </c>
      <c r="I52" s="10"/>
      <c r="J52" s="56"/>
      <c r="K52" s="57"/>
      <c r="L52" s="58"/>
    </row>
    <row r="53" spans="1:12" s="4" customFormat="1" ht="12.75">
      <c r="A53" s="10" t="s">
        <v>42</v>
      </c>
      <c r="B53" s="56">
        <v>15369</v>
      </c>
      <c r="C53" s="57">
        <v>7854</v>
      </c>
      <c r="D53" s="58">
        <v>7515</v>
      </c>
      <c r="E53" s="10" t="s">
        <v>82</v>
      </c>
      <c r="F53" s="56">
        <v>12186</v>
      </c>
      <c r="G53" s="57">
        <v>5807</v>
      </c>
      <c r="H53" s="58">
        <v>6379</v>
      </c>
      <c r="I53" s="10"/>
      <c r="J53" s="56"/>
      <c r="K53" s="57"/>
      <c r="L53" s="58"/>
    </row>
    <row r="54" spans="1:12" s="4" customFormat="1" ht="12.75">
      <c r="A54" s="10"/>
      <c r="B54" s="56"/>
      <c r="C54" s="57"/>
      <c r="D54" s="58"/>
      <c r="E54" s="10"/>
      <c r="F54" s="56"/>
      <c r="G54" s="57"/>
      <c r="H54" s="58"/>
      <c r="I54" s="10"/>
      <c r="J54" s="56"/>
      <c r="K54" s="57"/>
      <c r="L54" s="58"/>
    </row>
    <row r="55" spans="1:12" s="4" customFormat="1" ht="12.75">
      <c r="A55" s="10" t="s">
        <v>113</v>
      </c>
      <c r="B55" s="56">
        <f>SUM(B56:B60)</f>
        <v>83451</v>
      </c>
      <c r="C55" s="57">
        <f>SUM(C56:C60)</f>
        <v>42299</v>
      </c>
      <c r="D55" s="58">
        <f>SUM(D56:D60)</f>
        <v>41152</v>
      </c>
      <c r="E55" s="10" t="s">
        <v>114</v>
      </c>
      <c r="F55" s="56">
        <f>SUM(F56:F60)</f>
        <v>71197</v>
      </c>
      <c r="G55" s="57">
        <f>SUM(G56:G60)</f>
        <v>33105</v>
      </c>
      <c r="H55" s="58">
        <f>SUM(H56:H60)</f>
        <v>38092</v>
      </c>
      <c r="I55" s="10" t="s">
        <v>159</v>
      </c>
      <c r="J55" s="57">
        <v>834</v>
      </c>
      <c r="K55" s="57">
        <v>111</v>
      </c>
      <c r="L55" s="58">
        <v>723</v>
      </c>
    </row>
    <row r="56" spans="1:12" s="4" customFormat="1" ht="12.75">
      <c r="A56" s="10" t="s">
        <v>43</v>
      </c>
      <c r="B56" s="56">
        <v>15896</v>
      </c>
      <c r="C56" s="57">
        <v>8102</v>
      </c>
      <c r="D56" s="58">
        <v>7794</v>
      </c>
      <c r="E56" s="10" t="s">
        <v>83</v>
      </c>
      <c r="F56" s="56">
        <v>12596</v>
      </c>
      <c r="G56" s="57">
        <v>5854</v>
      </c>
      <c r="H56" s="58">
        <v>6742</v>
      </c>
      <c r="I56" s="10" t="s">
        <v>130</v>
      </c>
      <c r="J56" s="59">
        <v>32149</v>
      </c>
      <c r="K56" s="59">
        <v>17476</v>
      </c>
      <c r="L56" s="61">
        <v>14673</v>
      </c>
    </row>
    <row r="57" spans="1:12" s="4" customFormat="1" ht="12.75">
      <c r="A57" s="10" t="s">
        <v>44</v>
      </c>
      <c r="B57" s="56">
        <v>16723</v>
      </c>
      <c r="C57" s="57">
        <v>8425</v>
      </c>
      <c r="D57" s="58">
        <v>8298</v>
      </c>
      <c r="E57" s="10" t="s">
        <v>84</v>
      </c>
      <c r="F57" s="56">
        <v>15536</v>
      </c>
      <c r="G57" s="57">
        <v>7209</v>
      </c>
      <c r="H57" s="58">
        <v>8327</v>
      </c>
      <c r="I57" s="10" t="s">
        <v>4</v>
      </c>
      <c r="J57" s="56">
        <f>SUM(J58:J60)+J56</f>
        <v>1413610</v>
      </c>
      <c r="K57" s="57">
        <f>SUM(K58:K60)+K56</f>
        <v>697429</v>
      </c>
      <c r="L57" s="58">
        <f>SUM(L58:L60)+L56</f>
        <v>716181</v>
      </c>
    </row>
    <row r="58" spans="1:12" s="4" customFormat="1" ht="12.75">
      <c r="A58" s="10" t="s">
        <v>45</v>
      </c>
      <c r="B58" s="56">
        <v>17041</v>
      </c>
      <c r="C58" s="57">
        <v>8697</v>
      </c>
      <c r="D58" s="58">
        <v>8344</v>
      </c>
      <c r="E58" s="10" t="s">
        <v>85</v>
      </c>
      <c r="F58" s="56">
        <v>14871</v>
      </c>
      <c r="G58" s="57">
        <v>6996</v>
      </c>
      <c r="H58" s="58">
        <v>7875</v>
      </c>
      <c r="I58" s="10" t="s">
        <v>126</v>
      </c>
      <c r="J58" s="56">
        <f>B6+B13+B20</f>
        <v>191369</v>
      </c>
      <c r="K58" s="57">
        <f>C6+C13+C20</f>
        <v>98372</v>
      </c>
      <c r="L58" s="58">
        <f>D6+D13+D20</f>
        <v>92997</v>
      </c>
    </row>
    <row r="59" spans="1:12" s="4" customFormat="1" ht="12.75">
      <c r="A59" s="10" t="s">
        <v>46</v>
      </c>
      <c r="B59" s="56">
        <v>16649</v>
      </c>
      <c r="C59" s="57">
        <v>8397</v>
      </c>
      <c r="D59" s="58">
        <v>8252</v>
      </c>
      <c r="E59" s="10" t="s">
        <v>86</v>
      </c>
      <c r="F59" s="56">
        <v>14550</v>
      </c>
      <c r="G59" s="57">
        <v>6790</v>
      </c>
      <c r="H59" s="58">
        <v>7760</v>
      </c>
      <c r="I59" s="10" t="s">
        <v>127</v>
      </c>
      <c r="J59" s="56">
        <f>B27+B34+B41+B48+B55+F6+F13+F20+F27+F34</f>
        <v>824781</v>
      </c>
      <c r="K59" s="57">
        <f>C27+C34+C41+C48+C55+G6+G13+G20+G27+G34</f>
        <v>418619</v>
      </c>
      <c r="L59" s="58">
        <f>D27+D34+D41+D48+D55+H6+H13+H20+H27+H34</f>
        <v>406162</v>
      </c>
    </row>
    <row r="60" spans="1:12" s="4" customFormat="1" ht="12.75">
      <c r="A60" s="10" t="s">
        <v>47</v>
      </c>
      <c r="B60" s="56">
        <v>17142</v>
      </c>
      <c r="C60" s="57">
        <v>8678</v>
      </c>
      <c r="D60" s="58">
        <v>8464</v>
      </c>
      <c r="E60" s="10" t="s">
        <v>87</v>
      </c>
      <c r="F60" s="56">
        <v>13644</v>
      </c>
      <c r="G60" s="57">
        <v>6256</v>
      </c>
      <c r="H60" s="58">
        <v>7388</v>
      </c>
      <c r="I60" s="10" t="s">
        <v>128</v>
      </c>
      <c r="J60" s="56">
        <f>F41+F48+F55+J6+J13+J20+J27+J55</f>
        <v>365311</v>
      </c>
      <c r="K60" s="57">
        <f>G41+G48+G55+K6+K13+K20+K27+K55</f>
        <v>162962</v>
      </c>
      <c r="L60" s="58">
        <f>H41+H48+H55+L6+L13+L20+L27+L55</f>
        <v>202349</v>
      </c>
    </row>
    <row r="61" spans="1:12" s="4" customFormat="1" ht="12.75">
      <c r="A61" s="12"/>
      <c r="B61" s="23"/>
      <c r="C61" s="24"/>
      <c r="D61" s="25"/>
      <c r="E61" s="12"/>
      <c r="F61" s="23"/>
      <c r="G61" s="24"/>
      <c r="H61" s="25"/>
      <c r="I61" s="12"/>
      <c r="J61" s="24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4" spans="1:104" ht="13.5">
      <c r="A64" s="2"/>
      <c r="D64" s="13"/>
      <c r="E64" s="13"/>
      <c r="F64" s="13"/>
      <c r="J64" s="13"/>
      <c r="CZ64" s="38"/>
    </row>
    <row r="65" spans="1:104" ht="13.5">
      <c r="A65" s="2"/>
      <c r="C65" s="13"/>
      <c r="D65" s="13"/>
      <c r="E65" s="13"/>
      <c r="I65" s="13"/>
      <c r="CZ65" s="38"/>
    </row>
    <row r="66" spans="1:104" ht="13.5">
      <c r="A66" s="2"/>
      <c r="C66" s="13"/>
      <c r="D66" s="13"/>
      <c r="E66" s="13"/>
      <c r="I66" s="13"/>
      <c r="CZ66" s="38"/>
    </row>
    <row r="67" spans="1:10" ht="13.5">
      <c r="A67" s="2"/>
      <c r="D67" s="13"/>
      <c r="E67" s="13"/>
      <c r="F67" s="13"/>
      <c r="J67" s="13"/>
    </row>
    <row r="69" spans="3:9" ht="13.5">
      <c r="C69" s="13"/>
      <c r="D69" s="13"/>
      <c r="E69" s="13"/>
      <c r="I69" s="13"/>
    </row>
  </sheetData>
  <sheetProtection/>
  <printOptions/>
  <pageMargins left="0.5905511811023623" right="0.1968503937007874" top="0.7874015748031497" bottom="0.7874015748031497" header="0.31496062992125984" footer="0.15748031496062992"/>
  <pageSetup fitToHeight="1" fitToWidth="1" horizontalDpi="300" verticalDpi="300" orientation="portrait" pageOrder="overThenDown" paperSize="9" scale="98" r:id="rId1"/>
  <rowBreaks count="1" manualBreakCount="1">
    <brk id="63" min="1" max="2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142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3965</v>
      </c>
      <c r="C6" s="48">
        <f>SUM(C7:C11)</f>
        <v>2014</v>
      </c>
      <c r="D6" s="49">
        <f>SUM(D7:D11)</f>
        <v>1951</v>
      </c>
      <c r="E6" s="10" t="s">
        <v>121</v>
      </c>
      <c r="F6" s="50">
        <f>SUM(F7:F11)</f>
        <v>6426</v>
      </c>
      <c r="G6" s="50">
        <f>SUM(G7:G11)</f>
        <v>3165</v>
      </c>
      <c r="H6" s="50">
        <f>SUM(H7:H11)</f>
        <v>3261</v>
      </c>
      <c r="I6" s="10" t="s">
        <v>122</v>
      </c>
      <c r="J6" s="53">
        <f>SUM(J7:J11)</f>
        <v>2469</v>
      </c>
      <c r="K6" s="50">
        <f>SUM(K7:K11)</f>
        <v>1137</v>
      </c>
      <c r="L6" s="52">
        <f>SUM(L7:L11)</f>
        <v>1332</v>
      </c>
    </row>
    <row r="7" spans="1:12" s="4" customFormat="1" ht="12.75">
      <c r="A7" s="10" t="s">
        <v>8</v>
      </c>
      <c r="B7" s="47">
        <v>701</v>
      </c>
      <c r="C7" s="48">
        <v>347</v>
      </c>
      <c r="D7" s="49">
        <v>354</v>
      </c>
      <c r="E7" s="10" t="s">
        <v>48</v>
      </c>
      <c r="F7" s="51">
        <v>1211</v>
      </c>
      <c r="G7" s="50">
        <v>606</v>
      </c>
      <c r="H7" s="51">
        <v>605</v>
      </c>
      <c r="I7" s="10" t="s">
        <v>88</v>
      </c>
      <c r="J7" s="53">
        <v>591</v>
      </c>
      <c r="K7" s="50">
        <v>277</v>
      </c>
      <c r="L7" s="52">
        <v>314</v>
      </c>
    </row>
    <row r="8" spans="1:12" s="4" customFormat="1" ht="12.75">
      <c r="A8" s="10" t="s">
        <v>9</v>
      </c>
      <c r="B8" s="47">
        <v>742</v>
      </c>
      <c r="C8" s="48">
        <v>373</v>
      </c>
      <c r="D8" s="49">
        <v>369</v>
      </c>
      <c r="E8" s="10" t="s">
        <v>49</v>
      </c>
      <c r="F8" s="51">
        <v>1270</v>
      </c>
      <c r="G8" s="50">
        <v>610</v>
      </c>
      <c r="H8" s="51">
        <v>660</v>
      </c>
      <c r="I8" s="10" t="s">
        <v>89</v>
      </c>
      <c r="J8" s="53">
        <v>449</v>
      </c>
      <c r="K8" s="50">
        <v>219</v>
      </c>
      <c r="L8" s="52">
        <v>230</v>
      </c>
    </row>
    <row r="9" spans="1:12" s="4" customFormat="1" ht="12.75">
      <c r="A9" s="10" t="s">
        <v>10</v>
      </c>
      <c r="B9" s="47">
        <v>798</v>
      </c>
      <c r="C9" s="48">
        <v>412</v>
      </c>
      <c r="D9" s="49">
        <v>386</v>
      </c>
      <c r="E9" s="10" t="s">
        <v>50</v>
      </c>
      <c r="F9" s="51">
        <v>1282</v>
      </c>
      <c r="G9" s="50">
        <v>608</v>
      </c>
      <c r="H9" s="51">
        <v>674</v>
      </c>
      <c r="I9" s="10" t="s">
        <v>90</v>
      </c>
      <c r="J9" s="53">
        <v>478</v>
      </c>
      <c r="K9" s="50">
        <v>218</v>
      </c>
      <c r="L9" s="52">
        <v>260</v>
      </c>
    </row>
    <row r="10" spans="1:12" s="4" customFormat="1" ht="12.75">
      <c r="A10" s="10" t="s">
        <v>11</v>
      </c>
      <c r="B10" s="47">
        <v>867</v>
      </c>
      <c r="C10" s="48">
        <v>466</v>
      </c>
      <c r="D10" s="49">
        <v>401</v>
      </c>
      <c r="E10" s="10" t="s">
        <v>51</v>
      </c>
      <c r="F10" s="51">
        <v>1322</v>
      </c>
      <c r="G10" s="50">
        <v>667</v>
      </c>
      <c r="H10" s="51">
        <v>655</v>
      </c>
      <c r="I10" s="10" t="s">
        <v>91</v>
      </c>
      <c r="J10" s="53">
        <v>502</v>
      </c>
      <c r="K10" s="50">
        <v>216</v>
      </c>
      <c r="L10" s="52">
        <v>286</v>
      </c>
    </row>
    <row r="11" spans="1:12" s="4" customFormat="1" ht="12.75">
      <c r="A11" s="10" t="s">
        <v>12</v>
      </c>
      <c r="B11" s="47">
        <v>857</v>
      </c>
      <c r="C11" s="48">
        <v>416</v>
      </c>
      <c r="D11" s="49">
        <v>441</v>
      </c>
      <c r="E11" s="10" t="s">
        <v>52</v>
      </c>
      <c r="F11" s="51">
        <v>1341</v>
      </c>
      <c r="G11" s="50">
        <v>674</v>
      </c>
      <c r="H11" s="51">
        <v>667</v>
      </c>
      <c r="I11" s="10" t="s">
        <v>92</v>
      </c>
      <c r="J11" s="53">
        <v>449</v>
      </c>
      <c r="K11" s="50">
        <v>207</v>
      </c>
      <c r="L11" s="52">
        <v>242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4705</v>
      </c>
      <c r="C13" s="48">
        <f>SUM(C14:C18)</f>
        <v>2423</v>
      </c>
      <c r="D13" s="49">
        <f>SUM(D14:D18)</f>
        <v>2282</v>
      </c>
      <c r="E13" s="10" t="s">
        <v>120</v>
      </c>
      <c r="F13" s="50">
        <f>SUM(F14:F18)</f>
        <v>7314</v>
      </c>
      <c r="G13" s="50">
        <f>SUM(G14:G18)</f>
        <v>3638</v>
      </c>
      <c r="H13" s="50">
        <f>SUM(H14:H18)</f>
        <v>3676</v>
      </c>
      <c r="I13" s="10" t="s">
        <v>123</v>
      </c>
      <c r="J13" s="53">
        <f>SUM(J14:J18)</f>
        <v>1614</v>
      </c>
      <c r="K13" s="50">
        <f>SUM(K14:K18)</f>
        <v>591</v>
      </c>
      <c r="L13" s="52">
        <f>SUM(L14:L18)</f>
        <v>1023</v>
      </c>
    </row>
    <row r="14" spans="1:12" s="4" customFormat="1" ht="12.75">
      <c r="A14" s="10" t="s">
        <v>13</v>
      </c>
      <c r="B14" s="47">
        <v>923</v>
      </c>
      <c r="C14" s="48">
        <v>487</v>
      </c>
      <c r="D14" s="49">
        <v>436</v>
      </c>
      <c r="E14" s="10" t="s">
        <v>53</v>
      </c>
      <c r="F14" s="51">
        <v>1447</v>
      </c>
      <c r="G14" s="50">
        <v>707</v>
      </c>
      <c r="H14" s="51">
        <v>740</v>
      </c>
      <c r="I14" s="10" t="s">
        <v>93</v>
      </c>
      <c r="J14" s="53">
        <v>356</v>
      </c>
      <c r="K14" s="50">
        <v>134</v>
      </c>
      <c r="L14" s="52">
        <v>222</v>
      </c>
    </row>
    <row r="15" spans="1:12" s="4" customFormat="1" ht="12.75">
      <c r="A15" s="10" t="s">
        <v>14</v>
      </c>
      <c r="B15" s="47">
        <v>911</v>
      </c>
      <c r="C15" s="48">
        <v>476</v>
      </c>
      <c r="D15" s="49">
        <v>435</v>
      </c>
      <c r="E15" s="10" t="s">
        <v>54</v>
      </c>
      <c r="F15" s="51">
        <v>1528</v>
      </c>
      <c r="G15" s="50">
        <v>739</v>
      </c>
      <c r="H15" s="51">
        <v>789</v>
      </c>
      <c r="I15" s="10" t="s">
        <v>94</v>
      </c>
      <c r="J15" s="53">
        <v>344</v>
      </c>
      <c r="K15" s="50">
        <v>130</v>
      </c>
      <c r="L15" s="52">
        <v>214</v>
      </c>
    </row>
    <row r="16" spans="1:12" s="4" customFormat="1" ht="12.75">
      <c r="A16" s="10" t="s">
        <v>15</v>
      </c>
      <c r="B16" s="47">
        <v>887</v>
      </c>
      <c r="C16" s="48">
        <v>443</v>
      </c>
      <c r="D16" s="49">
        <v>444</v>
      </c>
      <c r="E16" s="10" t="s">
        <v>55</v>
      </c>
      <c r="F16" s="51">
        <v>1548</v>
      </c>
      <c r="G16" s="50">
        <v>772</v>
      </c>
      <c r="H16" s="51">
        <v>776</v>
      </c>
      <c r="I16" s="10" t="s">
        <v>95</v>
      </c>
      <c r="J16" s="53">
        <v>341</v>
      </c>
      <c r="K16" s="50">
        <v>124</v>
      </c>
      <c r="L16" s="52">
        <v>217</v>
      </c>
    </row>
    <row r="17" spans="1:12" s="4" customFormat="1" ht="12.75">
      <c r="A17" s="10" t="s">
        <v>16</v>
      </c>
      <c r="B17" s="47">
        <v>974</v>
      </c>
      <c r="C17" s="48">
        <v>501</v>
      </c>
      <c r="D17" s="49">
        <v>473</v>
      </c>
      <c r="E17" s="10" t="s">
        <v>56</v>
      </c>
      <c r="F17" s="51">
        <v>1438</v>
      </c>
      <c r="G17" s="50">
        <v>749</v>
      </c>
      <c r="H17" s="51">
        <v>689</v>
      </c>
      <c r="I17" s="10" t="s">
        <v>96</v>
      </c>
      <c r="J17" s="53">
        <v>311</v>
      </c>
      <c r="K17" s="50">
        <v>113</v>
      </c>
      <c r="L17" s="52">
        <v>198</v>
      </c>
    </row>
    <row r="18" spans="1:12" s="4" customFormat="1" ht="12.75">
      <c r="A18" s="10" t="s">
        <v>17</v>
      </c>
      <c r="B18" s="47">
        <v>1010</v>
      </c>
      <c r="C18" s="48">
        <v>516</v>
      </c>
      <c r="D18" s="49">
        <v>494</v>
      </c>
      <c r="E18" s="10" t="s">
        <v>57</v>
      </c>
      <c r="F18" s="51">
        <v>1353</v>
      </c>
      <c r="G18" s="50">
        <v>671</v>
      </c>
      <c r="H18" s="51">
        <v>682</v>
      </c>
      <c r="I18" s="10" t="s">
        <v>97</v>
      </c>
      <c r="J18" s="53">
        <v>262</v>
      </c>
      <c r="K18" s="50">
        <v>90</v>
      </c>
      <c r="L18" s="52">
        <v>172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4972</v>
      </c>
      <c r="C20" s="48">
        <f>SUM(C21:C25)</f>
        <v>2526</v>
      </c>
      <c r="D20" s="49">
        <f>SUM(D21:D25)</f>
        <v>2446</v>
      </c>
      <c r="E20" s="10" t="s">
        <v>119</v>
      </c>
      <c r="F20" s="50">
        <f>SUM(F21:F25)</f>
        <v>5512</v>
      </c>
      <c r="G20" s="50">
        <f>SUM(G21:G25)</f>
        <v>2758</v>
      </c>
      <c r="H20" s="50">
        <f>SUM(H21:H25)</f>
        <v>2754</v>
      </c>
      <c r="I20" s="10" t="s">
        <v>124</v>
      </c>
      <c r="J20" s="53">
        <f>SUM(J21:J25)</f>
        <v>733</v>
      </c>
      <c r="K20" s="50">
        <f>SUM(K21:K25)</f>
        <v>226</v>
      </c>
      <c r="L20" s="52">
        <f>SUM(L21:L25)</f>
        <v>507</v>
      </c>
    </row>
    <row r="21" spans="1:12" s="4" customFormat="1" ht="12.75">
      <c r="A21" s="10" t="s">
        <v>18</v>
      </c>
      <c r="B21" s="47">
        <v>987</v>
      </c>
      <c r="C21" s="48">
        <v>501</v>
      </c>
      <c r="D21" s="49">
        <v>486</v>
      </c>
      <c r="E21" s="10" t="s">
        <v>58</v>
      </c>
      <c r="F21" s="51">
        <v>1235</v>
      </c>
      <c r="G21" s="50">
        <v>589</v>
      </c>
      <c r="H21" s="51">
        <v>646</v>
      </c>
      <c r="I21" s="10" t="s">
        <v>98</v>
      </c>
      <c r="J21" s="53">
        <v>193</v>
      </c>
      <c r="K21" s="50">
        <v>66</v>
      </c>
      <c r="L21" s="52">
        <v>127</v>
      </c>
    </row>
    <row r="22" spans="1:12" s="4" customFormat="1" ht="12.75">
      <c r="A22" s="10" t="s">
        <v>19</v>
      </c>
      <c r="B22" s="47">
        <v>990</v>
      </c>
      <c r="C22" s="48">
        <v>504</v>
      </c>
      <c r="D22" s="49">
        <v>486</v>
      </c>
      <c r="E22" s="10" t="s">
        <v>59</v>
      </c>
      <c r="F22" s="51">
        <v>1183</v>
      </c>
      <c r="G22" s="50">
        <v>603</v>
      </c>
      <c r="H22" s="51">
        <v>580</v>
      </c>
      <c r="I22" s="10" t="s">
        <v>99</v>
      </c>
      <c r="J22" s="53">
        <v>184</v>
      </c>
      <c r="K22" s="50">
        <v>64</v>
      </c>
      <c r="L22" s="52">
        <v>120</v>
      </c>
    </row>
    <row r="23" spans="1:12" s="4" customFormat="1" ht="12.75">
      <c r="A23" s="10" t="s">
        <v>20</v>
      </c>
      <c r="B23" s="47">
        <v>1003</v>
      </c>
      <c r="C23" s="48">
        <v>518</v>
      </c>
      <c r="D23" s="49">
        <v>485</v>
      </c>
      <c r="E23" s="10" t="s">
        <v>60</v>
      </c>
      <c r="F23" s="51">
        <v>1193</v>
      </c>
      <c r="G23" s="50">
        <v>606</v>
      </c>
      <c r="H23" s="51">
        <v>587</v>
      </c>
      <c r="I23" s="10" t="s">
        <v>100</v>
      </c>
      <c r="J23" s="53">
        <v>155</v>
      </c>
      <c r="K23" s="50">
        <v>42</v>
      </c>
      <c r="L23" s="52">
        <v>113</v>
      </c>
    </row>
    <row r="24" spans="1:12" s="4" customFormat="1" ht="12.75">
      <c r="A24" s="10" t="s">
        <v>21</v>
      </c>
      <c r="B24" s="47">
        <v>1012</v>
      </c>
      <c r="C24" s="48">
        <v>501</v>
      </c>
      <c r="D24" s="49">
        <v>511</v>
      </c>
      <c r="E24" s="10" t="s">
        <v>61</v>
      </c>
      <c r="F24" s="51">
        <v>1101</v>
      </c>
      <c r="G24" s="50">
        <v>564</v>
      </c>
      <c r="H24" s="51">
        <v>537</v>
      </c>
      <c r="I24" s="10" t="s">
        <v>101</v>
      </c>
      <c r="J24" s="53">
        <v>111</v>
      </c>
      <c r="K24" s="50">
        <v>35</v>
      </c>
      <c r="L24" s="52">
        <v>76</v>
      </c>
    </row>
    <row r="25" spans="1:12" s="4" customFormat="1" ht="12.75">
      <c r="A25" s="10" t="s">
        <v>22</v>
      </c>
      <c r="B25" s="47">
        <v>980</v>
      </c>
      <c r="C25" s="48">
        <v>502</v>
      </c>
      <c r="D25" s="49">
        <v>478</v>
      </c>
      <c r="E25" s="10" t="s">
        <v>62</v>
      </c>
      <c r="F25" s="51">
        <v>800</v>
      </c>
      <c r="G25" s="50">
        <v>396</v>
      </c>
      <c r="H25" s="51">
        <v>404</v>
      </c>
      <c r="I25" s="10" t="s">
        <v>102</v>
      </c>
      <c r="J25" s="53">
        <v>90</v>
      </c>
      <c r="K25" s="50">
        <v>19</v>
      </c>
      <c r="L25" s="52">
        <v>71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4603</v>
      </c>
      <c r="C27" s="48">
        <f>SUM(C28:C32)</f>
        <v>2281</v>
      </c>
      <c r="D27" s="49">
        <f>SUM(D28:D32)</f>
        <v>2322</v>
      </c>
      <c r="E27" s="10" t="s">
        <v>118</v>
      </c>
      <c r="F27" s="50">
        <f>SUM(F28:F32)</f>
        <v>4625</v>
      </c>
      <c r="G27" s="50">
        <f>SUM(G28:G32)</f>
        <v>2317</v>
      </c>
      <c r="H27" s="50">
        <f>SUM(H28:H32)</f>
        <v>2308</v>
      </c>
      <c r="I27" s="10" t="s">
        <v>125</v>
      </c>
      <c r="J27" s="53">
        <f>SUM(J28:J32)</f>
        <v>190</v>
      </c>
      <c r="K27" s="50">
        <f>SUM(K28:K32)</f>
        <v>40</v>
      </c>
      <c r="L27" s="52">
        <f>SUM(L28:L32)</f>
        <v>150</v>
      </c>
    </row>
    <row r="28" spans="1:12" s="4" customFormat="1" ht="12.75">
      <c r="A28" s="10" t="s">
        <v>23</v>
      </c>
      <c r="B28" s="47">
        <v>926</v>
      </c>
      <c r="C28" s="48">
        <v>468</v>
      </c>
      <c r="D28" s="49">
        <v>458</v>
      </c>
      <c r="E28" s="10" t="s">
        <v>63</v>
      </c>
      <c r="F28" s="51">
        <v>993</v>
      </c>
      <c r="G28" s="50">
        <v>537</v>
      </c>
      <c r="H28" s="51">
        <v>456</v>
      </c>
      <c r="I28" s="10" t="s">
        <v>103</v>
      </c>
      <c r="J28" s="53">
        <v>66</v>
      </c>
      <c r="K28" s="50">
        <v>17</v>
      </c>
      <c r="L28" s="52">
        <v>49</v>
      </c>
    </row>
    <row r="29" spans="1:12" s="4" customFormat="1" ht="12.75">
      <c r="A29" s="10" t="s">
        <v>24</v>
      </c>
      <c r="B29" s="47">
        <v>954</v>
      </c>
      <c r="C29" s="48">
        <v>498</v>
      </c>
      <c r="D29" s="49">
        <v>456</v>
      </c>
      <c r="E29" s="10" t="s">
        <v>64</v>
      </c>
      <c r="F29" s="51">
        <v>985</v>
      </c>
      <c r="G29" s="50">
        <v>489</v>
      </c>
      <c r="H29" s="51">
        <v>496</v>
      </c>
      <c r="I29" s="10" t="s">
        <v>104</v>
      </c>
      <c r="J29" s="53">
        <v>56</v>
      </c>
      <c r="K29" s="50">
        <v>10</v>
      </c>
      <c r="L29" s="52">
        <v>46</v>
      </c>
    </row>
    <row r="30" spans="1:12" s="4" customFormat="1" ht="12.75">
      <c r="A30" s="10" t="s">
        <v>25</v>
      </c>
      <c r="B30" s="47">
        <v>950</v>
      </c>
      <c r="C30" s="48">
        <v>480</v>
      </c>
      <c r="D30" s="49">
        <v>470</v>
      </c>
      <c r="E30" s="10" t="s">
        <v>65</v>
      </c>
      <c r="F30" s="51">
        <v>940</v>
      </c>
      <c r="G30" s="50">
        <v>449</v>
      </c>
      <c r="H30" s="51">
        <v>491</v>
      </c>
      <c r="I30" s="10" t="s">
        <v>105</v>
      </c>
      <c r="J30" s="53">
        <v>29</v>
      </c>
      <c r="K30" s="50">
        <v>7</v>
      </c>
      <c r="L30" s="52">
        <v>22</v>
      </c>
    </row>
    <row r="31" spans="1:12" s="4" customFormat="1" ht="12.75">
      <c r="A31" s="10" t="s">
        <v>26</v>
      </c>
      <c r="B31" s="47">
        <v>892</v>
      </c>
      <c r="C31" s="48">
        <v>424</v>
      </c>
      <c r="D31" s="49">
        <v>468</v>
      </c>
      <c r="E31" s="10" t="s">
        <v>66</v>
      </c>
      <c r="F31" s="51">
        <v>890</v>
      </c>
      <c r="G31" s="50">
        <v>422</v>
      </c>
      <c r="H31" s="51">
        <v>468</v>
      </c>
      <c r="I31" s="10" t="s">
        <v>106</v>
      </c>
      <c r="J31" s="53">
        <v>23</v>
      </c>
      <c r="K31" s="50">
        <v>3</v>
      </c>
      <c r="L31" s="52">
        <v>20</v>
      </c>
    </row>
    <row r="32" spans="1:12" s="4" customFormat="1" ht="12.75">
      <c r="A32" s="10" t="s">
        <v>27</v>
      </c>
      <c r="B32" s="47">
        <v>881</v>
      </c>
      <c r="C32" s="48">
        <v>411</v>
      </c>
      <c r="D32" s="49">
        <v>470</v>
      </c>
      <c r="E32" s="10" t="s">
        <v>67</v>
      </c>
      <c r="F32" s="51">
        <v>817</v>
      </c>
      <c r="G32" s="50">
        <v>420</v>
      </c>
      <c r="H32" s="51">
        <v>397</v>
      </c>
      <c r="I32" s="10" t="s">
        <v>107</v>
      </c>
      <c r="J32" s="53">
        <v>16</v>
      </c>
      <c r="K32" s="50">
        <v>3</v>
      </c>
      <c r="L32" s="52">
        <v>13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3858</v>
      </c>
      <c r="C34" s="48">
        <f>SUM(C35:C39)</f>
        <v>1943</v>
      </c>
      <c r="D34" s="49">
        <f>SUM(D35:D39)</f>
        <v>1915</v>
      </c>
      <c r="E34" s="10" t="s">
        <v>117</v>
      </c>
      <c r="F34" s="50">
        <f>SUM(F35:F39)</f>
        <v>4016</v>
      </c>
      <c r="G34" s="50">
        <f>SUM(G35:G39)</f>
        <v>1947</v>
      </c>
      <c r="H34" s="50">
        <f>SUM(H35:H39)</f>
        <v>2069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v>813</v>
      </c>
      <c r="C35" s="48">
        <v>398</v>
      </c>
      <c r="D35" s="49">
        <v>415</v>
      </c>
      <c r="E35" s="10" t="s">
        <v>68</v>
      </c>
      <c r="F35" s="51">
        <v>788</v>
      </c>
      <c r="G35" s="50">
        <v>377</v>
      </c>
      <c r="H35" s="51">
        <v>411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v>809</v>
      </c>
      <c r="C36" s="48">
        <v>389</v>
      </c>
      <c r="D36" s="49">
        <v>420</v>
      </c>
      <c r="E36" s="10" t="s">
        <v>69</v>
      </c>
      <c r="F36" s="51">
        <v>806</v>
      </c>
      <c r="G36" s="50">
        <v>411</v>
      </c>
      <c r="H36" s="51">
        <v>395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v>764</v>
      </c>
      <c r="C37" s="48">
        <v>388</v>
      </c>
      <c r="D37" s="49">
        <v>376</v>
      </c>
      <c r="E37" s="10" t="s">
        <v>70</v>
      </c>
      <c r="F37" s="51">
        <v>841</v>
      </c>
      <c r="G37" s="50">
        <v>427</v>
      </c>
      <c r="H37" s="51">
        <v>414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v>759</v>
      </c>
      <c r="C38" s="48">
        <v>406</v>
      </c>
      <c r="D38" s="49">
        <v>353</v>
      </c>
      <c r="E38" s="10" t="s">
        <v>71</v>
      </c>
      <c r="F38" s="51">
        <v>772</v>
      </c>
      <c r="G38" s="50">
        <v>370</v>
      </c>
      <c r="H38" s="51">
        <v>402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v>713</v>
      </c>
      <c r="C39" s="48">
        <v>362</v>
      </c>
      <c r="D39" s="49">
        <v>351</v>
      </c>
      <c r="E39" s="10" t="s">
        <v>72</v>
      </c>
      <c r="F39" s="51">
        <v>809</v>
      </c>
      <c r="G39" s="50">
        <v>362</v>
      </c>
      <c r="H39" s="51">
        <v>447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3752</v>
      </c>
      <c r="C41" s="48">
        <f>SUM(C42:C46)</f>
        <v>1936</v>
      </c>
      <c r="D41" s="49">
        <f>SUM(D42:D46)</f>
        <v>1816</v>
      </c>
      <c r="E41" s="10" t="s">
        <v>116</v>
      </c>
      <c r="F41" s="50">
        <f>SUM(F42:F46)</f>
        <v>4400</v>
      </c>
      <c r="G41" s="50">
        <f>SUM(G42:G46)</f>
        <v>2103</v>
      </c>
      <c r="H41" s="50">
        <f>SUM(H42:H46)</f>
        <v>2297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v>702</v>
      </c>
      <c r="C42" s="48">
        <v>380</v>
      </c>
      <c r="D42" s="49">
        <v>322</v>
      </c>
      <c r="E42" s="10" t="s">
        <v>73</v>
      </c>
      <c r="F42" s="51">
        <v>839</v>
      </c>
      <c r="G42" s="50">
        <v>423</v>
      </c>
      <c r="H42" s="51">
        <v>416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v>746</v>
      </c>
      <c r="C43" s="48">
        <v>388</v>
      </c>
      <c r="D43" s="49">
        <v>358</v>
      </c>
      <c r="E43" s="10" t="s">
        <v>74</v>
      </c>
      <c r="F43" s="51">
        <v>779</v>
      </c>
      <c r="G43" s="50">
        <v>367</v>
      </c>
      <c r="H43" s="51">
        <v>412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v>768</v>
      </c>
      <c r="C44" s="48">
        <v>399</v>
      </c>
      <c r="D44" s="49">
        <v>369</v>
      </c>
      <c r="E44" s="10" t="s">
        <v>75</v>
      </c>
      <c r="F44" s="51">
        <v>910</v>
      </c>
      <c r="G44" s="50">
        <v>419</v>
      </c>
      <c r="H44" s="51">
        <v>491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v>758</v>
      </c>
      <c r="C45" s="48">
        <v>380</v>
      </c>
      <c r="D45" s="49">
        <v>378</v>
      </c>
      <c r="E45" s="10" t="s">
        <v>76</v>
      </c>
      <c r="F45" s="51">
        <v>869</v>
      </c>
      <c r="G45" s="50">
        <v>410</v>
      </c>
      <c r="H45" s="51">
        <v>459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v>778</v>
      </c>
      <c r="C46" s="48">
        <v>389</v>
      </c>
      <c r="D46" s="49">
        <v>389</v>
      </c>
      <c r="E46" s="10" t="s">
        <v>77</v>
      </c>
      <c r="F46" s="51">
        <v>1003</v>
      </c>
      <c r="G46" s="50">
        <v>484</v>
      </c>
      <c r="H46" s="51">
        <v>519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4675</v>
      </c>
      <c r="C48" s="48">
        <f>SUM(C49:C53)</f>
        <v>2320</v>
      </c>
      <c r="D48" s="49">
        <f>SUM(D49:D53)</f>
        <v>2355</v>
      </c>
      <c r="E48" s="10" t="s">
        <v>115</v>
      </c>
      <c r="F48" s="50">
        <f>SUM(F49:F53)</f>
        <v>5007</v>
      </c>
      <c r="G48" s="50">
        <f>SUM(G49:G53)</f>
        <v>2330</v>
      </c>
      <c r="H48" s="50">
        <f>SUM(H49:H53)</f>
        <v>2677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v>895</v>
      </c>
      <c r="C49" s="48">
        <v>445</v>
      </c>
      <c r="D49" s="49">
        <v>450</v>
      </c>
      <c r="E49" s="10" t="s">
        <v>78</v>
      </c>
      <c r="F49" s="51">
        <v>1034</v>
      </c>
      <c r="G49" s="50">
        <v>473</v>
      </c>
      <c r="H49" s="51">
        <v>561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v>874</v>
      </c>
      <c r="C50" s="48">
        <v>424</v>
      </c>
      <c r="D50" s="49">
        <v>450</v>
      </c>
      <c r="E50" s="10" t="s">
        <v>79</v>
      </c>
      <c r="F50" s="51">
        <v>1151</v>
      </c>
      <c r="G50" s="50">
        <v>512</v>
      </c>
      <c r="H50" s="51">
        <v>639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v>934</v>
      </c>
      <c r="C51" s="48">
        <v>484</v>
      </c>
      <c r="D51" s="49">
        <v>450</v>
      </c>
      <c r="E51" s="10" t="s">
        <v>80</v>
      </c>
      <c r="F51" s="51">
        <v>1116</v>
      </c>
      <c r="G51" s="50">
        <v>546</v>
      </c>
      <c r="H51" s="51">
        <v>570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v>979</v>
      </c>
      <c r="C52" s="48">
        <v>481</v>
      </c>
      <c r="D52" s="49">
        <v>498</v>
      </c>
      <c r="E52" s="10" t="s">
        <v>81</v>
      </c>
      <c r="F52" s="51">
        <v>1028</v>
      </c>
      <c r="G52" s="50">
        <v>469</v>
      </c>
      <c r="H52" s="51">
        <v>559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v>993</v>
      </c>
      <c r="C53" s="48">
        <v>486</v>
      </c>
      <c r="D53" s="49">
        <v>507</v>
      </c>
      <c r="E53" s="10" t="s">
        <v>82</v>
      </c>
      <c r="F53" s="51">
        <v>678</v>
      </c>
      <c r="G53" s="50">
        <v>330</v>
      </c>
      <c r="H53" s="51">
        <v>348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5485</v>
      </c>
      <c r="C55" s="48">
        <f>SUM(C56:C60)</f>
        <v>2696</v>
      </c>
      <c r="D55" s="49">
        <f>SUM(D56:D60)</f>
        <v>2789</v>
      </c>
      <c r="E55" s="10" t="s">
        <v>114</v>
      </c>
      <c r="F55" s="50">
        <f>SUM(F56:F60)</f>
        <v>3655</v>
      </c>
      <c r="G55" s="50">
        <f>SUM(G56:G60)</f>
        <v>1784</v>
      </c>
      <c r="H55" s="50">
        <f>SUM(H56:H60)</f>
        <v>1871</v>
      </c>
      <c r="I55" s="10" t="s">
        <v>159</v>
      </c>
      <c r="J55" s="53">
        <v>30</v>
      </c>
      <c r="K55" s="50">
        <v>6</v>
      </c>
      <c r="L55" s="52">
        <v>24</v>
      </c>
    </row>
    <row r="56" spans="1:12" s="4" customFormat="1" ht="12.75">
      <c r="A56" s="10" t="s">
        <v>43</v>
      </c>
      <c r="B56" s="47">
        <v>1039</v>
      </c>
      <c r="C56" s="48">
        <v>522</v>
      </c>
      <c r="D56" s="49">
        <v>517</v>
      </c>
      <c r="E56" s="10" t="s">
        <v>83</v>
      </c>
      <c r="F56" s="51">
        <v>658</v>
      </c>
      <c r="G56" s="50">
        <v>324</v>
      </c>
      <c r="H56" s="51">
        <v>334</v>
      </c>
      <c r="I56" s="10" t="s">
        <v>130</v>
      </c>
      <c r="J56" s="53">
        <v>1230</v>
      </c>
      <c r="K56" s="50">
        <v>691</v>
      </c>
      <c r="L56" s="52">
        <v>539</v>
      </c>
    </row>
    <row r="57" spans="1:12" s="4" customFormat="1" ht="12.75">
      <c r="A57" s="10" t="s">
        <v>44</v>
      </c>
      <c r="B57" s="47">
        <v>1036</v>
      </c>
      <c r="C57" s="48">
        <v>504</v>
      </c>
      <c r="D57" s="49">
        <v>532</v>
      </c>
      <c r="E57" s="10" t="s">
        <v>84</v>
      </c>
      <c r="F57" s="51">
        <v>823</v>
      </c>
      <c r="G57" s="50">
        <v>399</v>
      </c>
      <c r="H57" s="51">
        <v>424</v>
      </c>
      <c r="I57" s="10" t="s">
        <v>4</v>
      </c>
      <c r="J57" s="53">
        <f>J56+J58+J59+J60</f>
        <v>83236</v>
      </c>
      <c r="K57" s="50">
        <f>K56+K58+K59+K60</f>
        <v>40872</v>
      </c>
      <c r="L57" s="52">
        <f>L56+L58+L59+L60</f>
        <v>42364</v>
      </c>
    </row>
    <row r="58" spans="1:12" s="4" customFormat="1" ht="12.75">
      <c r="A58" s="10" t="s">
        <v>45</v>
      </c>
      <c r="B58" s="47">
        <v>1158</v>
      </c>
      <c r="C58" s="48">
        <v>570</v>
      </c>
      <c r="D58" s="49">
        <v>588</v>
      </c>
      <c r="E58" s="10" t="s">
        <v>85</v>
      </c>
      <c r="F58" s="51">
        <v>759</v>
      </c>
      <c r="G58" s="50">
        <v>369</v>
      </c>
      <c r="H58" s="51">
        <v>390</v>
      </c>
      <c r="I58" s="10" t="s">
        <v>126</v>
      </c>
      <c r="J58" s="53">
        <f>B6+B13+B20</f>
        <v>13642</v>
      </c>
      <c r="K58" s="50">
        <f>C6+C13+C20</f>
        <v>6963</v>
      </c>
      <c r="L58" s="52">
        <f>D6+D13+D20</f>
        <v>6679</v>
      </c>
    </row>
    <row r="59" spans="1:12" s="4" customFormat="1" ht="12.75">
      <c r="A59" s="10" t="s">
        <v>46</v>
      </c>
      <c r="B59" s="47">
        <v>1095</v>
      </c>
      <c r="C59" s="48">
        <v>546</v>
      </c>
      <c r="D59" s="49">
        <v>549</v>
      </c>
      <c r="E59" s="10" t="s">
        <v>86</v>
      </c>
      <c r="F59" s="51">
        <v>735</v>
      </c>
      <c r="G59" s="50">
        <v>358</v>
      </c>
      <c r="H59" s="51">
        <v>377</v>
      </c>
      <c r="I59" s="10" t="s">
        <v>127</v>
      </c>
      <c r="J59" s="53">
        <f>B27+B34+B41+B48+B55+F6+F13+F20+F27+F34</f>
        <v>50266</v>
      </c>
      <c r="K59" s="50">
        <f>C27+C34+C41+C48+C55+G6+G13+G20+G27+G34</f>
        <v>25001</v>
      </c>
      <c r="L59" s="52">
        <f>D27+D34+D41+D48+D55+H6+H13+H20+H27+H34</f>
        <v>25265</v>
      </c>
    </row>
    <row r="60" spans="1:12" s="4" customFormat="1" ht="12.75">
      <c r="A60" s="10" t="s">
        <v>47</v>
      </c>
      <c r="B60" s="47">
        <v>1157</v>
      </c>
      <c r="C60" s="48">
        <v>554</v>
      </c>
      <c r="D60" s="49">
        <v>603</v>
      </c>
      <c r="E60" s="10" t="s">
        <v>87</v>
      </c>
      <c r="F60" s="51">
        <v>680</v>
      </c>
      <c r="G60" s="50">
        <v>334</v>
      </c>
      <c r="H60" s="51">
        <v>346</v>
      </c>
      <c r="I60" s="10" t="s">
        <v>128</v>
      </c>
      <c r="J60" s="53">
        <f>F41+F48+F55+J6+J13+J20+J27+J55</f>
        <v>18098</v>
      </c>
      <c r="K60" s="50">
        <f>G41+G48+G55+K6+K13+K20+K27+K55</f>
        <v>8217</v>
      </c>
      <c r="L60" s="52">
        <f>H41+H48+H55+L6+L13+L20+L27+L55</f>
        <v>9881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143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3751</v>
      </c>
      <c r="C6" s="48">
        <f>SUM(C7:C11)</f>
        <v>1912</v>
      </c>
      <c r="D6" s="49">
        <f>SUM(D7:D11)</f>
        <v>1839</v>
      </c>
      <c r="E6" s="10" t="s">
        <v>121</v>
      </c>
      <c r="F6" s="50">
        <f>SUM(F7:F11)</f>
        <v>5504</v>
      </c>
      <c r="G6" s="50">
        <f>SUM(G7:G11)</f>
        <v>2767</v>
      </c>
      <c r="H6" s="50">
        <f>SUM(H7:H11)</f>
        <v>2737</v>
      </c>
      <c r="I6" s="10" t="s">
        <v>122</v>
      </c>
      <c r="J6" s="53">
        <f>SUM(J7:J11)</f>
        <v>1795</v>
      </c>
      <c r="K6" s="50">
        <f>SUM(K7:K11)</f>
        <v>827</v>
      </c>
      <c r="L6" s="52">
        <f>SUM(L7:L11)</f>
        <v>968</v>
      </c>
    </row>
    <row r="7" spans="1:12" s="4" customFormat="1" ht="12.75">
      <c r="A7" s="10" t="s">
        <v>8</v>
      </c>
      <c r="B7" s="47">
        <v>808</v>
      </c>
      <c r="C7" s="48">
        <v>421</v>
      </c>
      <c r="D7" s="49">
        <v>387</v>
      </c>
      <c r="E7" s="10" t="s">
        <v>48</v>
      </c>
      <c r="F7" s="51">
        <v>1016</v>
      </c>
      <c r="G7" s="50">
        <v>533</v>
      </c>
      <c r="H7" s="51">
        <v>483</v>
      </c>
      <c r="I7" s="10" t="s">
        <v>88</v>
      </c>
      <c r="J7" s="53">
        <v>420</v>
      </c>
      <c r="K7" s="50">
        <v>206</v>
      </c>
      <c r="L7" s="52">
        <v>214</v>
      </c>
    </row>
    <row r="8" spans="1:12" s="4" customFormat="1" ht="12.75">
      <c r="A8" s="10" t="s">
        <v>9</v>
      </c>
      <c r="B8" s="47">
        <v>778</v>
      </c>
      <c r="C8" s="48">
        <v>392</v>
      </c>
      <c r="D8" s="49">
        <v>386</v>
      </c>
      <c r="E8" s="10" t="s">
        <v>49</v>
      </c>
      <c r="F8" s="51">
        <v>1006</v>
      </c>
      <c r="G8" s="50">
        <v>499</v>
      </c>
      <c r="H8" s="51">
        <v>507</v>
      </c>
      <c r="I8" s="10" t="s">
        <v>89</v>
      </c>
      <c r="J8" s="53">
        <v>339</v>
      </c>
      <c r="K8" s="50">
        <v>152</v>
      </c>
      <c r="L8" s="52">
        <v>187</v>
      </c>
    </row>
    <row r="9" spans="1:12" s="4" customFormat="1" ht="12.75">
      <c r="A9" s="10" t="s">
        <v>10</v>
      </c>
      <c r="B9" s="47">
        <v>726</v>
      </c>
      <c r="C9" s="48">
        <v>389</v>
      </c>
      <c r="D9" s="49">
        <v>337</v>
      </c>
      <c r="E9" s="10" t="s">
        <v>50</v>
      </c>
      <c r="F9" s="51">
        <v>1156</v>
      </c>
      <c r="G9" s="50">
        <v>578</v>
      </c>
      <c r="H9" s="51">
        <v>578</v>
      </c>
      <c r="I9" s="10" t="s">
        <v>90</v>
      </c>
      <c r="J9" s="53">
        <v>389</v>
      </c>
      <c r="K9" s="50">
        <v>190</v>
      </c>
      <c r="L9" s="52">
        <v>199</v>
      </c>
    </row>
    <row r="10" spans="1:12" s="4" customFormat="1" ht="12.75">
      <c r="A10" s="10" t="s">
        <v>11</v>
      </c>
      <c r="B10" s="47">
        <v>749</v>
      </c>
      <c r="C10" s="48">
        <v>387</v>
      </c>
      <c r="D10" s="49">
        <v>362</v>
      </c>
      <c r="E10" s="10" t="s">
        <v>51</v>
      </c>
      <c r="F10" s="51">
        <v>1122</v>
      </c>
      <c r="G10" s="50">
        <v>562</v>
      </c>
      <c r="H10" s="51">
        <v>560</v>
      </c>
      <c r="I10" s="10" t="s">
        <v>91</v>
      </c>
      <c r="J10" s="53">
        <v>330</v>
      </c>
      <c r="K10" s="50">
        <v>148</v>
      </c>
      <c r="L10" s="52">
        <v>182</v>
      </c>
    </row>
    <row r="11" spans="1:12" s="4" customFormat="1" ht="12.75">
      <c r="A11" s="10" t="s">
        <v>12</v>
      </c>
      <c r="B11" s="47">
        <v>690</v>
      </c>
      <c r="C11" s="48">
        <v>323</v>
      </c>
      <c r="D11" s="49">
        <v>367</v>
      </c>
      <c r="E11" s="10" t="s">
        <v>52</v>
      </c>
      <c r="F11" s="51">
        <v>1204</v>
      </c>
      <c r="G11" s="50">
        <v>595</v>
      </c>
      <c r="H11" s="51">
        <v>609</v>
      </c>
      <c r="I11" s="10" t="s">
        <v>92</v>
      </c>
      <c r="J11" s="53">
        <v>317</v>
      </c>
      <c r="K11" s="50">
        <v>131</v>
      </c>
      <c r="L11" s="52">
        <v>186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3652</v>
      </c>
      <c r="C13" s="48">
        <f>SUM(C14:C18)</f>
        <v>1861</v>
      </c>
      <c r="D13" s="49">
        <f>SUM(D14:D18)</f>
        <v>1791</v>
      </c>
      <c r="E13" s="10" t="s">
        <v>120</v>
      </c>
      <c r="F13" s="50">
        <f>SUM(F14:F18)</f>
        <v>6401</v>
      </c>
      <c r="G13" s="50">
        <f>SUM(G14:G18)</f>
        <v>3176</v>
      </c>
      <c r="H13" s="50">
        <f>SUM(H14:H18)</f>
        <v>3225</v>
      </c>
      <c r="I13" s="10" t="s">
        <v>123</v>
      </c>
      <c r="J13" s="53">
        <f>SUM(J14:J18)</f>
        <v>1036</v>
      </c>
      <c r="K13" s="50">
        <f>SUM(K14:K18)</f>
        <v>397</v>
      </c>
      <c r="L13" s="52">
        <f>SUM(L14:L18)</f>
        <v>639</v>
      </c>
    </row>
    <row r="14" spans="1:12" s="4" customFormat="1" ht="12.75">
      <c r="A14" s="10" t="s">
        <v>13</v>
      </c>
      <c r="B14" s="47">
        <v>742</v>
      </c>
      <c r="C14" s="48">
        <v>394</v>
      </c>
      <c r="D14" s="49">
        <v>348</v>
      </c>
      <c r="E14" s="10" t="s">
        <v>53</v>
      </c>
      <c r="F14" s="51">
        <v>1237</v>
      </c>
      <c r="G14" s="50">
        <v>635</v>
      </c>
      <c r="H14" s="51">
        <v>602</v>
      </c>
      <c r="I14" s="10" t="s">
        <v>93</v>
      </c>
      <c r="J14" s="53">
        <v>245</v>
      </c>
      <c r="K14" s="50">
        <v>103</v>
      </c>
      <c r="L14" s="52">
        <v>142</v>
      </c>
    </row>
    <row r="15" spans="1:12" s="4" customFormat="1" ht="12.75">
      <c r="A15" s="10" t="s">
        <v>14</v>
      </c>
      <c r="B15" s="47">
        <v>713</v>
      </c>
      <c r="C15" s="48">
        <v>365</v>
      </c>
      <c r="D15" s="49">
        <v>348</v>
      </c>
      <c r="E15" s="10" t="s">
        <v>54</v>
      </c>
      <c r="F15" s="51">
        <v>1273</v>
      </c>
      <c r="G15" s="50">
        <v>600</v>
      </c>
      <c r="H15" s="51">
        <v>673</v>
      </c>
      <c r="I15" s="10" t="s">
        <v>94</v>
      </c>
      <c r="J15" s="53">
        <v>218</v>
      </c>
      <c r="K15" s="50">
        <v>79</v>
      </c>
      <c r="L15" s="52">
        <v>139</v>
      </c>
    </row>
    <row r="16" spans="1:12" s="4" customFormat="1" ht="12.75">
      <c r="A16" s="10" t="s">
        <v>15</v>
      </c>
      <c r="B16" s="47">
        <v>731</v>
      </c>
      <c r="C16" s="48">
        <v>373</v>
      </c>
      <c r="D16" s="49">
        <v>358</v>
      </c>
      <c r="E16" s="10" t="s">
        <v>55</v>
      </c>
      <c r="F16" s="51">
        <v>1355</v>
      </c>
      <c r="G16" s="50">
        <v>684</v>
      </c>
      <c r="H16" s="51">
        <v>671</v>
      </c>
      <c r="I16" s="10" t="s">
        <v>95</v>
      </c>
      <c r="J16" s="53">
        <v>221</v>
      </c>
      <c r="K16" s="50">
        <v>91</v>
      </c>
      <c r="L16" s="52">
        <v>130</v>
      </c>
    </row>
    <row r="17" spans="1:12" s="4" customFormat="1" ht="12.75">
      <c r="A17" s="10" t="s">
        <v>16</v>
      </c>
      <c r="B17" s="47">
        <v>721</v>
      </c>
      <c r="C17" s="48">
        <v>352</v>
      </c>
      <c r="D17" s="49">
        <v>369</v>
      </c>
      <c r="E17" s="10" t="s">
        <v>56</v>
      </c>
      <c r="F17" s="51">
        <v>1336</v>
      </c>
      <c r="G17" s="50">
        <v>676</v>
      </c>
      <c r="H17" s="51">
        <v>660</v>
      </c>
      <c r="I17" s="10" t="s">
        <v>96</v>
      </c>
      <c r="J17" s="53">
        <v>203</v>
      </c>
      <c r="K17" s="50">
        <v>78</v>
      </c>
      <c r="L17" s="52">
        <v>125</v>
      </c>
    </row>
    <row r="18" spans="1:12" s="4" customFormat="1" ht="12.75">
      <c r="A18" s="10" t="s">
        <v>17</v>
      </c>
      <c r="B18" s="47">
        <v>745</v>
      </c>
      <c r="C18" s="48">
        <v>377</v>
      </c>
      <c r="D18" s="49">
        <v>368</v>
      </c>
      <c r="E18" s="10" t="s">
        <v>57</v>
      </c>
      <c r="F18" s="51">
        <v>1200</v>
      </c>
      <c r="G18" s="50">
        <v>581</v>
      </c>
      <c r="H18" s="51">
        <v>619</v>
      </c>
      <c r="I18" s="10" t="s">
        <v>97</v>
      </c>
      <c r="J18" s="53">
        <v>149</v>
      </c>
      <c r="K18" s="50">
        <v>46</v>
      </c>
      <c r="L18" s="52">
        <v>103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3952</v>
      </c>
      <c r="C20" s="48">
        <f>SUM(C21:C25)</f>
        <v>2011</v>
      </c>
      <c r="D20" s="49">
        <f>SUM(D21:D25)</f>
        <v>1941</v>
      </c>
      <c r="E20" s="10" t="s">
        <v>119</v>
      </c>
      <c r="F20" s="50">
        <f>SUM(F21:F25)</f>
        <v>4896</v>
      </c>
      <c r="G20" s="50">
        <f>SUM(G21:G25)</f>
        <v>2483</v>
      </c>
      <c r="H20" s="50">
        <f>SUM(H21:H25)</f>
        <v>2413</v>
      </c>
      <c r="I20" s="10" t="s">
        <v>124</v>
      </c>
      <c r="J20" s="53">
        <f>SUM(J21:J25)</f>
        <v>521</v>
      </c>
      <c r="K20" s="50">
        <f>SUM(K21:K25)</f>
        <v>154</v>
      </c>
      <c r="L20" s="52">
        <f>SUM(L21:L25)</f>
        <v>367</v>
      </c>
    </row>
    <row r="21" spans="1:12" s="4" customFormat="1" ht="12.75">
      <c r="A21" s="10" t="s">
        <v>18</v>
      </c>
      <c r="B21" s="47">
        <v>732</v>
      </c>
      <c r="C21" s="48">
        <v>363</v>
      </c>
      <c r="D21" s="49">
        <v>369</v>
      </c>
      <c r="E21" s="10" t="s">
        <v>58</v>
      </c>
      <c r="F21" s="51">
        <v>1127</v>
      </c>
      <c r="G21" s="50">
        <v>561</v>
      </c>
      <c r="H21" s="51">
        <v>566</v>
      </c>
      <c r="I21" s="10" t="s">
        <v>98</v>
      </c>
      <c r="J21" s="53">
        <v>162</v>
      </c>
      <c r="K21" s="50">
        <v>49</v>
      </c>
      <c r="L21" s="52">
        <v>113</v>
      </c>
    </row>
    <row r="22" spans="1:12" s="4" customFormat="1" ht="12.75">
      <c r="A22" s="10" t="s">
        <v>19</v>
      </c>
      <c r="B22" s="47">
        <v>775</v>
      </c>
      <c r="C22" s="48">
        <v>402</v>
      </c>
      <c r="D22" s="49">
        <v>373</v>
      </c>
      <c r="E22" s="10" t="s">
        <v>59</v>
      </c>
      <c r="F22" s="51">
        <v>1102</v>
      </c>
      <c r="G22" s="50">
        <v>582</v>
      </c>
      <c r="H22" s="51">
        <v>520</v>
      </c>
      <c r="I22" s="10" t="s">
        <v>99</v>
      </c>
      <c r="J22" s="53">
        <v>131</v>
      </c>
      <c r="K22" s="50">
        <v>39</v>
      </c>
      <c r="L22" s="52">
        <v>92</v>
      </c>
    </row>
    <row r="23" spans="1:12" s="4" customFormat="1" ht="12.75">
      <c r="A23" s="10" t="s">
        <v>20</v>
      </c>
      <c r="B23" s="47">
        <v>808</v>
      </c>
      <c r="C23" s="48">
        <v>415</v>
      </c>
      <c r="D23" s="49">
        <v>393</v>
      </c>
      <c r="E23" s="10" t="s">
        <v>60</v>
      </c>
      <c r="F23" s="51">
        <v>964</v>
      </c>
      <c r="G23" s="50">
        <v>477</v>
      </c>
      <c r="H23" s="51">
        <v>487</v>
      </c>
      <c r="I23" s="10" t="s">
        <v>100</v>
      </c>
      <c r="J23" s="53">
        <v>92</v>
      </c>
      <c r="K23" s="50">
        <v>26</v>
      </c>
      <c r="L23" s="52">
        <v>66</v>
      </c>
    </row>
    <row r="24" spans="1:12" s="4" customFormat="1" ht="12.75">
      <c r="A24" s="10" t="s">
        <v>21</v>
      </c>
      <c r="B24" s="47">
        <v>841</v>
      </c>
      <c r="C24" s="48">
        <v>390</v>
      </c>
      <c r="D24" s="49">
        <v>451</v>
      </c>
      <c r="E24" s="10" t="s">
        <v>61</v>
      </c>
      <c r="F24" s="51">
        <v>970</v>
      </c>
      <c r="G24" s="50">
        <v>500</v>
      </c>
      <c r="H24" s="51">
        <v>470</v>
      </c>
      <c r="I24" s="10" t="s">
        <v>101</v>
      </c>
      <c r="J24" s="53">
        <v>69</v>
      </c>
      <c r="K24" s="50">
        <v>20</v>
      </c>
      <c r="L24" s="52">
        <v>49</v>
      </c>
    </row>
    <row r="25" spans="1:12" s="4" customFormat="1" ht="12.75">
      <c r="A25" s="10" t="s">
        <v>22</v>
      </c>
      <c r="B25" s="47">
        <v>796</v>
      </c>
      <c r="C25" s="48">
        <v>441</v>
      </c>
      <c r="D25" s="49">
        <v>355</v>
      </c>
      <c r="E25" s="10" t="s">
        <v>62</v>
      </c>
      <c r="F25" s="51">
        <v>733</v>
      </c>
      <c r="G25" s="50">
        <v>363</v>
      </c>
      <c r="H25" s="51">
        <v>370</v>
      </c>
      <c r="I25" s="10" t="s">
        <v>102</v>
      </c>
      <c r="J25" s="53">
        <v>67</v>
      </c>
      <c r="K25" s="50">
        <v>20</v>
      </c>
      <c r="L25" s="52">
        <v>47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3941</v>
      </c>
      <c r="C27" s="48">
        <f>SUM(C28:C32)</f>
        <v>2020</v>
      </c>
      <c r="D27" s="49">
        <f>SUM(D28:D32)</f>
        <v>1921</v>
      </c>
      <c r="E27" s="10" t="s">
        <v>118</v>
      </c>
      <c r="F27" s="50">
        <f>SUM(F28:F32)</f>
        <v>3647</v>
      </c>
      <c r="G27" s="50">
        <f>SUM(G28:G32)</f>
        <v>1843</v>
      </c>
      <c r="H27" s="50">
        <f>SUM(H28:H32)</f>
        <v>1804</v>
      </c>
      <c r="I27" s="10" t="s">
        <v>125</v>
      </c>
      <c r="J27" s="53">
        <f>SUM(J28:J32)</f>
        <v>125</v>
      </c>
      <c r="K27" s="50">
        <f>SUM(K28:K32)</f>
        <v>19</v>
      </c>
      <c r="L27" s="52">
        <f>SUM(L28:L32)</f>
        <v>106</v>
      </c>
    </row>
    <row r="28" spans="1:12" s="4" customFormat="1" ht="12.75">
      <c r="A28" s="10" t="s">
        <v>23</v>
      </c>
      <c r="B28" s="47">
        <v>757</v>
      </c>
      <c r="C28" s="48">
        <v>409</v>
      </c>
      <c r="D28" s="49">
        <v>348</v>
      </c>
      <c r="E28" s="10" t="s">
        <v>63</v>
      </c>
      <c r="F28" s="51">
        <v>848</v>
      </c>
      <c r="G28" s="50">
        <v>417</v>
      </c>
      <c r="H28" s="51">
        <v>431</v>
      </c>
      <c r="I28" s="10" t="s">
        <v>103</v>
      </c>
      <c r="J28" s="53">
        <v>46</v>
      </c>
      <c r="K28" s="50">
        <v>7</v>
      </c>
      <c r="L28" s="52">
        <v>39</v>
      </c>
    </row>
    <row r="29" spans="1:12" s="4" customFormat="1" ht="12.75">
      <c r="A29" s="10" t="s">
        <v>24</v>
      </c>
      <c r="B29" s="47">
        <v>791</v>
      </c>
      <c r="C29" s="48">
        <v>395</v>
      </c>
      <c r="D29" s="49">
        <v>396</v>
      </c>
      <c r="E29" s="10" t="s">
        <v>64</v>
      </c>
      <c r="F29" s="51">
        <v>785</v>
      </c>
      <c r="G29" s="50">
        <v>414</v>
      </c>
      <c r="H29" s="51">
        <v>371</v>
      </c>
      <c r="I29" s="10" t="s">
        <v>104</v>
      </c>
      <c r="J29" s="53">
        <v>35</v>
      </c>
      <c r="K29" s="50">
        <v>7</v>
      </c>
      <c r="L29" s="52">
        <v>28</v>
      </c>
    </row>
    <row r="30" spans="1:12" s="4" customFormat="1" ht="12.75">
      <c r="A30" s="10" t="s">
        <v>25</v>
      </c>
      <c r="B30" s="47">
        <v>840</v>
      </c>
      <c r="C30" s="48">
        <v>427</v>
      </c>
      <c r="D30" s="49">
        <v>413</v>
      </c>
      <c r="E30" s="10" t="s">
        <v>65</v>
      </c>
      <c r="F30" s="51">
        <v>679</v>
      </c>
      <c r="G30" s="50">
        <v>343</v>
      </c>
      <c r="H30" s="51">
        <v>336</v>
      </c>
      <c r="I30" s="10" t="s">
        <v>105</v>
      </c>
      <c r="J30" s="53">
        <v>19</v>
      </c>
      <c r="K30" s="50">
        <v>4</v>
      </c>
      <c r="L30" s="52">
        <v>15</v>
      </c>
    </row>
    <row r="31" spans="1:12" s="4" customFormat="1" ht="12.75">
      <c r="A31" s="10" t="s">
        <v>26</v>
      </c>
      <c r="B31" s="47">
        <v>812</v>
      </c>
      <c r="C31" s="48">
        <v>437</v>
      </c>
      <c r="D31" s="49">
        <v>375</v>
      </c>
      <c r="E31" s="10" t="s">
        <v>66</v>
      </c>
      <c r="F31" s="51">
        <v>705</v>
      </c>
      <c r="G31" s="50">
        <v>365</v>
      </c>
      <c r="H31" s="51">
        <v>340</v>
      </c>
      <c r="I31" s="10" t="s">
        <v>106</v>
      </c>
      <c r="J31" s="53">
        <v>18</v>
      </c>
      <c r="K31" s="50">
        <v>1</v>
      </c>
      <c r="L31" s="52">
        <v>17</v>
      </c>
    </row>
    <row r="32" spans="1:12" s="4" customFormat="1" ht="12.75">
      <c r="A32" s="10" t="s">
        <v>27</v>
      </c>
      <c r="B32" s="47">
        <v>741</v>
      </c>
      <c r="C32" s="48">
        <v>352</v>
      </c>
      <c r="D32" s="49">
        <v>389</v>
      </c>
      <c r="E32" s="10" t="s">
        <v>67</v>
      </c>
      <c r="F32" s="51">
        <v>630</v>
      </c>
      <c r="G32" s="50">
        <v>304</v>
      </c>
      <c r="H32" s="51">
        <v>326</v>
      </c>
      <c r="I32" s="10" t="s">
        <v>107</v>
      </c>
      <c r="J32" s="53">
        <v>7</v>
      </c>
      <c r="K32" s="50">
        <v>0</v>
      </c>
      <c r="L32" s="52">
        <v>7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3507</v>
      </c>
      <c r="C34" s="48">
        <f>SUM(C35:C39)</f>
        <v>1831</v>
      </c>
      <c r="D34" s="49">
        <f>SUM(D35:D39)</f>
        <v>1676</v>
      </c>
      <c r="E34" s="10" t="s">
        <v>117</v>
      </c>
      <c r="F34" s="50">
        <f>SUM(F35:F39)</f>
        <v>2869</v>
      </c>
      <c r="G34" s="50">
        <f>SUM(G35:G39)</f>
        <v>1408</v>
      </c>
      <c r="H34" s="50">
        <f>SUM(H35:H39)</f>
        <v>1461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v>754</v>
      </c>
      <c r="C35" s="48">
        <v>380</v>
      </c>
      <c r="D35" s="49">
        <v>374</v>
      </c>
      <c r="E35" s="10" t="s">
        <v>68</v>
      </c>
      <c r="F35" s="51">
        <v>610</v>
      </c>
      <c r="G35" s="50">
        <v>274</v>
      </c>
      <c r="H35" s="51">
        <v>336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v>704</v>
      </c>
      <c r="C36" s="48">
        <v>383</v>
      </c>
      <c r="D36" s="49">
        <v>321</v>
      </c>
      <c r="E36" s="10" t="s">
        <v>69</v>
      </c>
      <c r="F36" s="51">
        <v>584</v>
      </c>
      <c r="G36" s="50">
        <v>283</v>
      </c>
      <c r="H36" s="51">
        <v>301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v>665</v>
      </c>
      <c r="C37" s="48">
        <v>326</v>
      </c>
      <c r="D37" s="49">
        <v>339</v>
      </c>
      <c r="E37" s="10" t="s">
        <v>70</v>
      </c>
      <c r="F37" s="51">
        <v>610</v>
      </c>
      <c r="G37" s="50">
        <v>321</v>
      </c>
      <c r="H37" s="51">
        <v>289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v>672</v>
      </c>
      <c r="C38" s="48">
        <v>355</v>
      </c>
      <c r="D38" s="49">
        <v>317</v>
      </c>
      <c r="E38" s="10" t="s">
        <v>71</v>
      </c>
      <c r="F38" s="51">
        <v>545</v>
      </c>
      <c r="G38" s="50">
        <v>269</v>
      </c>
      <c r="H38" s="51">
        <v>276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v>712</v>
      </c>
      <c r="C39" s="48">
        <v>387</v>
      </c>
      <c r="D39" s="49">
        <v>325</v>
      </c>
      <c r="E39" s="10" t="s">
        <v>72</v>
      </c>
      <c r="F39" s="51">
        <v>520</v>
      </c>
      <c r="G39" s="50">
        <v>261</v>
      </c>
      <c r="H39" s="51">
        <v>259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3964</v>
      </c>
      <c r="C41" s="48">
        <f>SUM(C42:C46)</f>
        <v>2021</v>
      </c>
      <c r="D41" s="49">
        <f>SUM(D42:D46)</f>
        <v>1943</v>
      </c>
      <c r="E41" s="10" t="s">
        <v>116</v>
      </c>
      <c r="F41" s="50">
        <f>SUM(F42:F46)</f>
        <v>3177</v>
      </c>
      <c r="G41" s="50">
        <f>SUM(G42:G46)</f>
        <v>1521</v>
      </c>
      <c r="H41" s="50">
        <f>SUM(H42:H46)</f>
        <v>1656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v>737</v>
      </c>
      <c r="C42" s="48">
        <v>368</v>
      </c>
      <c r="D42" s="49">
        <v>369</v>
      </c>
      <c r="E42" s="10" t="s">
        <v>73</v>
      </c>
      <c r="F42" s="51">
        <v>622</v>
      </c>
      <c r="G42" s="50">
        <v>331</v>
      </c>
      <c r="H42" s="51">
        <v>291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v>742</v>
      </c>
      <c r="C43" s="48">
        <v>381</v>
      </c>
      <c r="D43" s="49">
        <v>361</v>
      </c>
      <c r="E43" s="10" t="s">
        <v>74</v>
      </c>
      <c r="F43" s="51">
        <v>559</v>
      </c>
      <c r="G43" s="50">
        <v>270</v>
      </c>
      <c r="H43" s="51">
        <v>289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v>824</v>
      </c>
      <c r="C44" s="48">
        <v>422</v>
      </c>
      <c r="D44" s="49">
        <v>402</v>
      </c>
      <c r="E44" s="10" t="s">
        <v>75</v>
      </c>
      <c r="F44" s="51">
        <v>626</v>
      </c>
      <c r="G44" s="50">
        <v>294</v>
      </c>
      <c r="H44" s="51">
        <v>332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v>830</v>
      </c>
      <c r="C45" s="48">
        <v>429</v>
      </c>
      <c r="D45" s="49">
        <v>401</v>
      </c>
      <c r="E45" s="10" t="s">
        <v>76</v>
      </c>
      <c r="F45" s="51">
        <v>642</v>
      </c>
      <c r="G45" s="50">
        <v>281</v>
      </c>
      <c r="H45" s="51">
        <v>361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v>831</v>
      </c>
      <c r="C46" s="48">
        <v>421</v>
      </c>
      <c r="D46" s="49">
        <v>410</v>
      </c>
      <c r="E46" s="10" t="s">
        <v>77</v>
      </c>
      <c r="F46" s="51">
        <v>728</v>
      </c>
      <c r="G46" s="50">
        <v>345</v>
      </c>
      <c r="H46" s="51">
        <v>383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4555</v>
      </c>
      <c r="C48" s="48">
        <f>SUM(C49:C53)</f>
        <v>2306</v>
      </c>
      <c r="D48" s="49">
        <f>SUM(D49:D53)</f>
        <v>2249</v>
      </c>
      <c r="E48" s="10" t="s">
        <v>115</v>
      </c>
      <c r="F48" s="50">
        <f>SUM(F49:F53)</f>
        <v>3734</v>
      </c>
      <c r="G48" s="50">
        <f>SUM(G49:G53)</f>
        <v>1735</v>
      </c>
      <c r="H48" s="50">
        <f>SUM(H49:H53)</f>
        <v>1999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v>910</v>
      </c>
      <c r="C49" s="48">
        <v>461</v>
      </c>
      <c r="D49" s="49">
        <v>449</v>
      </c>
      <c r="E49" s="10" t="s">
        <v>78</v>
      </c>
      <c r="F49" s="51">
        <v>726</v>
      </c>
      <c r="G49" s="50">
        <v>338</v>
      </c>
      <c r="H49" s="51">
        <v>388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v>921</v>
      </c>
      <c r="C50" s="48">
        <v>458</v>
      </c>
      <c r="D50" s="49">
        <v>463</v>
      </c>
      <c r="E50" s="10" t="s">
        <v>79</v>
      </c>
      <c r="F50" s="51">
        <v>858</v>
      </c>
      <c r="G50" s="50">
        <v>399</v>
      </c>
      <c r="H50" s="51">
        <v>459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v>905</v>
      </c>
      <c r="C51" s="48">
        <v>480</v>
      </c>
      <c r="D51" s="49">
        <v>425</v>
      </c>
      <c r="E51" s="10" t="s">
        <v>80</v>
      </c>
      <c r="F51" s="51">
        <v>902</v>
      </c>
      <c r="G51" s="50">
        <v>421</v>
      </c>
      <c r="H51" s="51">
        <v>481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v>917</v>
      </c>
      <c r="C52" s="48">
        <v>448</v>
      </c>
      <c r="D52" s="49">
        <v>469</v>
      </c>
      <c r="E52" s="10" t="s">
        <v>81</v>
      </c>
      <c r="F52" s="51">
        <v>757</v>
      </c>
      <c r="G52" s="50">
        <v>341</v>
      </c>
      <c r="H52" s="51">
        <v>416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v>902</v>
      </c>
      <c r="C53" s="48">
        <v>459</v>
      </c>
      <c r="D53" s="49">
        <v>443</v>
      </c>
      <c r="E53" s="10" t="s">
        <v>82</v>
      </c>
      <c r="F53" s="51">
        <v>491</v>
      </c>
      <c r="G53" s="50">
        <v>236</v>
      </c>
      <c r="H53" s="51">
        <v>255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4689</v>
      </c>
      <c r="C55" s="48">
        <f>SUM(C56:C60)</f>
        <v>2380</v>
      </c>
      <c r="D55" s="49">
        <f>SUM(D56:D60)</f>
        <v>2309</v>
      </c>
      <c r="E55" s="10" t="s">
        <v>114</v>
      </c>
      <c r="F55" s="50">
        <f>SUM(F56:F60)</f>
        <v>2730</v>
      </c>
      <c r="G55" s="50">
        <f>SUM(G56:G60)</f>
        <v>1266</v>
      </c>
      <c r="H55" s="50">
        <f>SUM(H56:H60)</f>
        <v>1464</v>
      </c>
      <c r="I55" s="10" t="s">
        <v>159</v>
      </c>
      <c r="J55" s="53">
        <v>20</v>
      </c>
      <c r="K55" s="50">
        <v>4</v>
      </c>
      <c r="L55" s="52">
        <v>16</v>
      </c>
    </row>
    <row r="56" spans="1:12" s="4" customFormat="1" ht="12.75">
      <c r="A56" s="10" t="s">
        <v>43</v>
      </c>
      <c r="B56" s="47">
        <v>915</v>
      </c>
      <c r="C56" s="48">
        <v>469</v>
      </c>
      <c r="D56" s="49">
        <v>446</v>
      </c>
      <c r="E56" s="10" t="s">
        <v>83</v>
      </c>
      <c r="F56" s="51">
        <v>525</v>
      </c>
      <c r="G56" s="50">
        <v>247</v>
      </c>
      <c r="H56" s="51">
        <v>278</v>
      </c>
      <c r="I56" s="10" t="s">
        <v>130</v>
      </c>
      <c r="J56" s="53">
        <v>354</v>
      </c>
      <c r="K56" s="50">
        <v>168</v>
      </c>
      <c r="L56" s="52">
        <v>186</v>
      </c>
    </row>
    <row r="57" spans="1:12" s="4" customFormat="1" ht="12.75">
      <c r="A57" s="10" t="s">
        <v>44</v>
      </c>
      <c r="B57" s="47">
        <v>927</v>
      </c>
      <c r="C57" s="48">
        <v>460</v>
      </c>
      <c r="D57" s="49">
        <v>467</v>
      </c>
      <c r="E57" s="10" t="s">
        <v>84</v>
      </c>
      <c r="F57" s="51">
        <v>557</v>
      </c>
      <c r="G57" s="50">
        <v>239</v>
      </c>
      <c r="H57" s="51">
        <v>318</v>
      </c>
      <c r="I57" s="10" t="s">
        <v>4</v>
      </c>
      <c r="J57" s="53">
        <f>J56+J58+J59+J60</f>
        <v>68820</v>
      </c>
      <c r="K57" s="50">
        <f>K56+K58+K59+K60</f>
        <v>34110</v>
      </c>
      <c r="L57" s="52">
        <f>L56+L58+L59+L60</f>
        <v>34710</v>
      </c>
    </row>
    <row r="58" spans="1:12" s="4" customFormat="1" ht="12.75">
      <c r="A58" s="10" t="s">
        <v>45</v>
      </c>
      <c r="B58" s="47">
        <v>960</v>
      </c>
      <c r="C58" s="48">
        <v>499</v>
      </c>
      <c r="D58" s="49">
        <v>461</v>
      </c>
      <c r="E58" s="10" t="s">
        <v>85</v>
      </c>
      <c r="F58" s="51">
        <v>565</v>
      </c>
      <c r="G58" s="50">
        <v>280</v>
      </c>
      <c r="H58" s="51">
        <v>285</v>
      </c>
      <c r="I58" s="10" t="s">
        <v>126</v>
      </c>
      <c r="J58" s="53">
        <f>B6+B13+B20</f>
        <v>11355</v>
      </c>
      <c r="K58" s="50">
        <f>C6+C13+C20</f>
        <v>5784</v>
      </c>
      <c r="L58" s="52">
        <f>D6+D13+D20</f>
        <v>5571</v>
      </c>
    </row>
    <row r="59" spans="1:12" s="4" customFormat="1" ht="12.75">
      <c r="A59" s="10" t="s">
        <v>46</v>
      </c>
      <c r="B59" s="47">
        <v>939</v>
      </c>
      <c r="C59" s="48">
        <v>468</v>
      </c>
      <c r="D59" s="49">
        <v>471</v>
      </c>
      <c r="E59" s="10" t="s">
        <v>86</v>
      </c>
      <c r="F59" s="51">
        <v>565</v>
      </c>
      <c r="G59" s="50">
        <v>242</v>
      </c>
      <c r="H59" s="51">
        <v>323</v>
      </c>
      <c r="I59" s="10" t="s">
        <v>127</v>
      </c>
      <c r="J59" s="53">
        <f>B27+B34+B41+B48+B55+F6+F13+F20+F27+F34</f>
        <v>43973</v>
      </c>
      <c r="K59" s="50">
        <f>C27+C34+C41+C48+C55+G6+G13+G20+G27+G34</f>
        <v>22235</v>
      </c>
      <c r="L59" s="52">
        <f>D27+D34+D41+D48+D55+H6+H13+H20+H27+H34</f>
        <v>21738</v>
      </c>
    </row>
    <row r="60" spans="1:12" s="4" customFormat="1" ht="12.75">
      <c r="A60" s="10" t="s">
        <v>47</v>
      </c>
      <c r="B60" s="47">
        <v>948</v>
      </c>
      <c r="C60" s="48">
        <v>484</v>
      </c>
      <c r="D60" s="49">
        <v>464</v>
      </c>
      <c r="E60" s="10" t="s">
        <v>87</v>
      </c>
      <c r="F60" s="51">
        <v>518</v>
      </c>
      <c r="G60" s="50">
        <v>258</v>
      </c>
      <c r="H60" s="51">
        <v>260</v>
      </c>
      <c r="I60" s="10" t="s">
        <v>128</v>
      </c>
      <c r="J60" s="53">
        <f>F41+F48+F55+J6+J13+J20+J27+J55</f>
        <v>13138</v>
      </c>
      <c r="K60" s="50">
        <f>G41+G48+G55+K6+K13+K20+K27+K55</f>
        <v>5923</v>
      </c>
      <c r="L60" s="52">
        <f>H41+H48+H55+L6+L13+L20+L27+L55</f>
        <v>7215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144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3222</v>
      </c>
      <c r="C6" s="48">
        <f>SUM(C7:C11)</f>
        <v>1673</v>
      </c>
      <c r="D6" s="49">
        <f>SUM(D7:D11)</f>
        <v>1549</v>
      </c>
      <c r="E6" s="10" t="s">
        <v>121</v>
      </c>
      <c r="F6" s="50">
        <f>SUM(F7:F11)</f>
        <v>5559</v>
      </c>
      <c r="G6" s="50">
        <f>SUM(G7:G11)</f>
        <v>2792</v>
      </c>
      <c r="H6" s="50">
        <f>SUM(H7:H11)</f>
        <v>2767</v>
      </c>
      <c r="I6" s="10" t="s">
        <v>122</v>
      </c>
      <c r="J6" s="53">
        <f>SUM(J7:J11)</f>
        <v>3549</v>
      </c>
      <c r="K6" s="50">
        <f>SUM(K7:K11)</f>
        <v>1566</v>
      </c>
      <c r="L6" s="52">
        <f>SUM(L7:L11)</f>
        <v>1983</v>
      </c>
    </row>
    <row r="7" spans="1:12" s="4" customFormat="1" ht="12.75">
      <c r="A7" s="10" t="s">
        <v>8</v>
      </c>
      <c r="B7" s="47">
        <v>602</v>
      </c>
      <c r="C7" s="48">
        <v>327</v>
      </c>
      <c r="D7" s="49">
        <v>275</v>
      </c>
      <c r="E7" s="10" t="s">
        <v>48</v>
      </c>
      <c r="F7" s="51">
        <v>1008</v>
      </c>
      <c r="G7" s="50">
        <v>508</v>
      </c>
      <c r="H7" s="51">
        <v>500</v>
      </c>
      <c r="I7" s="10" t="s">
        <v>88</v>
      </c>
      <c r="J7" s="53">
        <v>796</v>
      </c>
      <c r="K7" s="50">
        <v>367</v>
      </c>
      <c r="L7" s="52">
        <v>429</v>
      </c>
    </row>
    <row r="8" spans="1:12" s="4" customFormat="1" ht="12.75">
      <c r="A8" s="10" t="s">
        <v>9</v>
      </c>
      <c r="B8" s="47">
        <v>621</v>
      </c>
      <c r="C8" s="48">
        <v>308</v>
      </c>
      <c r="D8" s="49">
        <v>313</v>
      </c>
      <c r="E8" s="10" t="s">
        <v>49</v>
      </c>
      <c r="F8" s="51">
        <v>1108</v>
      </c>
      <c r="G8" s="50">
        <v>585</v>
      </c>
      <c r="H8" s="51">
        <v>523</v>
      </c>
      <c r="I8" s="10" t="s">
        <v>89</v>
      </c>
      <c r="J8" s="53">
        <v>695</v>
      </c>
      <c r="K8" s="50">
        <v>314</v>
      </c>
      <c r="L8" s="52">
        <v>381</v>
      </c>
    </row>
    <row r="9" spans="1:12" s="4" customFormat="1" ht="12.75">
      <c r="A9" s="10" t="s">
        <v>10</v>
      </c>
      <c r="B9" s="47">
        <v>650</v>
      </c>
      <c r="C9" s="48">
        <v>339</v>
      </c>
      <c r="D9" s="49">
        <v>311</v>
      </c>
      <c r="E9" s="10" t="s">
        <v>50</v>
      </c>
      <c r="F9" s="51">
        <v>1130</v>
      </c>
      <c r="G9" s="50">
        <v>531</v>
      </c>
      <c r="H9" s="51">
        <v>599</v>
      </c>
      <c r="I9" s="10" t="s">
        <v>90</v>
      </c>
      <c r="J9" s="53">
        <v>716</v>
      </c>
      <c r="K9" s="50">
        <v>316</v>
      </c>
      <c r="L9" s="52">
        <v>400</v>
      </c>
    </row>
    <row r="10" spans="1:12" s="4" customFormat="1" ht="12.75">
      <c r="A10" s="10" t="s">
        <v>11</v>
      </c>
      <c r="B10" s="47">
        <v>653</v>
      </c>
      <c r="C10" s="48">
        <v>316</v>
      </c>
      <c r="D10" s="49">
        <v>337</v>
      </c>
      <c r="E10" s="10" t="s">
        <v>51</v>
      </c>
      <c r="F10" s="51">
        <v>1152</v>
      </c>
      <c r="G10" s="50">
        <v>589</v>
      </c>
      <c r="H10" s="51">
        <v>563</v>
      </c>
      <c r="I10" s="10" t="s">
        <v>91</v>
      </c>
      <c r="J10" s="53">
        <v>688</v>
      </c>
      <c r="K10" s="50">
        <v>297</v>
      </c>
      <c r="L10" s="52">
        <v>391</v>
      </c>
    </row>
    <row r="11" spans="1:12" s="4" customFormat="1" ht="12.75">
      <c r="A11" s="10" t="s">
        <v>12</v>
      </c>
      <c r="B11" s="47">
        <v>696</v>
      </c>
      <c r="C11" s="48">
        <v>383</v>
      </c>
      <c r="D11" s="49">
        <v>313</v>
      </c>
      <c r="E11" s="10" t="s">
        <v>52</v>
      </c>
      <c r="F11" s="51">
        <v>1161</v>
      </c>
      <c r="G11" s="50">
        <v>579</v>
      </c>
      <c r="H11" s="51">
        <v>582</v>
      </c>
      <c r="I11" s="10" t="s">
        <v>92</v>
      </c>
      <c r="J11" s="53">
        <v>654</v>
      </c>
      <c r="K11" s="50">
        <v>272</v>
      </c>
      <c r="L11" s="52">
        <v>382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3778</v>
      </c>
      <c r="C13" s="48">
        <f>SUM(C14:C18)</f>
        <v>1939</v>
      </c>
      <c r="D13" s="49">
        <f>SUM(D14:D18)</f>
        <v>1839</v>
      </c>
      <c r="E13" s="10" t="s">
        <v>120</v>
      </c>
      <c r="F13" s="50">
        <f>SUM(F14:F18)</f>
        <v>6645</v>
      </c>
      <c r="G13" s="50">
        <f>SUM(G14:G18)</f>
        <v>3504</v>
      </c>
      <c r="H13" s="50">
        <f>SUM(H14:H18)</f>
        <v>3141</v>
      </c>
      <c r="I13" s="10" t="s">
        <v>123</v>
      </c>
      <c r="J13" s="53">
        <f>SUM(J14:J18)</f>
        <v>2711</v>
      </c>
      <c r="K13" s="50">
        <f>SUM(K14:K18)</f>
        <v>964</v>
      </c>
      <c r="L13" s="52">
        <f>SUM(L14:L18)</f>
        <v>1747</v>
      </c>
    </row>
    <row r="14" spans="1:12" s="4" customFormat="1" ht="12.75">
      <c r="A14" s="10" t="s">
        <v>13</v>
      </c>
      <c r="B14" s="47">
        <v>726</v>
      </c>
      <c r="C14" s="48">
        <v>377</v>
      </c>
      <c r="D14" s="49">
        <v>349</v>
      </c>
      <c r="E14" s="10" t="s">
        <v>53</v>
      </c>
      <c r="F14" s="51">
        <v>1345</v>
      </c>
      <c r="G14" s="50">
        <v>712</v>
      </c>
      <c r="H14" s="51">
        <v>633</v>
      </c>
      <c r="I14" s="10" t="s">
        <v>93</v>
      </c>
      <c r="J14" s="53">
        <v>613</v>
      </c>
      <c r="K14" s="50">
        <v>258</v>
      </c>
      <c r="L14" s="52">
        <v>355</v>
      </c>
    </row>
    <row r="15" spans="1:12" s="4" customFormat="1" ht="12.75">
      <c r="A15" s="10" t="s">
        <v>14</v>
      </c>
      <c r="B15" s="47">
        <v>731</v>
      </c>
      <c r="C15" s="48">
        <v>377</v>
      </c>
      <c r="D15" s="49">
        <v>354</v>
      </c>
      <c r="E15" s="10" t="s">
        <v>54</v>
      </c>
      <c r="F15" s="51">
        <v>1354</v>
      </c>
      <c r="G15" s="50">
        <v>709</v>
      </c>
      <c r="H15" s="51">
        <v>645</v>
      </c>
      <c r="I15" s="10" t="s">
        <v>94</v>
      </c>
      <c r="J15" s="53">
        <v>605</v>
      </c>
      <c r="K15" s="50">
        <v>221</v>
      </c>
      <c r="L15" s="52">
        <v>384</v>
      </c>
    </row>
    <row r="16" spans="1:12" s="4" customFormat="1" ht="12.75">
      <c r="A16" s="10" t="s">
        <v>15</v>
      </c>
      <c r="B16" s="47">
        <v>767</v>
      </c>
      <c r="C16" s="48">
        <v>395</v>
      </c>
      <c r="D16" s="49">
        <v>372</v>
      </c>
      <c r="E16" s="10" t="s">
        <v>55</v>
      </c>
      <c r="F16" s="51">
        <v>1364</v>
      </c>
      <c r="G16" s="50">
        <v>715</v>
      </c>
      <c r="H16" s="51">
        <v>649</v>
      </c>
      <c r="I16" s="10" t="s">
        <v>95</v>
      </c>
      <c r="J16" s="53">
        <v>534</v>
      </c>
      <c r="K16" s="50">
        <v>177</v>
      </c>
      <c r="L16" s="52">
        <v>357</v>
      </c>
    </row>
    <row r="17" spans="1:12" s="4" customFormat="1" ht="12.75">
      <c r="A17" s="10" t="s">
        <v>16</v>
      </c>
      <c r="B17" s="47">
        <v>801</v>
      </c>
      <c r="C17" s="48">
        <v>416</v>
      </c>
      <c r="D17" s="49">
        <v>385</v>
      </c>
      <c r="E17" s="10" t="s">
        <v>56</v>
      </c>
      <c r="F17" s="51">
        <v>1316</v>
      </c>
      <c r="G17" s="50">
        <v>692</v>
      </c>
      <c r="H17" s="51">
        <v>624</v>
      </c>
      <c r="I17" s="10" t="s">
        <v>96</v>
      </c>
      <c r="J17" s="53">
        <v>511</v>
      </c>
      <c r="K17" s="50">
        <v>173</v>
      </c>
      <c r="L17" s="52">
        <v>338</v>
      </c>
    </row>
    <row r="18" spans="1:12" s="4" customFormat="1" ht="12.75">
      <c r="A18" s="10" t="s">
        <v>17</v>
      </c>
      <c r="B18" s="47">
        <v>753</v>
      </c>
      <c r="C18" s="48">
        <v>374</v>
      </c>
      <c r="D18" s="49">
        <v>379</v>
      </c>
      <c r="E18" s="10" t="s">
        <v>57</v>
      </c>
      <c r="F18" s="51">
        <v>1266</v>
      </c>
      <c r="G18" s="50">
        <v>676</v>
      </c>
      <c r="H18" s="51">
        <v>590</v>
      </c>
      <c r="I18" s="10" t="s">
        <v>97</v>
      </c>
      <c r="J18" s="53">
        <v>448</v>
      </c>
      <c r="K18" s="50">
        <v>135</v>
      </c>
      <c r="L18" s="52">
        <v>313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4240</v>
      </c>
      <c r="C20" s="48">
        <f>SUM(C21:C25)</f>
        <v>2255</v>
      </c>
      <c r="D20" s="49">
        <f>SUM(D21:D25)</f>
        <v>1985</v>
      </c>
      <c r="E20" s="10" t="s">
        <v>119</v>
      </c>
      <c r="F20" s="50">
        <f>SUM(F21:F25)</f>
        <v>5441</v>
      </c>
      <c r="G20" s="50">
        <f>SUM(G21:G25)</f>
        <v>2758</v>
      </c>
      <c r="H20" s="50">
        <f>SUM(H21:H25)</f>
        <v>2683</v>
      </c>
      <c r="I20" s="10" t="s">
        <v>124</v>
      </c>
      <c r="J20" s="53">
        <f>SUM(J21:J25)</f>
        <v>1448</v>
      </c>
      <c r="K20" s="50">
        <f>SUM(K21:K25)</f>
        <v>395</v>
      </c>
      <c r="L20" s="52">
        <f>SUM(L21:L25)</f>
        <v>1053</v>
      </c>
    </row>
    <row r="21" spans="1:12" s="4" customFormat="1" ht="12.75">
      <c r="A21" s="10" t="s">
        <v>18</v>
      </c>
      <c r="B21" s="47">
        <v>782</v>
      </c>
      <c r="C21" s="48">
        <v>403</v>
      </c>
      <c r="D21" s="49">
        <v>379</v>
      </c>
      <c r="E21" s="10" t="s">
        <v>58</v>
      </c>
      <c r="F21" s="51">
        <v>1161</v>
      </c>
      <c r="G21" s="50">
        <v>580</v>
      </c>
      <c r="H21" s="51">
        <v>581</v>
      </c>
      <c r="I21" s="10" t="s">
        <v>98</v>
      </c>
      <c r="J21" s="53">
        <v>404</v>
      </c>
      <c r="K21" s="50">
        <v>117</v>
      </c>
      <c r="L21" s="52">
        <v>287</v>
      </c>
    </row>
    <row r="22" spans="1:12" s="4" customFormat="1" ht="12.75">
      <c r="A22" s="10" t="s">
        <v>19</v>
      </c>
      <c r="B22" s="47">
        <v>855</v>
      </c>
      <c r="C22" s="48">
        <v>457</v>
      </c>
      <c r="D22" s="49">
        <v>398</v>
      </c>
      <c r="E22" s="10" t="s">
        <v>59</v>
      </c>
      <c r="F22" s="51">
        <v>1145</v>
      </c>
      <c r="G22" s="50">
        <v>572</v>
      </c>
      <c r="H22" s="51">
        <v>573</v>
      </c>
      <c r="I22" s="10" t="s">
        <v>99</v>
      </c>
      <c r="J22" s="53">
        <v>353</v>
      </c>
      <c r="K22" s="50">
        <v>94</v>
      </c>
      <c r="L22" s="52">
        <v>259</v>
      </c>
    </row>
    <row r="23" spans="1:12" s="4" customFormat="1" ht="12.75">
      <c r="A23" s="10" t="s">
        <v>20</v>
      </c>
      <c r="B23" s="47">
        <v>877</v>
      </c>
      <c r="C23" s="48">
        <v>471</v>
      </c>
      <c r="D23" s="49">
        <v>406</v>
      </c>
      <c r="E23" s="10" t="s">
        <v>60</v>
      </c>
      <c r="F23" s="51">
        <v>1082</v>
      </c>
      <c r="G23" s="50">
        <v>547</v>
      </c>
      <c r="H23" s="51">
        <v>535</v>
      </c>
      <c r="I23" s="10" t="s">
        <v>100</v>
      </c>
      <c r="J23" s="53">
        <v>303</v>
      </c>
      <c r="K23" s="50">
        <v>80</v>
      </c>
      <c r="L23" s="52">
        <v>223</v>
      </c>
    </row>
    <row r="24" spans="1:12" s="4" customFormat="1" ht="12.75">
      <c r="A24" s="10" t="s">
        <v>21</v>
      </c>
      <c r="B24" s="47">
        <v>864</v>
      </c>
      <c r="C24" s="48">
        <v>470</v>
      </c>
      <c r="D24" s="49">
        <v>394</v>
      </c>
      <c r="E24" s="10" t="s">
        <v>61</v>
      </c>
      <c r="F24" s="51">
        <v>1162</v>
      </c>
      <c r="G24" s="50">
        <v>597</v>
      </c>
      <c r="H24" s="51">
        <v>565</v>
      </c>
      <c r="I24" s="10" t="s">
        <v>101</v>
      </c>
      <c r="J24" s="53">
        <v>215</v>
      </c>
      <c r="K24" s="50">
        <v>65</v>
      </c>
      <c r="L24" s="52">
        <v>150</v>
      </c>
    </row>
    <row r="25" spans="1:12" s="4" customFormat="1" ht="12.75">
      <c r="A25" s="10" t="s">
        <v>22</v>
      </c>
      <c r="B25" s="47">
        <v>862</v>
      </c>
      <c r="C25" s="48">
        <v>454</v>
      </c>
      <c r="D25" s="49">
        <v>408</v>
      </c>
      <c r="E25" s="10" t="s">
        <v>62</v>
      </c>
      <c r="F25" s="51">
        <v>891</v>
      </c>
      <c r="G25" s="50">
        <v>462</v>
      </c>
      <c r="H25" s="51">
        <v>429</v>
      </c>
      <c r="I25" s="10" t="s">
        <v>102</v>
      </c>
      <c r="J25" s="53">
        <v>173</v>
      </c>
      <c r="K25" s="50">
        <v>39</v>
      </c>
      <c r="L25" s="52">
        <v>134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4500</v>
      </c>
      <c r="C27" s="48">
        <f>SUM(C28:C32)</f>
        <v>2338</v>
      </c>
      <c r="D27" s="49">
        <f>SUM(D28:D32)</f>
        <v>2162</v>
      </c>
      <c r="E27" s="10" t="s">
        <v>118</v>
      </c>
      <c r="F27" s="50">
        <f>SUM(F28:F32)</f>
        <v>5537</v>
      </c>
      <c r="G27" s="50">
        <f>SUM(G28:G32)</f>
        <v>2760</v>
      </c>
      <c r="H27" s="50">
        <f>SUM(H28:H32)</f>
        <v>2777</v>
      </c>
      <c r="I27" s="10" t="s">
        <v>125</v>
      </c>
      <c r="J27" s="53">
        <f>SUM(J28:J32)</f>
        <v>374</v>
      </c>
      <c r="K27" s="50">
        <f>SUM(K28:K32)</f>
        <v>63</v>
      </c>
      <c r="L27" s="52">
        <f>SUM(L28:L32)</f>
        <v>311</v>
      </c>
    </row>
    <row r="28" spans="1:12" s="4" customFormat="1" ht="12.75">
      <c r="A28" s="10" t="s">
        <v>23</v>
      </c>
      <c r="B28" s="47">
        <v>897</v>
      </c>
      <c r="C28" s="48">
        <v>472</v>
      </c>
      <c r="D28" s="49">
        <v>425</v>
      </c>
      <c r="E28" s="10" t="s">
        <v>63</v>
      </c>
      <c r="F28" s="51">
        <v>1126</v>
      </c>
      <c r="G28" s="50">
        <v>566</v>
      </c>
      <c r="H28" s="51">
        <v>560</v>
      </c>
      <c r="I28" s="10" t="s">
        <v>103</v>
      </c>
      <c r="J28" s="53">
        <v>116</v>
      </c>
      <c r="K28" s="50">
        <v>26</v>
      </c>
      <c r="L28" s="52">
        <v>90</v>
      </c>
    </row>
    <row r="29" spans="1:12" s="4" customFormat="1" ht="12.75">
      <c r="A29" s="10" t="s">
        <v>24</v>
      </c>
      <c r="B29" s="47">
        <v>917</v>
      </c>
      <c r="C29" s="48">
        <v>494</v>
      </c>
      <c r="D29" s="49">
        <v>423</v>
      </c>
      <c r="E29" s="10" t="s">
        <v>64</v>
      </c>
      <c r="F29" s="51">
        <v>1116</v>
      </c>
      <c r="G29" s="50">
        <v>533</v>
      </c>
      <c r="H29" s="51">
        <v>583</v>
      </c>
      <c r="I29" s="10" t="s">
        <v>104</v>
      </c>
      <c r="J29" s="53">
        <v>92</v>
      </c>
      <c r="K29" s="50">
        <v>15</v>
      </c>
      <c r="L29" s="52">
        <v>77</v>
      </c>
    </row>
    <row r="30" spans="1:12" s="4" customFormat="1" ht="12.75">
      <c r="A30" s="10" t="s">
        <v>25</v>
      </c>
      <c r="B30" s="47">
        <v>910</v>
      </c>
      <c r="C30" s="48">
        <v>435</v>
      </c>
      <c r="D30" s="49">
        <v>475</v>
      </c>
      <c r="E30" s="10" t="s">
        <v>65</v>
      </c>
      <c r="F30" s="51">
        <v>1105</v>
      </c>
      <c r="G30" s="50">
        <v>546</v>
      </c>
      <c r="H30" s="51">
        <v>559</v>
      </c>
      <c r="I30" s="10" t="s">
        <v>105</v>
      </c>
      <c r="J30" s="53">
        <v>84</v>
      </c>
      <c r="K30" s="50">
        <v>13</v>
      </c>
      <c r="L30" s="52">
        <v>71</v>
      </c>
    </row>
    <row r="31" spans="1:12" s="4" customFormat="1" ht="12.75">
      <c r="A31" s="10" t="s">
        <v>26</v>
      </c>
      <c r="B31" s="47">
        <v>952</v>
      </c>
      <c r="C31" s="48">
        <v>495</v>
      </c>
      <c r="D31" s="49">
        <v>457</v>
      </c>
      <c r="E31" s="10" t="s">
        <v>66</v>
      </c>
      <c r="F31" s="51">
        <v>1075</v>
      </c>
      <c r="G31" s="50">
        <v>547</v>
      </c>
      <c r="H31" s="51">
        <v>528</v>
      </c>
      <c r="I31" s="10" t="s">
        <v>106</v>
      </c>
      <c r="J31" s="53">
        <v>49</v>
      </c>
      <c r="K31" s="50">
        <v>4</v>
      </c>
      <c r="L31" s="52">
        <v>45</v>
      </c>
    </row>
    <row r="32" spans="1:12" s="4" customFormat="1" ht="12.75">
      <c r="A32" s="10" t="s">
        <v>27</v>
      </c>
      <c r="B32" s="47">
        <v>824</v>
      </c>
      <c r="C32" s="48">
        <v>442</v>
      </c>
      <c r="D32" s="49">
        <v>382</v>
      </c>
      <c r="E32" s="10" t="s">
        <v>67</v>
      </c>
      <c r="F32" s="51">
        <v>1115</v>
      </c>
      <c r="G32" s="50">
        <v>568</v>
      </c>
      <c r="H32" s="51">
        <v>547</v>
      </c>
      <c r="I32" s="10" t="s">
        <v>107</v>
      </c>
      <c r="J32" s="53">
        <v>33</v>
      </c>
      <c r="K32" s="50">
        <v>5</v>
      </c>
      <c r="L32" s="52">
        <v>28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4088</v>
      </c>
      <c r="C34" s="48">
        <f>SUM(C35:C39)</f>
        <v>2176</v>
      </c>
      <c r="D34" s="49">
        <f>SUM(D35:D39)</f>
        <v>1912</v>
      </c>
      <c r="E34" s="10" t="s">
        <v>117</v>
      </c>
      <c r="F34" s="50">
        <f>SUM(F35:F39)</f>
        <v>5672</v>
      </c>
      <c r="G34" s="50">
        <f>SUM(G35:G39)</f>
        <v>2761</v>
      </c>
      <c r="H34" s="50">
        <f>SUM(H35:H39)</f>
        <v>2911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v>832</v>
      </c>
      <c r="C35" s="48">
        <v>442</v>
      </c>
      <c r="D35" s="49">
        <v>390</v>
      </c>
      <c r="E35" s="10" t="s">
        <v>68</v>
      </c>
      <c r="F35" s="51">
        <v>1122</v>
      </c>
      <c r="G35" s="50">
        <v>553</v>
      </c>
      <c r="H35" s="51">
        <v>569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v>865</v>
      </c>
      <c r="C36" s="48">
        <v>443</v>
      </c>
      <c r="D36" s="49">
        <v>422</v>
      </c>
      <c r="E36" s="10" t="s">
        <v>69</v>
      </c>
      <c r="F36" s="51">
        <v>1164</v>
      </c>
      <c r="G36" s="50">
        <v>544</v>
      </c>
      <c r="H36" s="51">
        <v>620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v>816</v>
      </c>
      <c r="C37" s="48">
        <v>436</v>
      </c>
      <c r="D37" s="49">
        <v>380</v>
      </c>
      <c r="E37" s="10" t="s">
        <v>70</v>
      </c>
      <c r="F37" s="51">
        <v>1116</v>
      </c>
      <c r="G37" s="50">
        <v>552</v>
      </c>
      <c r="H37" s="51">
        <v>564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v>805</v>
      </c>
      <c r="C38" s="48">
        <v>411</v>
      </c>
      <c r="D38" s="49">
        <v>394</v>
      </c>
      <c r="E38" s="10" t="s">
        <v>71</v>
      </c>
      <c r="F38" s="51">
        <v>1093</v>
      </c>
      <c r="G38" s="50">
        <v>526</v>
      </c>
      <c r="H38" s="51">
        <v>567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v>770</v>
      </c>
      <c r="C39" s="48">
        <v>444</v>
      </c>
      <c r="D39" s="49">
        <v>326</v>
      </c>
      <c r="E39" s="10" t="s">
        <v>72</v>
      </c>
      <c r="F39" s="51">
        <v>1177</v>
      </c>
      <c r="G39" s="50">
        <v>586</v>
      </c>
      <c r="H39" s="51">
        <v>591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3979</v>
      </c>
      <c r="C41" s="48">
        <f>SUM(C42:C46)</f>
        <v>2135</v>
      </c>
      <c r="D41" s="49">
        <f>SUM(D42:D46)</f>
        <v>1844</v>
      </c>
      <c r="E41" s="10" t="s">
        <v>116</v>
      </c>
      <c r="F41" s="50">
        <f>SUM(F42:F46)</f>
        <v>5937</v>
      </c>
      <c r="G41" s="50">
        <f>SUM(G42:G46)</f>
        <v>3006</v>
      </c>
      <c r="H41" s="50">
        <f>SUM(H42:H46)</f>
        <v>2931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v>817</v>
      </c>
      <c r="C42" s="48">
        <v>461</v>
      </c>
      <c r="D42" s="49">
        <v>356</v>
      </c>
      <c r="E42" s="10" t="s">
        <v>73</v>
      </c>
      <c r="F42" s="51">
        <v>1153</v>
      </c>
      <c r="G42" s="50">
        <v>585</v>
      </c>
      <c r="H42" s="51">
        <v>568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v>823</v>
      </c>
      <c r="C43" s="48">
        <v>433</v>
      </c>
      <c r="D43" s="49">
        <v>390</v>
      </c>
      <c r="E43" s="10" t="s">
        <v>74</v>
      </c>
      <c r="F43" s="51">
        <v>1110</v>
      </c>
      <c r="G43" s="50">
        <v>572</v>
      </c>
      <c r="H43" s="51">
        <v>538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v>799</v>
      </c>
      <c r="C44" s="48">
        <v>401</v>
      </c>
      <c r="D44" s="49">
        <v>398</v>
      </c>
      <c r="E44" s="10" t="s">
        <v>75</v>
      </c>
      <c r="F44" s="51">
        <v>1203</v>
      </c>
      <c r="G44" s="50">
        <v>613</v>
      </c>
      <c r="H44" s="51">
        <v>590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v>780</v>
      </c>
      <c r="C45" s="48">
        <v>415</v>
      </c>
      <c r="D45" s="49">
        <v>365</v>
      </c>
      <c r="E45" s="10" t="s">
        <v>76</v>
      </c>
      <c r="F45" s="51">
        <v>1230</v>
      </c>
      <c r="G45" s="50">
        <v>614</v>
      </c>
      <c r="H45" s="51">
        <v>616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v>760</v>
      </c>
      <c r="C46" s="48">
        <v>425</v>
      </c>
      <c r="D46" s="49">
        <v>335</v>
      </c>
      <c r="E46" s="10" t="s">
        <v>77</v>
      </c>
      <c r="F46" s="51">
        <v>1241</v>
      </c>
      <c r="G46" s="50">
        <v>622</v>
      </c>
      <c r="H46" s="51">
        <v>619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4561</v>
      </c>
      <c r="C48" s="48">
        <f>SUM(C49:C53)</f>
        <v>2389</v>
      </c>
      <c r="D48" s="49">
        <f>SUM(D49:D53)</f>
        <v>2172</v>
      </c>
      <c r="E48" s="10" t="s">
        <v>115</v>
      </c>
      <c r="F48" s="50">
        <f>SUM(F49:F53)</f>
        <v>6338</v>
      </c>
      <c r="G48" s="50">
        <f>SUM(G49:G53)</f>
        <v>3105</v>
      </c>
      <c r="H48" s="50">
        <f>SUM(H49:H53)</f>
        <v>3233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v>914</v>
      </c>
      <c r="C49" s="48">
        <v>491</v>
      </c>
      <c r="D49" s="49">
        <v>423</v>
      </c>
      <c r="E49" s="10" t="s">
        <v>78</v>
      </c>
      <c r="F49" s="51">
        <v>1338</v>
      </c>
      <c r="G49" s="50">
        <v>658</v>
      </c>
      <c r="H49" s="51">
        <v>680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v>930</v>
      </c>
      <c r="C50" s="48">
        <v>481</v>
      </c>
      <c r="D50" s="49">
        <v>449</v>
      </c>
      <c r="E50" s="10" t="s">
        <v>79</v>
      </c>
      <c r="F50" s="51">
        <v>1561</v>
      </c>
      <c r="G50" s="50">
        <v>786</v>
      </c>
      <c r="H50" s="51">
        <v>775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v>903</v>
      </c>
      <c r="C51" s="48">
        <v>485</v>
      </c>
      <c r="D51" s="49">
        <v>418</v>
      </c>
      <c r="E51" s="10" t="s">
        <v>80</v>
      </c>
      <c r="F51" s="51">
        <v>1424</v>
      </c>
      <c r="G51" s="50">
        <v>707</v>
      </c>
      <c r="H51" s="51">
        <v>717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v>905</v>
      </c>
      <c r="C52" s="48">
        <v>466</v>
      </c>
      <c r="D52" s="49">
        <v>439</v>
      </c>
      <c r="E52" s="10" t="s">
        <v>81</v>
      </c>
      <c r="F52" s="51">
        <v>1250</v>
      </c>
      <c r="G52" s="50">
        <v>601</v>
      </c>
      <c r="H52" s="51">
        <v>649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v>909</v>
      </c>
      <c r="C53" s="48">
        <v>466</v>
      </c>
      <c r="D53" s="49">
        <v>443</v>
      </c>
      <c r="E53" s="10" t="s">
        <v>82</v>
      </c>
      <c r="F53" s="51">
        <v>765</v>
      </c>
      <c r="G53" s="50">
        <v>353</v>
      </c>
      <c r="H53" s="51">
        <v>412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4930</v>
      </c>
      <c r="C55" s="48">
        <f>SUM(C56:C60)</f>
        <v>2590</v>
      </c>
      <c r="D55" s="49">
        <f>SUM(D56:D60)</f>
        <v>2340</v>
      </c>
      <c r="E55" s="10" t="s">
        <v>114</v>
      </c>
      <c r="F55" s="50">
        <f>SUM(F56:F60)</f>
        <v>4508</v>
      </c>
      <c r="G55" s="50">
        <f>SUM(G56:G60)</f>
        <v>2069</v>
      </c>
      <c r="H55" s="50">
        <f>SUM(H56:H60)</f>
        <v>2439</v>
      </c>
      <c r="I55" s="10" t="s">
        <v>159</v>
      </c>
      <c r="J55" s="53">
        <v>44</v>
      </c>
      <c r="K55" s="50">
        <v>9</v>
      </c>
      <c r="L55" s="52">
        <v>35</v>
      </c>
    </row>
    <row r="56" spans="1:12" s="4" customFormat="1" ht="12.75">
      <c r="A56" s="10" t="s">
        <v>43</v>
      </c>
      <c r="B56" s="47">
        <v>913</v>
      </c>
      <c r="C56" s="48">
        <v>500</v>
      </c>
      <c r="D56" s="49">
        <v>413</v>
      </c>
      <c r="E56" s="10" t="s">
        <v>83</v>
      </c>
      <c r="F56" s="51">
        <v>803</v>
      </c>
      <c r="G56" s="50">
        <v>368</v>
      </c>
      <c r="H56" s="51">
        <v>435</v>
      </c>
      <c r="I56" s="10" t="s">
        <v>130</v>
      </c>
      <c r="J56" s="53">
        <v>1297</v>
      </c>
      <c r="K56" s="50">
        <v>767</v>
      </c>
      <c r="L56" s="52">
        <v>530</v>
      </c>
    </row>
    <row r="57" spans="1:12" s="4" customFormat="1" ht="12.75">
      <c r="A57" s="10" t="s">
        <v>44</v>
      </c>
      <c r="B57" s="47">
        <v>986</v>
      </c>
      <c r="C57" s="48">
        <v>528</v>
      </c>
      <c r="D57" s="49">
        <v>458</v>
      </c>
      <c r="E57" s="10" t="s">
        <v>84</v>
      </c>
      <c r="F57" s="51">
        <v>940</v>
      </c>
      <c r="G57" s="50">
        <v>434</v>
      </c>
      <c r="H57" s="51">
        <v>506</v>
      </c>
      <c r="I57" s="10" t="s">
        <v>4</v>
      </c>
      <c r="J57" s="53">
        <f>J56+J58+J59+J60</f>
        <v>88358</v>
      </c>
      <c r="K57" s="50">
        <f>K56+K58+K59+K60</f>
        <v>44014</v>
      </c>
      <c r="L57" s="52">
        <f>L56+L58+L59+L60</f>
        <v>44344</v>
      </c>
    </row>
    <row r="58" spans="1:12" s="4" customFormat="1" ht="12.75">
      <c r="A58" s="10" t="s">
        <v>45</v>
      </c>
      <c r="B58" s="47">
        <v>1032</v>
      </c>
      <c r="C58" s="48">
        <v>548</v>
      </c>
      <c r="D58" s="49">
        <v>484</v>
      </c>
      <c r="E58" s="10" t="s">
        <v>85</v>
      </c>
      <c r="F58" s="51">
        <v>894</v>
      </c>
      <c r="G58" s="50">
        <v>419</v>
      </c>
      <c r="H58" s="51">
        <v>475</v>
      </c>
      <c r="I58" s="10" t="s">
        <v>126</v>
      </c>
      <c r="J58" s="53">
        <f>B6+B13+B20</f>
        <v>11240</v>
      </c>
      <c r="K58" s="50">
        <f>C6+C13+C20</f>
        <v>5867</v>
      </c>
      <c r="L58" s="52">
        <f>D6+D13+D20</f>
        <v>5373</v>
      </c>
    </row>
    <row r="59" spans="1:12" s="4" customFormat="1" ht="12.75">
      <c r="A59" s="10" t="s">
        <v>46</v>
      </c>
      <c r="B59" s="47">
        <v>980</v>
      </c>
      <c r="C59" s="48">
        <v>495</v>
      </c>
      <c r="D59" s="49">
        <v>485</v>
      </c>
      <c r="E59" s="10" t="s">
        <v>86</v>
      </c>
      <c r="F59" s="51">
        <v>949</v>
      </c>
      <c r="G59" s="50">
        <v>432</v>
      </c>
      <c r="H59" s="51">
        <v>517</v>
      </c>
      <c r="I59" s="10" t="s">
        <v>127</v>
      </c>
      <c r="J59" s="53">
        <f>B27+B34+B41+B48+B55+F6+F13+F20+F27+F34</f>
        <v>50912</v>
      </c>
      <c r="K59" s="50">
        <f>C27+C34+C41+C48+C55+G6+G13+G20+G27+G34</f>
        <v>26203</v>
      </c>
      <c r="L59" s="52">
        <f>D27+D34+D41+D48+D55+H6+H13+H20+H27+H34</f>
        <v>24709</v>
      </c>
    </row>
    <row r="60" spans="1:12" s="4" customFormat="1" ht="12.75">
      <c r="A60" s="10" t="s">
        <v>47</v>
      </c>
      <c r="B60" s="47">
        <v>1019</v>
      </c>
      <c r="C60" s="48">
        <v>519</v>
      </c>
      <c r="D60" s="49">
        <v>500</v>
      </c>
      <c r="E60" s="10" t="s">
        <v>87</v>
      </c>
      <c r="F60" s="51">
        <v>922</v>
      </c>
      <c r="G60" s="50">
        <v>416</v>
      </c>
      <c r="H60" s="51">
        <v>506</v>
      </c>
      <c r="I60" s="10" t="s">
        <v>128</v>
      </c>
      <c r="J60" s="53">
        <f>F41+F48+F55+J6+J13+J20+J27+J55</f>
        <v>24909</v>
      </c>
      <c r="K60" s="50">
        <f>G41+G48+G55+K6+K13+K20+K27+K55</f>
        <v>11177</v>
      </c>
      <c r="L60" s="52">
        <f>H41+H48+H55+L6+L13+L20+L27+L55</f>
        <v>13732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145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2192</v>
      </c>
      <c r="C6" s="48">
        <f>SUM(C7:C11)</f>
        <v>1138</v>
      </c>
      <c r="D6" s="49">
        <f>SUM(D7:D11)</f>
        <v>1054</v>
      </c>
      <c r="E6" s="10" t="s">
        <v>121</v>
      </c>
      <c r="F6" s="50">
        <f>SUM(F7:F11)</f>
        <v>3660</v>
      </c>
      <c r="G6" s="50">
        <f>SUM(G7:G11)</f>
        <v>1851</v>
      </c>
      <c r="H6" s="50">
        <f>SUM(H7:H11)</f>
        <v>1809</v>
      </c>
      <c r="I6" s="10" t="s">
        <v>122</v>
      </c>
      <c r="J6" s="53">
        <f>SUM(J7:J11)</f>
        <v>1829</v>
      </c>
      <c r="K6" s="50">
        <f>SUM(K7:K11)</f>
        <v>831</v>
      </c>
      <c r="L6" s="52">
        <f>SUM(L7:L11)</f>
        <v>998</v>
      </c>
    </row>
    <row r="7" spans="1:12" s="4" customFormat="1" ht="12.75">
      <c r="A7" s="10" t="s">
        <v>8</v>
      </c>
      <c r="B7" s="47">
        <v>410</v>
      </c>
      <c r="C7" s="48">
        <v>218</v>
      </c>
      <c r="D7" s="49">
        <v>192</v>
      </c>
      <c r="E7" s="10" t="s">
        <v>48</v>
      </c>
      <c r="F7" s="51">
        <v>663</v>
      </c>
      <c r="G7" s="50">
        <v>360</v>
      </c>
      <c r="H7" s="51">
        <v>303</v>
      </c>
      <c r="I7" s="10" t="s">
        <v>88</v>
      </c>
      <c r="J7" s="53">
        <v>435</v>
      </c>
      <c r="K7" s="50">
        <v>193</v>
      </c>
      <c r="L7" s="52">
        <v>242</v>
      </c>
    </row>
    <row r="8" spans="1:12" s="4" customFormat="1" ht="12.75">
      <c r="A8" s="10" t="s">
        <v>9</v>
      </c>
      <c r="B8" s="47">
        <v>416</v>
      </c>
      <c r="C8" s="48">
        <v>204</v>
      </c>
      <c r="D8" s="49">
        <v>212</v>
      </c>
      <c r="E8" s="10" t="s">
        <v>49</v>
      </c>
      <c r="F8" s="51">
        <v>692</v>
      </c>
      <c r="G8" s="50">
        <v>351</v>
      </c>
      <c r="H8" s="51">
        <v>341</v>
      </c>
      <c r="I8" s="10" t="s">
        <v>89</v>
      </c>
      <c r="J8" s="53">
        <v>340</v>
      </c>
      <c r="K8" s="50">
        <v>158</v>
      </c>
      <c r="L8" s="52">
        <v>182</v>
      </c>
    </row>
    <row r="9" spans="1:12" s="4" customFormat="1" ht="12.75">
      <c r="A9" s="10" t="s">
        <v>10</v>
      </c>
      <c r="B9" s="47">
        <v>432</v>
      </c>
      <c r="C9" s="48">
        <v>218</v>
      </c>
      <c r="D9" s="49">
        <v>214</v>
      </c>
      <c r="E9" s="10" t="s">
        <v>50</v>
      </c>
      <c r="F9" s="51">
        <v>712</v>
      </c>
      <c r="G9" s="50">
        <v>332</v>
      </c>
      <c r="H9" s="51">
        <v>380</v>
      </c>
      <c r="I9" s="10" t="s">
        <v>90</v>
      </c>
      <c r="J9" s="53">
        <v>355</v>
      </c>
      <c r="K9" s="50">
        <v>179</v>
      </c>
      <c r="L9" s="52">
        <v>176</v>
      </c>
    </row>
    <row r="10" spans="1:12" s="4" customFormat="1" ht="12.75">
      <c r="A10" s="10" t="s">
        <v>11</v>
      </c>
      <c r="B10" s="47">
        <v>437</v>
      </c>
      <c r="C10" s="48">
        <v>237</v>
      </c>
      <c r="D10" s="49">
        <v>200</v>
      </c>
      <c r="E10" s="10" t="s">
        <v>51</v>
      </c>
      <c r="F10" s="51">
        <v>775</v>
      </c>
      <c r="G10" s="50">
        <v>386</v>
      </c>
      <c r="H10" s="51">
        <v>389</v>
      </c>
      <c r="I10" s="10" t="s">
        <v>91</v>
      </c>
      <c r="J10" s="53">
        <v>351</v>
      </c>
      <c r="K10" s="50">
        <v>164</v>
      </c>
      <c r="L10" s="52">
        <v>187</v>
      </c>
    </row>
    <row r="11" spans="1:12" s="4" customFormat="1" ht="12.75">
      <c r="A11" s="10" t="s">
        <v>12</v>
      </c>
      <c r="B11" s="47">
        <v>497</v>
      </c>
      <c r="C11" s="48">
        <v>261</v>
      </c>
      <c r="D11" s="49">
        <v>236</v>
      </c>
      <c r="E11" s="10" t="s">
        <v>52</v>
      </c>
      <c r="F11" s="51">
        <v>818</v>
      </c>
      <c r="G11" s="50">
        <v>422</v>
      </c>
      <c r="H11" s="51">
        <v>396</v>
      </c>
      <c r="I11" s="10" t="s">
        <v>92</v>
      </c>
      <c r="J11" s="53">
        <v>348</v>
      </c>
      <c r="K11" s="50">
        <v>137</v>
      </c>
      <c r="L11" s="52">
        <v>211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2402</v>
      </c>
      <c r="C13" s="48">
        <f>SUM(C14:C18)</f>
        <v>1283</v>
      </c>
      <c r="D13" s="49">
        <f>SUM(D14:D18)</f>
        <v>1119</v>
      </c>
      <c r="E13" s="10" t="s">
        <v>120</v>
      </c>
      <c r="F13" s="50">
        <f>SUM(F14:F18)</f>
        <v>4080</v>
      </c>
      <c r="G13" s="50">
        <f>SUM(G14:G18)</f>
        <v>2073</v>
      </c>
      <c r="H13" s="50">
        <f>SUM(H14:H18)</f>
        <v>2007</v>
      </c>
      <c r="I13" s="10" t="s">
        <v>123</v>
      </c>
      <c r="J13" s="53">
        <f>SUM(J14:J18)</f>
        <v>1071</v>
      </c>
      <c r="K13" s="50">
        <f>SUM(K14:K18)</f>
        <v>418</v>
      </c>
      <c r="L13" s="52">
        <f>SUM(L14:L18)</f>
        <v>653</v>
      </c>
    </row>
    <row r="14" spans="1:12" s="4" customFormat="1" ht="12.75">
      <c r="A14" s="10" t="s">
        <v>13</v>
      </c>
      <c r="B14" s="47">
        <v>508</v>
      </c>
      <c r="C14" s="48">
        <v>267</v>
      </c>
      <c r="D14" s="49">
        <v>241</v>
      </c>
      <c r="E14" s="10" t="s">
        <v>53</v>
      </c>
      <c r="F14" s="51">
        <v>803</v>
      </c>
      <c r="G14" s="50">
        <v>398</v>
      </c>
      <c r="H14" s="51">
        <v>405</v>
      </c>
      <c r="I14" s="10" t="s">
        <v>93</v>
      </c>
      <c r="J14" s="53">
        <v>254</v>
      </c>
      <c r="K14" s="50">
        <v>99</v>
      </c>
      <c r="L14" s="52">
        <v>155</v>
      </c>
    </row>
    <row r="15" spans="1:12" s="4" customFormat="1" ht="12.75">
      <c r="A15" s="10" t="s">
        <v>14</v>
      </c>
      <c r="B15" s="47">
        <v>440</v>
      </c>
      <c r="C15" s="48">
        <v>260</v>
      </c>
      <c r="D15" s="49">
        <v>180</v>
      </c>
      <c r="E15" s="10" t="s">
        <v>54</v>
      </c>
      <c r="F15" s="51">
        <v>864</v>
      </c>
      <c r="G15" s="50">
        <v>436</v>
      </c>
      <c r="H15" s="51">
        <v>428</v>
      </c>
      <c r="I15" s="10" t="s">
        <v>94</v>
      </c>
      <c r="J15" s="53">
        <v>223</v>
      </c>
      <c r="K15" s="50">
        <v>95</v>
      </c>
      <c r="L15" s="52">
        <v>128</v>
      </c>
    </row>
    <row r="16" spans="1:12" s="4" customFormat="1" ht="12.75">
      <c r="A16" s="10" t="s">
        <v>15</v>
      </c>
      <c r="B16" s="47">
        <v>477</v>
      </c>
      <c r="C16" s="48">
        <v>251</v>
      </c>
      <c r="D16" s="49">
        <v>226</v>
      </c>
      <c r="E16" s="10" t="s">
        <v>55</v>
      </c>
      <c r="F16" s="51">
        <v>814</v>
      </c>
      <c r="G16" s="50">
        <v>414</v>
      </c>
      <c r="H16" s="51">
        <v>400</v>
      </c>
      <c r="I16" s="10" t="s">
        <v>95</v>
      </c>
      <c r="J16" s="53">
        <v>220</v>
      </c>
      <c r="K16" s="50">
        <v>82</v>
      </c>
      <c r="L16" s="52">
        <v>138</v>
      </c>
    </row>
    <row r="17" spans="1:12" s="4" customFormat="1" ht="12.75">
      <c r="A17" s="10" t="s">
        <v>16</v>
      </c>
      <c r="B17" s="47">
        <v>496</v>
      </c>
      <c r="C17" s="48">
        <v>258</v>
      </c>
      <c r="D17" s="49">
        <v>238</v>
      </c>
      <c r="E17" s="10" t="s">
        <v>56</v>
      </c>
      <c r="F17" s="51">
        <v>853</v>
      </c>
      <c r="G17" s="50">
        <v>439</v>
      </c>
      <c r="H17" s="51">
        <v>414</v>
      </c>
      <c r="I17" s="10" t="s">
        <v>96</v>
      </c>
      <c r="J17" s="53">
        <v>196</v>
      </c>
      <c r="K17" s="50">
        <v>74</v>
      </c>
      <c r="L17" s="52">
        <v>122</v>
      </c>
    </row>
    <row r="18" spans="1:12" s="4" customFormat="1" ht="12.75">
      <c r="A18" s="10" t="s">
        <v>17</v>
      </c>
      <c r="B18" s="47">
        <v>481</v>
      </c>
      <c r="C18" s="48">
        <v>247</v>
      </c>
      <c r="D18" s="49">
        <v>234</v>
      </c>
      <c r="E18" s="10" t="s">
        <v>57</v>
      </c>
      <c r="F18" s="51">
        <v>746</v>
      </c>
      <c r="G18" s="50">
        <v>386</v>
      </c>
      <c r="H18" s="51">
        <v>360</v>
      </c>
      <c r="I18" s="10" t="s">
        <v>97</v>
      </c>
      <c r="J18" s="53">
        <v>178</v>
      </c>
      <c r="K18" s="50">
        <v>68</v>
      </c>
      <c r="L18" s="52">
        <v>110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2545</v>
      </c>
      <c r="C20" s="48">
        <f>SUM(C21:C25)</f>
        <v>1305</v>
      </c>
      <c r="D20" s="49">
        <f>SUM(D21:D25)</f>
        <v>1240</v>
      </c>
      <c r="E20" s="10" t="s">
        <v>119</v>
      </c>
      <c r="F20" s="50">
        <f>SUM(F21:F25)</f>
        <v>3254</v>
      </c>
      <c r="G20" s="50">
        <f>SUM(G21:G25)</f>
        <v>1596</v>
      </c>
      <c r="H20" s="50">
        <f>SUM(H21:H25)</f>
        <v>1658</v>
      </c>
      <c r="I20" s="10" t="s">
        <v>124</v>
      </c>
      <c r="J20" s="53">
        <f>SUM(J21:J25)</f>
        <v>570</v>
      </c>
      <c r="K20" s="50">
        <f>SUM(K21:K25)</f>
        <v>170</v>
      </c>
      <c r="L20" s="52">
        <f>SUM(L21:L25)</f>
        <v>400</v>
      </c>
    </row>
    <row r="21" spans="1:12" s="4" customFormat="1" ht="12.75">
      <c r="A21" s="10" t="s">
        <v>18</v>
      </c>
      <c r="B21" s="47">
        <v>553</v>
      </c>
      <c r="C21" s="48">
        <v>274</v>
      </c>
      <c r="D21" s="49">
        <v>279</v>
      </c>
      <c r="E21" s="10" t="s">
        <v>58</v>
      </c>
      <c r="F21" s="51">
        <v>728</v>
      </c>
      <c r="G21" s="50">
        <v>369</v>
      </c>
      <c r="H21" s="51">
        <v>359</v>
      </c>
      <c r="I21" s="10" t="s">
        <v>98</v>
      </c>
      <c r="J21" s="53">
        <v>150</v>
      </c>
      <c r="K21" s="50">
        <v>43</v>
      </c>
      <c r="L21" s="52">
        <v>107</v>
      </c>
    </row>
    <row r="22" spans="1:12" s="4" customFormat="1" ht="12.75">
      <c r="A22" s="10" t="s">
        <v>19</v>
      </c>
      <c r="B22" s="47">
        <v>480</v>
      </c>
      <c r="C22" s="48">
        <v>245</v>
      </c>
      <c r="D22" s="49">
        <v>235</v>
      </c>
      <c r="E22" s="10" t="s">
        <v>59</v>
      </c>
      <c r="F22" s="51">
        <v>678</v>
      </c>
      <c r="G22" s="50">
        <v>336</v>
      </c>
      <c r="H22" s="51">
        <v>342</v>
      </c>
      <c r="I22" s="10" t="s">
        <v>99</v>
      </c>
      <c r="J22" s="53">
        <v>139</v>
      </c>
      <c r="K22" s="50">
        <v>51</v>
      </c>
      <c r="L22" s="52">
        <v>88</v>
      </c>
    </row>
    <row r="23" spans="1:12" s="4" customFormat="1" ht="12.75">
      <c r="A23" s="10" t="s">
        <v>20</v>
      </c>
      <c r="B23" s="47">
        <v>513</v>
      </c>
      <c r="C23" s="48">
        <v>262</v>
      </c>
      <c r="D23" s="49">
        <v>251</v>
      </c>
      <c r="E23" s="10" t="s">
        <v>60</v>
      </c>
      <c r="F23" s="51">
        <v>676</v>
      </c>
      <c r="G23" s="50">
        <v>335</v>
      </c>
      <c r="H23" s="51">
        <v>341</v>
      </c>
      <c r="I23" s="10" t="s">
        <v>100</v>
      </c>
      <c r="J23" s="53">
        <v>101</v>
      </c>
      <c r="K23" s="50">
        <v>31</v>
      </c>
      <c r="L23" s="52">
        <v>70</v>
      </c>
    </row>
    <row r="24" spans="1:12" s="4" customFormat="1" ht="12.75">
      <c r="A24" s="10" t="s">
        <v>21</v>
      </c>
      <c r="B24" s="47">
        <v>507</v>
      </c>
      <c r="C24" s="48">
        <v>267</v>
      </c>
      <c r="D24" s="49">
        <v>240</v>
      </c>
      <c r="E24" s="10" t="s">
        <v>61</v>
      </c>
      <c r="F24" s="51">
        <v>685</v>
      </c>
      <c r="G24" s="50">
        <v>331</v>
      </c>
      <c r="H24" s="51">
        <v>354</v>
      </c>
      <c r="I24" s="10" t="s">
        <v>101</v>
      </c>
      <c r="J24" s="53">
        <v>112</v>
      </c>
      <c r="K24" s="50">
        <v>24</v>
      </c>
      <c r="L24" s="52">
        <v>88</v>
      </c>
    </row>
    <row r="25" spans="1:12" s="4" customFormat="1" ht="12.75">
      <c r="A25" s="10" t="s">
        <v>22</v>
      </c>
      <c r="B25" s="47">
        <v>492</v>
      </c>
      <c r="C25" s="48">
        <v>257</v>
      </c>
      <c r="D25" s="49">
        <v>235</v>
      </c>
      <c r="E25" s="10" t="s">
        <v>62</v>
      </c>
      <c r="F25" s="51">
        <v>487</v>
      </c>
      <c r="G25" s="50">
        <v>225</v>
      </c>
      <c r="H25" s="51">
        <v>262</v>
      </c>
      <c r="I25" s="10" t="s">
        <v>102</v>
      </c>
      <c r="J25" s="53">
        <v>68</v>
      </c>
      <c r="K25" s="50">
        <v>21</v>
      </c>
      <c r="L25" s="52">
        <v>47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2480</v>
      </c>
      <c r="C27" s="48">
        <f>SUM(C28:C32)</f>
        <v>1327</v>
      </c>
      <c r="D27" s="49">
        <f>SUM(D28:D32)</f>
        <v>1153</v>
      </c>
      <c r="E27" s="10" t="s">
        <v>118</v>
      </c>
      <c r="F27" s="50">
        <f>SUM(F28:F32)</f>
        <v>2885</v>
      </c>
      <c r="G27" s="50">
        <f>SUM(G28:G32)</f>
        <v>1443</v>
      </c>
      <c r="H27" s="50">
        <f>SUM(H28:H32)</f>
        <v>1442</v>
      </c>
      <c r="I27" s="10" t="s">
        <v>125</v>
      </c>
      <c r="J27" s="53">
        <f>SUM(J28:J32)</f>
        <v>161</v>
      </c>
      <c r="K27" s="50">
        <f>SUM(K28:K32)</f>
        <v>27</v>
      </c>
      <c r="L27" s="52">
        <f>SUM(L28:L32)</f>
        <v>134</v>
      </c>
    </row>
    <row r="28" spans="1:12" s="4" customFormat="1" ht="12.75">
      <c r="A28" s="10" t="s">
        <v>23</v>
      </c>
      <c r="B28" s="47">
        <v>501</v>
      </c>
      <c r="C28" s="48">
        <v>273</v>
      </c>
      <c r="D28" s="49">
        <v>228</v>
      </c>
      <c r="E28" s="10" t="s">
        <v>63</v>
      </c>
      <c r="F28" s="51">
        <v>599</v>
      </c>
      <c r="G28" s="50">
        <v>308</v>
      </c>
      <c r="H28" s="51">
        <v>291</v>
      </c>
      <c r="I28" s="10" t="s">
        <v>103</v>
      </c>
      <c r="J28" s="53">
        <v>52</v>
      </c>
      <c r="K28" s="50">
        <v>9</v>
      </c>
      <c r="L28" s="52">
        <v>43</v>
      </c>
    </row>
    <row r="29" spans="1:12" s="4" customFormat="1" ht="12.75">
      <c r="A29" s="10" t="s">
        <v>24</v>
      </c>
      <c r="B29" s="47">
        <v>530</v>
      </c>
      <c r="C29" s="48">
        <v>290</v>
      </c>
      <c r="D29" s="49">
        <v>240</v>
      </c>
      <c r="E29" s="10" t="s">
        <v>64</v>
      </c>
      <c r="F29" s="51">
        <v>606</v>
      </c>
      <c r="G29" s="50">
        <v>314</v>
      </c>
      <c r="H29" s="51">
        <v>292</v>
      </c>
      <c r="I29" s="10" t="s">
        <v>104</v>
      </c>
      <c r="J29" s="53">
        <v>41</v>
      </c>
      <c r="K29" s="50">
        <v>10</v>
      </c>
      <c r="L29" s="52">
        <v>31</v>
      </c>
    </row>
    <row r="30" spans="1:12" s="4" customFormat="1" ht="12.75">
      <c r="A30" s="10" t="s">
        <v>25</v>
      </c>
      <c r="B30" s="47">
        <v>464</v>
      </c>
      <c r="C30" s="48">
        <v>251</v>
      </c>
      <c r="D30" s="49">
        <v>213</v>
      </c>
      <c r="E30" s="10" t="s">
        <v>65</v>
      </c>
      <c r="F30" s="51">
        <v>592</v>
      </c>
      <c r="G30" s="50">
        <v>288</v>
      </c>
      <c r="H30" s="51">
        <v>304</v>
      </c>
      <c r="I30" s="10" t="s">
        <v>105</v>
      </c>
      <c r="J30" s="53">
        <v>37</v>
      </c>
      <c r="K30" s="50">
        <v>5</v>
      </c>
      <c r="L30" s="52">
        <v>32</v>
      </c>
    </row>
    <row r="31" spans="1:12" s="4" customFormat="1" ht="12.75">
      <c r="A31" s="10" t="s">
        <v>26</v>
      </c>
      <c r="B31" s="47">
        <v>494</v>
      </c>
      <c r="C31" s="48">
        <v>257</v>
      </c>
      <c r="D31" s="49">
        <v>237</v>
      </c>
      <c r="E31" s="10" t="s">
        <v>66</v>
      </c>
      <c r="F31" s="51">
        <v>554</v>
      </c>
      <c r="G31" s="50">
        <v>266</v>
      </c>
      <c r="H31" s="51">
        <v>288</v>
      </c>
      <c r="I31" s="10" t="s">
        <v>106</v>
      </c>
      <c r="J31" s="53">
        <v>16</v>
      </c>
      <c r="K31" s="50">
        <v>2</v>
      </c>
      <c r="L31" s="52">
        <v>14</v>
      </c>
    </row>
    <row r="32" spans="1:12" s="4" customFormat="1" ht="12.75">
      <c r="A32" s="10" t="s">
        <v>27</v>
      </c>
      <c r="B32" s="47">
        <v>491</v>
      </c>
      <c r="C32" s="48">
        <v>256</v>
      </c>
      <c r="D32" s="49">
        <v>235</v>
      </c>
      <c r="E32" s="10" t="s">
        <v>67</v>
      </c>
      <c r="F32" s="51">
        <v>534</v>
      </c>
      <c r="G32" s="50">
        <v>267</v>
      </c>
      <c r="H32" s="51">
        <v>267</v>
      </c>
      <c r="I32" s="10" t="s">
        <v>107</v>
      </c>
      <c r="J32" s="53">
        <v>15</v>
      </c>
      <c r="K32" s="50">
        <v>1</v>
      </c>
      <c r="L32" s="52">
        <v>14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2364</v>
      </c>
      <c r="C34" s="48">
        <f>SUM(C35:C39)</f>
        <v>1252</v>
      </c>
      <c r="D34" s="49">
        <f>SUM(D35:D39)</f>
        <v>1112</v>
      </c>
      <c r="E34" s="10" t="s">
        <v>117</v>
      </c>
      <c r="F34" s="50">
        <f>SUM(F35:F39)</f>
        <v>2583</v>
      </c>
      <c r="G34" s="50">
        <f>SUM(G35:G39)</f>
        <v>1208</v>
      </c>
      <c r="H34" s="50">
        <f>SUM(H35:H39)</f>
        <v>1375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v>491</v>
      </c>
      <c r="C35" s="48">
        <v>267</v>
      </c>
      <c r="D35" s="49">
        <v>224</v>
      </c>
      <c r="E35" s="10" t="s">
        <v>68</v>
      </c>
      <c r="F35" s="51">
        <v>468</v>
      </c>
      <c r="G35" s="50">
        <v>228</v>
      </c>
      <c r="H35" s="51">
        <v>240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v>487</v>
      </c>
      <c r="C36" s="48">
        <v>242</v>
      </c>
      <c r="D36" s="49">
        <v>245</v>
      </c>
      <c r="E36" s="10" t="s">
        <v>69</v>
      </c>
      <c r="F36" s="51">
        <v>502</v>
      </c>
      <c r="G36" s="50">
        <v>217</v>
      </c>
      <c r="H36" s="51">
        <v>285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v>500</v>
      </c>
      <c r="C37" s="48">
        <v>278</v>
      </c>
      <c r="D37" s="49">
        <v>222</v>
      </c>
      <c r="E37" s="10" t="s">
        <v>70</v>
      </c>
      <c r="F37" s="51">
        <v>562</v>
      </c>
      <c r="G37" s="50">
        <v>269</v>
      </c>
      <c r="H37" s="51">
        <v>293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v>447</v>
      </c>
      <c r="C38" s="48">
        <v>221</v>
      </c>
      <c r="D38" s="49">
        <v>226</v>
      </c>
      <c r="E38" s="10" t="s">
        <v>71</v>
      </c>
      <c r="F38" s="51">
        <v>473</v>
      </c>
      <c r="G38" s="50">
        <v>226</v>
      </c>
      <c r="H38" s="51">
        <v>247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v>439</v>
      </c>
      <c r="C39" s="48">
        <v>244</v>
      </c>
      <c r="D39" s="49">
        <v>195</v>
      </c>
      <c r="E39" s="10" t="s">
        <v>72</v>
      </c>
      <c r="F39" s="51">
        <v>578</v>
      </c>
      <c r="G39" s="50">
        <v>268</v>
      </c>
      <c r="H39" s="51">
        <v>310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2544</v>
      </c>
      <c r="C41" s="48">
        <f>SUM(C42:C46)</f>
        <v>1408</v>
      </c>
      <c r="D41" s="49">
        <f>SUM(D42:D46)</f>
        <v>1136</v>
      </c>
      <c r="E41" s="10" t="s">
        <v>116</v>
      </c>
      <c r="F41" s="50">
        <f>SUM(F42:F46)</f>
        <v>3063</v>
      </c>
      <c r="G41" s="50">
        <f>SUM(G42:G46)</f>
        <v>1465</v>
      </c>
      <c r="H41" s="50">
        <f>SUM(H42:H46)</f>
        <v>1598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v>505</v>
      </c>
      <c r="C42" s="48">
        <v>295</v>
      </c>
      <c r="D42" s="49">
        <v>210</v>
      </c>
      <c r="E42" s="10" t="s">
        <v>73</v>
      </c>
      <c r="F42" s="51">
        <v>604</v>
      </c>
      <c r="G42" s="50">
        <v>327</v>
      </c>
      <c r="H42" s="51">
        <v>277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v>522</v>
      </c>
      <c r="C43" s="48">
        <v>287</v>
      </c>
      <c r="D43" s="49">
        <v>235</v>
      </c>
      <c r="E43" s="10" t="s">
        <v>74</v>
      </c>
      <c r="F43" s="51">
        <v>568</v>
      </c>
      <c r="G43" s="50">
        <v>259</v>
      </c>
      <c r="H43" s="51">
        <v>309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v>519</v>
      </c>
      <c r="C44" s="48">
        <v>282</v>
      </c>
      <c r="D44" s="49">
        <v>237</v>
      </c>
      <c r="E44" s="10" t="s">
        <v>75</v>
      </c>
      <c r="F44" s="51">
        <v>580</v>
      </c>
      <c r="G44" s="50">
        <v>283</v>
      </c>
      <c r="H44" s="51">
        <v>297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v>497</v>
      </c>
      <c r="C45" s="48">
        <v>266</v>
      </c>
      <c r="D45" s="49">
        <v>231</v>
      </c>
      <c r="E45" s="10" t="s">
        <v>76</v>
      </c>
      <c r="F45" s="51">
        <v>621</v>
      </c>
      <c r="G45" s="50">
        <v>287</v>
      </c>
      <c r="H45" s="51">
        <v>334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v>501</v>
      </c>
      <c r="C46" s="48">
        <v>278</v>
      </c>
      <c r="D46" s="49">
        <v>223</v>
      </c>
      <c r="E46" s="10" t="s">
        <v>77</v>
      </c>
      <c r="F46" s="51">
        <v>690</v>
      </c>
      <c r="G46" s="50">
        <v>309</v>
      </c>
      <c r="H46" s="51">
        <v>381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2660</v>
      </c>
      <c r="C48" s="48">
        <f>SUM(C49:C53)</f>
        <v>1422</v>
      </c>
      <c r="D48" s="49">
        <f>SUM(D49:D53)</f>
        <v>1238</v>
      </c>
      <c r="E48" s="10" t="s">
        <v>115</v>
      </c>
      <c r="F48" s="50">
        <f>SUM(F49:F53)</f>
        <v>3701</v>
      </c>
      <c r="G48" s="50">
        <f>SUM(G49:G53)</f>
        <v>1722</v>
      </c>
      <c r="H48" s="50">
        <f>SUM(H49:H53)</f>
        <v>1979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v>473</v>
      </c>
      <c r="C49" s="48">
        <v>261</v>
      </c>
      <c r="D49" s="49">
        <v>212</v>
      </c>
      <c r="E49" s="10" t="s">
        <v>78</v>
      </c>
      <c r="F49" s="51">
        <v>760</v>
      </c>
      <c r="G49" s="50">
        <v>373</v>
      </c>
      <c r="H49" s="51">
        <v>387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v>502</v>
      </c>
      <c r="C50" s="48">
        <v>277</v>
      </c>
      <c r="D50" s="49">
        <v>225</v>
      </c>
      <c r="E50" s="10" t="s">
        <v>79</v>
      </c>
      <c r="F50" s="51">
        <v>831</v>
      </c>
      <c r="G50" s="50">
        <v>372</v>
      </c>
      <c r="H50" s="51">
        <v>459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v>538</v>
      </c>
      <c r="C51" s="48">
        <v>277</v>
      </c>
      <c r="D51" s="49">
        <v>261</v>
      </c>
      <c r="E51" s="10" t="s">
        <v>80</v>
      </c>
      <c r="F51" s="51">
        <v>819</v>
      </c>
      <c r="G51" s="50">
        <v>357</v>
      </c>
      <c r="H51" s="51">
        <v>462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v>570</v>
      </c>
      <c r="C52" s="48">
        <v>308</v>
      </c>
      <c r="D52" s="49">
        <v>262</v>
      </c>
      <c r="E52" s="10" t="s">
        <v>81</v>
      </c>
      <c r="F52" s="51">
        <v>783</v>
      </c>
      <c r="G52" s="50">
        <v>368</v>
      </c>
      <c r="H52" s="51">
        <v>415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v>577</v>
      </c>
      <c r="C53" s="48">
        <v>299</v>
      </c>
      <c r="D53" s="49">
        <v>278</v>
      </c>
      <c r="E53" s="10" t="s">
        <v>82</v>
      </c>
      <c r="F53" s="51">
        <v>508</v>
      </c>
      <c r="G53" s="50">
        <v>252</v>
      </c>
      <c r="H53" s="51">
        <v>256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3137</v>
      </c>
      <c r="C55" s="48">
        <f>SUM(C56:C60)</f>
        <v>1606</v>
      </c>
      <c r="D55" s="49">
        <f>SUM(D56:D60)</f>
        <v>1531</v>
      </c>
      <c r="E55" s="10" t="s">
        <v>114</v>
      </c>
      <c r="F55" s="50">
        <f>SUM(F56:F60)</f>
        <v>2767</v>
      </c>
      <c r="G55" s="50">
        <f>SUM(G56:G60)</f>
        <v>1354</v>
      </c>
      <c r="H55" s="50">
        <f>SUM(H56:H60)</f>
        <v>1413</v>
      </c>
      <c r="I55" s="10" t="s">
        <v>159</v>
      </c>
      <c r="J55" s="53">
        <v>27</v>
      </c>
      <c r="K55" s="50">
        <v>2</v>
      </c>
      <c r="L55" s="52">
        <v>25</v>
      </c>
    </row>
    <row r="56" spans="1:12" s="4" customFormat="1" ht="12.75">
      <c r="A56" s="10" t="s">
        <v>43</v>
      </c>
      <c r="B56" s="47">
        <v>596</v>
      </c>
      <c r="C56" s="48">
        <v>310</v>
      </c>
      <c r="D56" s="49">
        <v>286</v>
      </c>
      <c r="E56" s="10" t="s">
        <v>83</v>
      </c>
      <c r="F56" s="51">
        <v>507</v>
      </c>
      <c r="G56" s="50">
        <v>243</v>
      </c>
      <c r="H56" s="51">
        <v>264</v>
      </c>
      <c r="I56" s="10" t="s">
        <v>130</v>
      </c>
      <c r="J56" s="53">
        <v>538</v>
      </c>
      <c r="K56" s="50">
        <v>220</v>
      </c>
      <c r="L56" s="52">
        <v>318</v>
      </c>
    </row>
    <row r="57" spans="1:12" s="4" customFormat="1" ht="12.75">
      <c r="A57" s="10" t="s">
        <v>44</v>
      </c>
      <c r="B57" s="47">
        <v>651</v>
      </c>
      <c r="C57" s="48">
        <v>358</v>
      </c>
      <c r="D57" s="49">
        <v>293</v>
      </c>
      <c r="E57" s="10" t="s">
        <v>84</v>
      </c>
      <c r="F57" s="51">
        <v>616</v>
      </c>
      <c r="G57" s="50">
        <v>312</v>
      </c>
      <c r="H57" s="51">
        <v>304</v>
      </c>
      <c r="I57" s="10" t="s">
        <v>4</v>
      </c>
      <c r="J57" s="53">
        <f>J56+J58+J59+J60</f>
        <v>50513</v>
      </c>
      <c r="K57" s="50">
        <f>K56+K58+K59+K60</f>
        <v>25121</v>
      </c>
      <c r="L57" s="52">
        <f>L56+L58+L59+L60</f>
        <v>25392</v>
      </c>
    </row>
    <row r="58" spans="1:12" s="4" customFormat="1" ht="12.75">
      <c r="A58" s="10" t="s">
        <v>45</v>
      </c>
      <c r="B58" s="47">
        <v>614</v>
      </c>
      <c r="C58" s="48">
        <v>323</v>
      </c>
      <c r="D58" s="49">
        <v>291</v>
      </c>
      <c r="E58" s="10" t="s">
        <v>85</v>
      </c>
      <c r="F58" s="51">
        <v>588</v>
      </c>
      <c r="G58" s="50">
        <v>277</v>
      </c>
      <c r="H58" s="51">
        <v>311</v>
      </c>
      <c r="I58" s="10" t="s">
        <v>126</v>
      </c>
      <c r="J58" s="53">
        <f>B6+B13+B20</f>
        <v>7139</v>
      </c>
      <c r="K58" s="50">
        <f>C6+C13+C20</f>
        <v>3726</v>
      </c>
      <c r="L58" s="52">
        <f>D6+D13+D20</f>
        <v>3413</v>
      </c>
    </row>
    <row r="59" spans="1:12" s="4" customFormat="1" ht="12.75">
      <c r="A59" s="10" t="s">
        <v>46</v>
      </c>
      <c r="B59" s="47">
        <v>619</v>
      </c>
      <c r="C59" s="48">
        <v>294</v>
      </c>
      <c r="D59" s="49">
        <v>325</v>
      </c>
      <c r="E59" s="10" t="s">
        <v>86</v>
      </c>
      <c r="F59" s="51">
        <v>533</v>
      </c>
      <c r="G59" s="50">
        <v>269</v>
      </c>
      <c r="H59" s="51">
        <v>264</v>
      </c>
      <c r="I59" s="10" t="s">
        <v>127</v>
      </c>
      <c r="J59" s="53">
        <f>B27+B34+B41+B48+B55+F6+F13+F20+F27+F34</f>
        <v>29647</v>
      </c>
      <c r="K59" s="50">
        <f>C27+C34+C41+C48+C55+G6+G13+G20+G27+G34</f>
        <v>15186</v>
      </c>
      <c r="L59" s="52">
        <f>D27+D34+D41+D48+D55+H6+H13+H20+H27+H34</f>
        <v>14461</v>
      </c>
    </row>
    <row r="60" spans="1:12" s="4" customFormat="1" ht="12.75">
      <c r="A60" s="10" t="s">
        <v>47</v>
      </c>
      <c r="B60" s="47">
        <v>657</v>
      </c>
      <c r="C60" s="48">
        <v>321</v>
      </c>
      <c r="D60" s="49">
        <v>336</v>
      </c>
      <c r="E60" s="10" t="s">
        <v>87</v>
      </c>
      <c r="F60" s="51">
        <v>523</v>
      </c>
      <c r="G60" s="50">
        <v>253</v>
      </c>
      <c r="H60" s="51">
        <v>270</v>
      </c>
      <c r="I60" s="10" t="s">
        <v>128</v>
      </c>
      <c r="J60" s="53">
        <f>F41+F48+F55+J6+J13+J20+J27+J55</f>
        <v>13189</v>
      </c>
      <c r="K60" s="50">
        <f>G41+G48+G55+K6+K13+K20+K27+K55</f>
        <v>5989</v>
      </c>
      <c r="L60" s="52">
        <f>H41+H48+H55+L6+L13+L20+L27+L55</f>
        <v>7200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146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2181</v>
      </c>
      <c r="C6" s="48">
        <f>SUM(C7:C11)</f>
        <v>1142</v>
      </c>
      <c r="D6" s="49">
        <f>SUM(D7:D11)</f>
        <v>1039</v>
      </c>
      <c r="E6" s="10" t="s">
        <v>121</v>
      </c>
      <c r="F6" s="50">
        <f>SUM(F7:F11)</f>
        <v>3714</v>
      </c>
      <c r="G6" s="50">
        <f>SUM(G7:G11)</f>
        <v>1952</v>
      </c>
      <c r="H6" s="50">
        <f>SUM(H7:H11)</f>
        <v>1762</v>
      </c>
      <c r="I6" s="10" t="s">
        <v>122</v>
      </c>
      <c r="J6" s="53">
        <f>SUM(J7:J11)</f>
        <v>1632</v>
      </c>
      <c r="K6" s="50">
        <f>SUM(K7:K11)</f>
        <v>754</v>
      </c>
      <c r="L6" s="52">
        <f>SUM(L7:L11)</f>
        <v>878</v>
      </c>
    </row>
    <row r="7" spans="1:12" s="4" customFormat="1" ht="12.75">
      <c r="A7" s="10" t="s">
        <v>8</v>
      </c>
      <c r="B7" s="47">
        <v>381</v>
      </c>
      <c r="C7" s="48">
        <v>197</v>
      </c>
      <c r="D7" s="49">
        <v>184</v>
      </c>
      <c r="E7" s="10" t="s">
        <v>48</v>
      </c>
      <c r="F7" s="51">
        <v>731</v>
      </c>
      <c r="G7" s="50">
        <v>388</v>
      </c>
      <c r="H7" s="51">
        <v>343</v>
      </c>
      <c r="I7" s="10" t="s">
        <v>88</v>
      </c>
      <c r="J7" s="53">
        <v>370</v>
      </c>
      <c r="K7" s="50">
        <v>179</v>
      </c>
      <c r="L7" s="52">
        <v>191</v>
      </c>
    </row>
    <row r="8" spans="1:12" s="4" customFormat="1" ht="12.75">
      <c r="A8" s="10" t="s">
        <v>9</v>
      </c>
      <c r="B8" s="47">
        <v>420</v>
      </c>
      <c r="C8" s="48">
        <v>216</v>
      </c>
      <c r="D8" s="49">
        <v>204</v>
      </c>
      <c r="E8" s="10" t="s">
        <v>49</v>
      </c>
      <c r="F8" s="51">
        <v>711</v>
      </c>
      <c r="G8" s="50">
        <v>385</v>
      </c>
      <c r="H8" s="51">
        <v>326</v>
      </c>
      <c r="I8" s="10" t="s">
        <v>89</v>
      </c>
      <c r="J8" s="53">
        <v>306</v>
      </c>
      <c r="K8" s="50">
        <v>159</v>
      </c>
      <c r="L8" s="52">
        <v>147</v>
      </c>
    </row>
    <row r="9" spans="1:12" s="4" customFormat="1" ht="12.75">
      <c r="A9" s="10" t="s">
        <v>10</v>
      </c>
      <c r="B9" s="47">
        <v>431</v>
      </c>
      <c r="C9" s="48">
        <v>225</v>
      </c>
      <c r="D9" s="49">
        <v>206</v>
      </c>
      <c r="E9" s="10" t="s">
        <v>50</v>
      </c>
      <c r="F9" s="51">
        <v>751</v>
      </c>
      <c r="G9" s="50">
        <v>388</v>
      </c>
      <c r="H9" s="51">
        <v>363</v>
      </c>
      <c r="I9" s="10" t="s">
        <v>90</v>
      </c>
      <c r="J9" s="53">
        <v>337</v>
      </c>
      <c r="K9" s="50">
        <v>148</v>
      </c>
      <c r="L9" s="52">
        <v>189</v>
      </c>
    </row>
    <row r="10" spans="1:12" s="4" customFormat="1" ht="12.75">
      <c r="A10" s="10" t="s">
        <v>11</v>
      </c>
      <c r="B10" s="47">
        <v>450</v>
      </c>
      <c r="C10" s="48">
        <v>244</v>
      </c>
      <c r="D10" s="49">
        <v>206</v>
      </c>
      <c r="E10" s="10" t="s">
        <v>51</v>
      </c>
      <c r="F10" s="51">
        <v>739</v>
      </c>
      <c r="G10" s="50">
        <v>392</v>
      </c>
      <c r="H10" s="51">
        <v>347</v>
      </c>
      <c r="I10" s="10" t="s">
        <v>91</v>
      </c>
      <c r="J10" s="53">
        <v>315</v>
      </c>
      <c r="K10" s="50">
        <v>144</v>
      </c>
      <c r="L10" s="52">
        <v>171</v>
      </c>
    </row>
    <row r="11" spans="1:12" s="4" customFormat="1" ht="12.75">
      <c r="A11" s="10" t="s">
        <v>12</v>
      </c>
      <c r="B11" s="47">
        <v>499</v>
      </c>
      <c r="C11" s="48">
        <v>260</v>
      </c>
      <c r="D11" s="49">
        <v>239</v>
      </c>
      <c r="E11" s="10" t="s">
        <v>52</v>
      </c>
      <c r="F11" s="51">
        <v>782</v>
      </c>
      <c r="G11" s="50">
        <v>399</v>
      </c>
      <c r="H11" s="51">
        <v>383</v>
      </c>
      <c r="I11" s="10" t="s">
        <v>92</v>
      </c>
      <c r="J11" s="53">
        <v>304</v>
      </c>
      <c r="K11" s="50">
        <v>124</v>
      </c>
      <c r="L11" s="52">
        <v>180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2463</v>
      </c>
      <c r="C13" s="48">
        <f>SUM(C14:C18)</f>
        <v>1279</v>
      </c>
      <c r="D13" s="49">
        <f>SUM(D14:D18)</f>
        <v>1184</v>
      </c>
      <c r="E13" s="10" t="s">
        <v>120</v>
      </c>
      <c r="F13" s="50">
        <f>SUM(F14:F18)</f>
        <v>4220</v>
      </c>
      <c r="G13" s="50">
        <f>SUM(G14:G18)</f>
        <v>2306</v>
      </c>
      <c r="H13" s="50">
        <f>SUM(H14:H18)</f>
        <v>1914</v>
      </c>
      <c r="I13" s="10" t="s">
        <v>123</v>
      </c>
      <c r="J13" s="53">
        <f>SUM(J14:J18)</f>
        <v>1026</v>
      </c>
      <c r="K13" s="50">
        <f>SUM(K14:K18)</f>
        <v>371</v>
      </c>
      <c r="L13" s="52">
        <f>SUM(L14:L18)</f>
        <v>655</v>
      </c>
    </row>
    <row r="14" spans="1:12" s="4" customFormat="1" ht="12.75">
      <c r="A14" s="10" t="s">
        <v>13</v>
      </c>
      <c r="B14" s="47">
        <v>475</v>
      </c>
      <c r="C14" s="48">
        <v>246</v>
      </c>
      <c r="D14" s="49">
        <v>229</v>
      </c>
      <c r="E14" s="10" t="s">
        <v>53</v>
      </c>
      <c r="F14" s="51">
        <v>819</v>
      </c>
      <c r="G14" s="50">
        <v>443</v>
      </c>
      <c r="H14" s="51">
        <v>376</v>
      </c>
      <c r="I14" s="10" t="s">
        <v>93</v>
      </c>
      <c r="J14" s="53">
        <v>249</v>
      </c>
      <c r="K14" s="50">
        <v>107</v>
      </c>
      <c r="L14" s="52">
        <v>142</v>
      </c>
    </row>
    <row r="15" spans="1:12" s="4" customFormat="1" ht="12.75">
      <c r="A15" s="10" t="s">
        <v>14</v>
      </c>
      <c r="B15" s="47">
        <v>469</v>
      </c>
      <c r="C15" s="48">
        <v>236</v>
      </c>
      <c r="D15" s="49">
        <v>233</v>
      </c>
      <c r="E15" s="10" t="s">
        <v>54</v>
      </c>
      <c r="F15" s="51">
        <v>897</v>
      </c>
      <c r="G15" s="50">
        <v>465</v>
      </c>
      <c r="H15" s="51">
        <v>432</v>
      </c>
      <c r="I15" s="10" t="s">
        <v>94</v>
      </c>
      <c r="J15" s="53">
        <v>216</v>
      </c>
      <c r="K15" s="50">
        <v>80</v>
      </c>
      <c r="L15" s="52">
        <v>136</v>
      </c>
    </row>
    <row r="16" spans="1:12" s="4" customFormat="1" ht="12.75">
      <c r="A16" s="10" t="s">
        <v>15</v>
      </c>
      <c r="B16" s="47">
        <v>521</v>
      </c>
      <c r="C16" s="48">
        <v>262</v>
      </c>
      <c r="D16" s="49">
        <v>259</v>
      </c>
      <c r="E16" s="10" t="s">
        <v>55</v>
      </c>
      <c r="F16" s="51">
        <v>826</v>
      </c>
      <c r="G16" s="50">
        <v>454</v>
      </c>
      <c r="H16" s="51">
        <v>372</v>
      </c>
      <c r="I16" s="10" t="s">
        <v>95</v>
      </c>
      <c r="J16" s="53">
        <v>185</v>
      </c>
      <c r="K16" s="50">
        <v>59</v>
      </c>
      <c r="L16" s="52">
        <v>126</v>
      </c>
    </row>
    <row r="17" spans="1:12" s="4" customFormat="1" ht="12.75">
      <c r="A17" s="10" t="s">
        <v>16</v>
      </c>
      <c r="B17" s="47">
        <v>490</v>
      </c>
      <c r="C17" s="48">
        <v>256</v>
      </c>
      <c r="D17" s="49">
        <v>234</v>
      </c>
      <c r="E17" s="10" t="s">
        <v>56</v>
      </c>
      <c r="F17" s="51">
        <v>861</v>
      </c>
      <c r="G17" s="50">
        <v>479</v>
      </c>
      <c r="H17" s="51">
        <v>382</v>
      </c>
      <c r="I17" s="10" t="s">
        <v>96</v>
      </c>
      <c r="J17" s="53">
        <v>217</v>
      </c>
      <c r="K17" s="50">
        <v>75</v>
      </c>
      <c r="L17" s="52">
        <v>142</v>
      </c>
    </row>
    <row r="18" spans="1:12" s="4" customFormat="1" ht="12.75">
      <c r="A18" s="10" t="s">
        <v>17</v>
      </c>
      <c r="B18" s="47">
        <v>508</v>
      </c>
      <c r="C18" s="48">
        <v>279</v>
      </c>
      <c r="D18" s="49">
        <v>229</v>
      </c>
      <c r="E18" s="10" t="s">
        <v>57</v>
      </c>
      <c r="F18" s="51">
        <v>817</v>
      </c>
      <c r="G18" s="50">
        <v>465</v>
      </c>
      <c r="H18" s="51">
        <v>352</v>
      </c>
      <c r="I18" s="10" t="s">
        <v>97</v>
      </c>
      <c r="J18" s="53">
        <v>159</v>
      </c>
      <c r="K18" s="50">
        <v>50</v>
      </c>
      <c r="L18" s="52">
        <v>109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2543</v>
      </c>
      <c r="C20" s="48">
        <f>SUM(C21:C25)</f>
        <v>1326</v>
      </c>
      <c r="D20" s="49">
        <f>SUM(D21:D25)</f>
        <v>1217</v>
      </c>
      <c r="E20" s="10" t="s">
        <v>119</v>
      </c>
      <c r="F20" s="50">
        <f>SUM(F21:F25)</f>
        <v>3486</v>
      </c>
      <c r="G20" s="50">
        <f>SUM(G21:G25)</f>
        <v>1842</v>
      </c>
      <c r="H20" s="50">
        <f>SUM(H21:H25)</f>
        <v>1644</v>
      </c>
      <c r="I20" s="10" t="s">
        <v>124</v>
      </c>
      <c r="J20" s="53">
        <f>SUM(J21:J25)</f>
        <v>539</v>
      </c>
      <c r="K20" s="50">
        <f>SUM(K21:K25)</f>
        <v>152</v>
      </c>
      <c r="L20" s="52">
        <f>SUM(L21:L25)</f>
        <v>387</v>
      </c>
    </row>
    <row r="21" spans="1:12" s="4" customFormat="1" ht="12.75">
      <c r="A21" s="10" t="s">
        <v>18</v>
      </c>
      <c r="B21" s="47">
        <v>552</v>
      </c>
      <c r="C21" s="48">
        <v>282</v>
      </c>
      <c r="D21" s="49">
        <v>270</v>
      </c>
      <c r="E21" s="10" t="s">
        <v>58</v>
      </c>
      <c r="F21" s="51">
        <v>781</v>
      </c>
      <c r="G21" s="50">
        <v>420</v>
      </c>
      <c r="H21" s="51">
        <v>361</v>
      </c>
      <c r="I21" s="10" t="s">
        <v>98</v>
      </c>
      <c r="J21" s="53">
        <v>147</v>
      </c>
      <c r="K21" s="50">
        <v>42</v>
      </c>
      <c r="L21" s="52">
        <v>105</v>
      </c>
    </row>
    <row r="22" spans="1:12" s="4" customFormat="1" ht="12.75">
      <c r="A22" s="10" t="s">
        <v>19</v>
      </c>
      <c r="B22" s="47">
        <v>489</v>
      </c>
      <c r="C22" s="48">
        <v>238</v>
      </c>
      <c r="D22" s="49">
        <v>251</v>
      </c>
      <c r="E22" s="10" t="s">
        <v>59</v>
      </c>
      <c r="F22" s="51">
        <v>696</v>
      </c>
      <c r="G22" s="50">
        <v>377</v>
      </c>
      <c r="H22" s="51">
        <v>319</v>
      </c>
      <c r="I22" s="10" t="s">
        <v>99</v>
      </c>
      <c r="J22" s="53">
        <v>140</v>
      </c>
      <c r="K22" s="50">
        <v>33</v>
      </c>
      <c r="L22" s="52">
        <v>107</v>
      </c>
    </row>
    <row r="23" spans="1:12" s="4" customFormat="1" ht="12.75">
      <c r="A23" s="10" t="s">
        <v>20</v>
      </c>
      <c r="B23" s="47">
        <v>529</v>
      </c>
      <c r="C23" s="48">
        <v>297</v>
      </c>
      <c r="D23" s="49">
        <v>232</v>
      </c>
      <c r="E23" s="10" t="s">
        <v>60</v>
      </c>
      <c r="F23" s="51">
        <v>743</v>
      </c>
      <c r="G23" s="50">
        <v>389</v>
      </c>
      <c r="H23" s="51">
        <v>354</v>
      </c>
      <c r="I23" s="10" t="s">
        <v>100</v>
      </c>
      <c r="J23" s="53">
        <v>107</v>
      </c>
      <c r="K23" s="50">
        <v>35</v>
      </c>
      <c r="L23" s="52">
        <v>72</v>
      </c>
    </row>
    <row r="24" spans="1:12" s="4" customFormat="1" ht="12.75">
      <c r="A24" s="10" t="s">
        <v>21</v>
      </c>
      <c r="B24" s="47">
        <v>480</v>
      </c>
      <c r="C24" s="48">
        <v>247</v>
      </c>
      <c r="D24" s="49">
        <v>233</v>
      </c>
      <c r="E24" s="10" t="s">
        <v>61</v>
      </c>
      <c r="F24" s="51">
        <v>708</v>
      </c>
      <c r="G24" s="50">
        <v>378</v>
      </c>
      <c r="H24" s="51">
        <v>330</v>
      </c>
      <c r="I24" s="10" t="s">
        <v>101</v>
      </c>
      <c r="J24" s="53">
        <v>76</v>
      </c>
      <c r="K24" s="50">
        <v>18</v>
      </c>
      <c r="L24" s="52">
        <v>58</v>
      </c>
    </row>
    <row r="25" spans="1:12" s="4" customFormat="1" ht="12.75">
      <c r="A25" s="10" t="s">
        <v>22</v>
      </c>
      <c r="B25" s="47">
        <v>493</v>
      </c>
      <c r="C25" s="48">
        <v>262</v>
      </c>
      <c r="D25" s="49">
        <v>231</v>
      </c>
      <c r="E25" s="10" t="s">
        <v>62</v>
      </c>
      <c r="F25" s="51">
        <v>558</v>
      </c>
      <c r="G25" s="50">
        <v>278</v>
      </c>
      <c r="H25" s="51">
        <v>280</v>
      </c>
      <c r="I25" s="10" t="s">
        <v>102</v>
      </c>
      <c r="J25" s="53">
        <v>69</v>
      </c>
      <c r="K25" s="50">
        <v>24</v>
      </c>
      <c r="L25" s="52">
        <v>45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2707</v>
      </c>
      <c r="C27" s="48">
        <f>SUM(C28:C32)</f>
        <v>1428</v>
      </c>
      <c r="D27" s="49">
        <f>SUM(D28:D32)</f>
        <v>1279</v>
      </c>
      <c r="E27" s="10" t="s">
        <v>118</v>
      </c>
      <c r="F27" s="50">
        <f>SUM(F28:F32)</f>
        <v>3224</v>
      </c>
      <c r="G27" s="50">
        <f>SUM(G28:G32)</f>
        <v>1611</v>
      </c>
      <c r="H27" s="50">
        <f>SUM(H28:H32)</f>
        <v>1613</v>
      </c>
      <c r="I27" s="10" t="s">
        <v>125</v>
      </c>
      <c r="J27" s="53">
        <f>SUM(J28:J32)</f>
        <v>145</v>
      </c>
      <c r="K27" s="50">
        <f>SUM(K28:K32)</f>
        <v>24</v>
      </c>
      <c r="L27" s="52">
        <f>SUM(L28:L32)</f>
        <v>121</v>
      </c>
    </row>
    <row r="28" spans="1:12" s="4" customFormat="1" ht="12.75">
      <c r="A28" s="10" t="s">
        <v>23</v>
      </c>
      <c r="B28" s="47">
        <v>509</v>
      </c>
      <c r="C28" s="48">
        <v>267</v>
      </c>
      <c r="D28" s="49">
        <v>242</v>
      </c>
      <c r="E28" s="10" t="s">
        <v>63</v>
      </c>
      <c r="F28" s="51">
        <v>676</v>
      </c>
      <c r="G28" s="50">
        <v>352</v>
      </c>
      <c r="H28" s="51">
        <v>324</v>
      </c>
      <c r="I28" s="10" t="s">
        <v>103</v>
      </c>
      <c r="J28" s="53">
        <v>51</v>
      </c>
      <c r="K28" s="50">
        <v>10</v>
      </c>
      <c r="L28" s="52">
        <v>41</v>
      </c>
    </row>
    <row r="29" spans="1:12" s="4" customFormat="1" ht="12.75">
      <c r="A29" s="10" t="s">
        <v>24</v>
      </c>
      <c r="B29" s="47">
        <v>544</v>
      </c>
      <c r="C29" s="48">
        <v>294</v>
      </c>
      <c r="D29" s="49">
        <v>250</v>
      </c>
      <c r="E29" s="10" t="s">
        <v>64</v>
      </c>
      <c r="F29" s="51">
        <v>640</v>
      </c>
      <c r="G29" s="50">
        <v>310</v>
      </c>
      <c r="H29" s="51">
        <v>330</v>
      </c>
      <c r="I29" s="10" t="s">
        <v>104</v>
      </c>
      <c r="J29" s="53">
        <v>46</v>
      </c>
      <c r="K29" s="50">
        <v>9</v>
      </c>
      <c r="L29" s="52">
        <v>37</v>
      </c>
    </row>
    <row r="30" spans="1:12" s="4" customFormat="1" ht="12.75">
      <c r="A30" s="10" t="s">
        <v>25</v>
      </c>
      <c r="B30" s="47">
        <v>544</v>
      </c>
      <c r="C30" s="48">
        <v>279</v>
      </c>
      <c r="D30" s="49">
        <v>265</v>
      </c>
      <c r="E30" s="10" t="s">
        <v>65</v>
      </c>
      <c r="F30" s="51">
        <v>636</v>
      </c>
      <c r="G30" s="50">
        <v>325</v>
      </c>
      <c r="H30" s="51">
        <v>311</v>
      </c>
      <c r="I30" s="10" t="s">
        <v>105</v>
      </c>
      <c r="J30" s="53">
        <v>27</v>
      </c>
      <c r="K30" s="50">
        <v>2</v>
      </c>
      <c r="L30" s="52">
        <v>25</v>
      </c>
    </row>
    <row r="31" spans="1:12" s="4" customFormat="1" ht="12.75">
      <c r="A31" s="10" t="s">
        <v>26</v>
      </c>
      <c r="B31" s="47">
        <v>542</v>
      </c>
      <c r="C31" s="48">
        <v>277</v>
      </c>
      <c r="D31" s="49">
        <v>265</v>
      </c>
      <c r="E31" s="10" t="s">
        <v>66</v>
      </c>
      <c r="F31" s="51">
        <v>640</v>
      </c>
      <c r="G31" s="50">
        <v>330</v>
      </c>
      <c r="H31" s="51">
        <v>310</v>
      </c>
      <c r="I31" s="10" t="s">
        <v>106</v>
      </c>
      <c r="J31" s="53">
        <v>10</v>
      </c>
      <c r="K31" s="50">
        <v>1</v>
      </c>
      <c r="L31" s="52">
        <v>9</v>
      </c>
    </row>
    <row r="32" spans="1:12" s="4" customFormat="1" ht="12.75">
      <c r="A32" s="10" t="s">
        <v>27</v>
      </c>
      <c r="B32" s="47">
        <v>568</v>
      </c>
      <c r="C32" s="48">
        <v>311</v>
      </c>
      <c r="D32" s="49">
        <v>257</v>
      </c>
      <c r="E32" s="10" t="s">
        <v>67</v>
      </c>
      <c r="F32" s="51">
        <v>632</v>
      </c>
      <c r="G32" s="50">
        <v>294</v>
      </c>
      <c r="H32" s="51">
        <v>338</v>
      </c>
      <c r="I32" s="10" t="s">
        <v>107</v>
      </c>
      <c r="J32" s="53">
        <v>11</v>
      </c>
      <c r="K32" s="50">
        <v>2</v>
      </c>
      <c r="L32" s="52">
        <v>9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2873</v>
      </c>
      <c r="C34" s="48">
        <f>SUM(C35:C39)</f>
        <v>1601</v>
      </c>
      <c r="D34" s="49">
        <f>SUM(D35:D39)</f>
        <v>1272</v>
      </c>
      <c r="E34" s="10" t="s">
        <v>117</v>
      </c>
      <c r="F34" s="50">
        <f>SUM(F35:F39)</f>
        <v>3274</v>
      </c>
      <c r="G34" s="50">
        <f>SUM(G35:G39)</f>
        <v>1622</v>
      </c>
      <c r="H34" s="50">
        <f>SUM(H35:H39)</f>
        <v>1652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v>602</v>
      </c>
      <c r="C35" s="48">
        <v>335</v>
      </c>
      <c r="D35" s="49">
        <v>267</v>
      </c>
      <c r="E35" s="10" t="s">
        <v>68</v>
      </c>
      <c r="F35" s="51">
        <v>611</v>
      </c>
      <c r="G35" s="50">
        <v>307</v>
      </c>
      <c r="H35" s="51">
        <v>304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v>536</v>
      </c>
      <c r="C36" s="48">
        <v>310</v>
      </c>
      <c r="D36" s="49">
        <v>226</v>
      </c>
      <c r="E36" s="10" t="s">
        <v>69</v>
      </c>
      <c r="F36" s="51">
        <v>664</v>
      </c>
      <c r="G36" s="50">
        <v>324</v>
      </c>
      <c r="H36" s="51">
        <v>340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v>603</v>
      </c>
      <c r="C37" s="48">
        <v>314</v>
      </c>
      <c r="D37" s="49">
        <v>289</v>
      </c>
      <c r="E37" s="10" t="s">
        <v>70</v>
      </c>
      <c r="F37" s="51">
        <v>663</v>
      </c>
      <c r="G37" s="50">
        <v>317</v>
      </c>
      <c r="H37" s="51">
        <v>346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v>560</v>
      </c>
      <c r="C38" s="48">
        <v>317</v>
      </c>
      <c r="D38" s="49">
        <v>243</v>
      </c>
      <c r="E38" s="10" t="s">
        <v>71</v>
      </c>
      <c r="F38" s="51">
        <v>641</v>
      </c>
      <c r="G38" s="50">
        <v>312</v>
      </c>
      <c r="H38" s="51">
        <v>329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v>572</v>
      </c>
      <c r="C39" s="48">
        <v>325</v>
      </c>
      <c r="D39" s="49">
        <v>247</v>
      </c>
      <c r="E39" s="10" t="s">
        <v>72</v>
      </c>
      <c r="F39" s="51">
        <v>695</v>
      </c>
      <c r="G39" s="50">
        <v>362</v>
      </c>
      <c r="H39" s="51">
        <v>333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2806</v>
      </c>
      <c r="C41" s="48">
        <f>SUM(C42:C46)</f>
        <v>1590</v>
      </c>
      <c r="D41" s="49">
        <f>SUM(D42:D46)</f>
        <v>1216</v>
      </c>
      <c r="E41" s="10" t="s">
        <v>116</v>
      </c>
      <c r="F41" s="50">
        <f>SUM(F42:F46)</f>
        <v>3633</v>
      </c>
      <c r="G41" s="50">
        <f>SUM(G42:G46)</f>
        <v>1818</v>
      </c>
      <c r="H41" s="50">
        <f>SUM(H42:H46)</f>
        <v>1815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v>619</v>
      </c>
      <c r="C42" s="48">
        <v>344</v>
      </c>
      <c r="D42" s="49">
        <v>275</v>
      </c>
      <c r="E42" s="10" t="s">
        <v>73</v>
      </c>
      <c r="F42" s="51">
        <v>680</v>
      </c>
      <c r="G42" s="50">
        <v>344</v>
      </c>
      <c r="H42" s="51">
        <v>336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v>536</v>
      </c>
      <c r="C43" s="48">
        <v>304</v>
      </c>
      <c r="D43" s="49">
        <v>232</v>
      </c>
      <c r="E43" s="10" t="s">
        <v>74</v>
      </c>
      <c r="F43" s="51">
        <v>695</v>
      </c>
      <c r="G43" s="50">
        <v>348</v>
      </c>
      <c r="H43" s="51">
        <v>347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v>535</v>
      </c>
      <c r="C44" s="48">
        <v>303</v>
      </c>
      <c r="D44" s="49">
        <v>232</v>
      </c>
      <c r="E44" s="10" t="s">
        <v>75</v>
      </c>
      <c r="F44" s="51">
        <v>735</v>
      </c>
      <c r="G44" s="50">
        <v>357</v>
      </c>
      <c r="H44" s="51">
        <v>378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v>549</v>
      </c>
      <c r="C45" s="48">
        <v>319</v>
      </c>
      <c r="D45" s="49">
        <v>230</v>
      </c>
      <c r="E45" s="10" t="s">
        <v>76</v>
      </c>
      <c r="F45" s="51">
        <v>749</v>
      </c>
      <c r="G45" s="50">
        <v>379</v>
      </c>
      <c r="H45" s="51">
        <v>370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v>567</v>
      </c>
      <c r="C46" s="48">
        <v>320</v>
      </c>
      <c r="D46" s="49">
        <v>247</v>
      </c>
      <c r="E46" s="10" t="s">
        <v>77</v>
      </c>
      <c r="F46" s="51">
        <v>774</v>
      </c>
      <c r="G46" s="50">
        <v>390</v>
      </c>
      <c r="H46" s="51">
        <v>384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3327</v>
      </c>
      <c r="C48" s="48">
        <f>SUM(C49:C53)</f>
        <v>1838</v>
      </c>
      <c r="D48" s="49">
        <f>SUM(D49:D53)</f>
        <v>1489</v>
      </c>
      <c r="E48" s="10" t="s">
        <v>115</v>
      </c>
      <c r="F48" s="50">
        <f>SUM(F49:F53)</f>
        <v>3787</v>
      </c>
      <c r="G48" s="50">
        <f>SUM(G49:G53)</f>
        <v>1869</v>
      </c>
      <c r="H48" s="50">
        <f>SUM(H49:H53)</f>
        <v>1918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v>630</v>
      </c>
      <c r="C49" s="48">
        <v>365</v>
      </c>
      <c r="D49" s="49">
        <v>265</v>
      </c>
      <c r="E49" s="10" t="s">
        <v>78</v>
      </c>
      <c r="F49" s="51">
        <v>830</v>
      </c>
      <c r="G49" s="50">
        <v>390</v>
      </c>
      <c r="H49" s="51">
        <v>440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v>669</v>
      </c>
      <c r="C50" s="48">
        <v>374</v>
      </c>
      <c r="D50" s="49">
        <v>295</v>
      </c>
      <c r="E50" s="10" t="s">
        <v>79</v>
      </c>
      <c r="F50" s="51">
        <v>921</v>
      </c>
      <c r="G50" s="50">
        <v>465</v>
      </c>
      <c r="H50" s="51">
        <v>456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v>675</v>
      </c>
      <c r="C51" s="48">
        <v>382</v>
      </c>
      <c r="D51" s="49">
        <v>293</v>
      </c>
      <c r="E51" s="10" t="s">
        <v>80</v>
      </c>
      <c r="F51" s="51">
        <v>780</v>
      </c>
      <c r="G51" s="50">
        <v>393</v>
      </c>
      <c r="H51" s="51">
        <v>387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v>664</v>
      </c>
      <c r="C52" s="48">
        <v>349</v>
      </c>
      <c r="D52" s="49">
        <v>315</v>
      </c>
      <c r="E52" s="10" t="s">
        <v>81</v>
      </c>
      <c r="F52" s="51">
        <v>779</v>
      </c>
      <c r="G52" s="50">
        <v>374</v>
      </c>
      <c r="H52" s="51">
        <v>405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v>689</v>
      </c>
      <c r="C53" s="48">
        <v>368</v>
      </c>
      <c r="D53" s="49">
        <v>321</v>
      </c>
      <c r="E53" s="10" t="s">
        <v>82</v>
      </c>
      <c r="F53" s="51">
        <v>477</v>
      </c>
      <c r="G53" s="50">
        <v>247</v>
      </c>
      <c r="H53" s="51">
        <v>230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3431</v>
      </c>
      <c r="C55" s="48">
        <f>SUM(C56:C60)</f>
        <v>1872</v>
      </c>
      <c r="D55" s="49">
        <f>SUM(D56:D60)</f>
        <v>1559</v>
      </c>
      <c r="E55" s="10" t="s">
        <v>114</v>
      </c>
      <c r="F55" s="50">
        <f>SUM(F56:F60)</f>
        <v>2600</v>
      </c>
      <c r="G55" s="50">
        <f>SUM(G56:G60)</f>
        <v>1245</v>
      </c>
      <c r="H55" s="50">
        <f>SUM(H56:H60)</f>
        <v>1355</v>
      </c>
      <c r="I55" s="10" t="s">
        <v>159</v>
      </c>
      <c r="J55" s="53">
        <v>25</v>
      </c>
      <c r="K55" s="50">
        <v>1</v>
      </c>
      <c r="L55" s="52">
        <v>24</v>
      </c>
    </row>
    <row r="56" spans="1:12" s="4" customFormat="1" ht="12.75">
      <c r="A56" s="10" t="s">
        <v>43</v>
      </c>
      <c r="B56" s="47">
        <v>708</v>
      </c>
      <c r="C56" s="48">
        <v>391</v>
      </c>
      <c r="D56" s="49">
        <v>317</v>
      </c>
      <c r="E56" s="10" t="s">
        <v>83</v>
      </c>
      <c r="F56" s="51">
        <v>497</v>
      </c>
      <c r="G56" s="50">
        <v>233</v>
      </c>
      <c r="H56" s="51">
        <v>264</v>
      </c>
      <c r="I56" s="10" t="s">
        <v>130</v>
      </c>
      <c r="J56" s="53">
        <v>824</v>
      </c>
      <c r="K56" s="50">
        <v>525</v>
      </c>
      <c r="L56" s="52">
        <v>299</v>
      </c>
    </row>
    <row r="57" spans="1:12" s="4" customFormat="1" ht="12.75">
      <c r="A57" s="10" t="s">
        <v>44</v>
      </c>
      <c r="B57" s="47">
        <v>666</v>
      </c>
      <c r="C57" s="48">
        <v>343</v>
      </c>
      <c r="D57" s="49">
        <v>323</v>
      </c>
      <c r="E57" s="10" t="s">
        <v>84</v>
      </c>
      <c r="F57" s="51">
        <v>554</v>
      </c>
      <c r="G57" s="50">
        <v>278</v>
      </c>
      <c r="H57" s="51">
        <v>276</v>
      </c>
      <c r="I57" s="10" t="s">
        <v>4</v>
      </c>
      <c r="J57" s="53">
        <f>J56+J58+J59+J60</f>
        <v>54460</v>
      </c>
      <c r="K57" s="50">
        <f>K56+K58+K59+K60</f>
        <v>28168</v>
      </c>
      <c r="L57" s="52">
        <f>L56+L58+L59+L60</f>
        <v>26292</v>
      </c>
    </row>
    <row r="58" spans="1:12" s="4" customFormat="1" ht="12.75">
      <c r="A58" s="10" t="s">
        <v>45</v>
      </c>
      <c r="B58" s="47">
        <v>679</v>
      </c>
      <c r="C58" s="48">
        <v>361</v>
      </c>
      <c r="D58" s="49">
        <v>318</v>
      </c>
      <c r="E58" s="10" t="s">
        <v>85</v>
      </c>
      <c r="F58" s="51">
        <v>534</v>
      </c>
      <c r="G58" s="50">
        <v>254</v>
      </c>
      <c r="H58" s="51">
        <v>280</v>
      </c>
      <c r="I58" s="10" t="s">
        <v>126</v>
      </c>
      <c r="J58" s="53">
        <f>B6+B13+B20</f>
        <v>7187</v>
      </c>
      <c r="K58" s="50">
        <f>C6+C13+C20</f>
        <v>3747</v>
      </c>
      <c r="L58" s="52">
        <f>D6+D13+D20</f>
        <v>3440</v>
      </c>
    </row>
    <row r="59" spans="1:12" s="4" customFormat="1" ht="12.75">
      <c r="A59" s="10" t="s">
        <v>46</v>
      </c>
      <c r="B59" s="47">
        <v>695</v>
      </c>
      <c r="C59" s="48">
        <v>398</v>
      </c>
      <c r="D59" s="49">
        <v>297</v>
      </c>
      <c r="E59" s="10" t="s">
        <v>86</v>
      </c>
      <c r="F59" s="51">
        <v>546</v>
      </c>
      <c r="G59" s="50">
        <v>273</v>
      </c>
      <c r="H59" s="51">
        <v>273</v>
      </c>
      <c r="I59" s="10" t="s">
        <v>127</v>
      </c>
      <c r="J59" s="53">
        <f>B27+B34+B41+B48+B55+F6+F13+F20+F27+F34</f>
        <v>33062</v>
      </c>
      <c r="K59" s="50">
        <f>C27+C34+C41+C48+C55+G6+G13+G20+G27+G34</f>
        <v>17662</v>
      </c>
      <c r="L59" s="52">
        <f>D27+D34+D41+D48+D55+H6+H13+H20+H27+H34</f>
        <v>15400</v>
      </c>
    </row>
    <row r="60" spans="1:12" s="4" customFormat="1" ht="12.75">
      <c r="A60" s="10" t="s">
        <v>47</v>
      </c>
      <c r="B60" s="47">
        <v>683</v>
      </c>
      <c r="C60" s="48">
        <v>379</v>
      </c>
      <c r="D60" s="49">
        <v>304</v>
      </c>
      <c r="E60" s="10" t="s">
        <v>87</v>
      </c>
      <c r="F60" s="51">
        <v>469</v>
      </c>
      <c r="G60" s="50">
        <v>207</v>
      </c>
      <c r="H60" s="51">
        <v>262</v>
      </c>
      <c r="I60" s="10" t="s">
        <v>128</v>
      </c>
      <c r="J60" s="53">
        <f>F41+F48+F55+J6+J13+J20+J27+J55</f>
        <v>13387</v>
      </c>
      <c r="K60" s="50">
        <f>G41+G48+G55+K6+K13+K20+K27+K55</f>
        <v>6234</v>
      </c>
      <c r="L60" s="52">
        <f>H41+H48+H55+L6+L13+L20+L27+L55</f>
        <v>7153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147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1399</v>
      </c>
      <c r="C6" s="48">
        <f>SUM(C7:C11)</f>
        <v>729</v>
      </c>
      <c r="D6" s="49">
        <f>SUM(D7:D11)</f>
        <v>670</v>
      </c>
      <c r="E6" s="10" t="s">
        <v>121</v>
      </c>
      <c r="F6" s="50">
        <f>SUM(F7:F11)</f>
        <v>2575</v>
      </c>
      <c r="G6" s="50">
        <f>SUM(G7:G11)</f>
        <v>1271</v>
      </c>
      <c r="H6" s="50">
        <f>SUM(H7:H11)</f>
        <v>1304</v>
      </c>
      <c r="I6" s="10" t="s">
        <v>122</v>
      </c>
      <c r="J6" s="53">
        <f>SUM(J7:J11)</f>
        <v>2415</v>
      </c>
      <c r="K6" s="50">
        <f>SUM(K7:K11)</f>
        <v>1022</v>
      </c>
      <c r="L6" s="52">
        <f>SUM(L7:L11)</f>
        <v>1393</v>
      </c>
    </row>
    <row r="7" spans="1:12" s="4" customFormat="1" ht="12.75">
      <c r="A7" s="10" t="s">
        <v>8</v>
      </c>
      <c r="B7" s="47">
        <v>247</v>
      </c>
      <c r="C7" s="48">
        <v>135</v>
      </c>
      <c r="D7" s="49">
        <v>112</v>
      </c>
      <c r="E7" s="10" t="s">
        <v>48</v>
      </c>
      <c r="F7" s="51">
        <v>456</v>
      </c>
      <c r="G7" s="50">
        <v>228</v>
      </c>
      <c r="H7" s="51">
        <v>228</v>
      </c>
      <c r="I7" s="10" t="s">
        <v>88</v>
      </c>
      <c r="J7" s="53">
        <v>512</v>
      </c>
      <c r="K7" s="50">
        <v>219</v>
      </c>
      <c r="L7" s="52">
        <v>293</v>
      </c>
    </row>
    <row r="8" spans="1:12" s="4" customFormat="1" ht="12.75">
      <c r="A8" s="10" t="s">
        <v>9</v>
      </c>
      <c r="B8" s="47">
        <v>284</v>
      </c>
      <c r="C8" s="48">
        <v>150</v>
      </c>
      <c r="D8" s="49">
        <v>134</v>
      </c>
      <c r="E8" s="10" t="s">
        <v>49</v>
      </c>
      <c r="F8" s="51">
        <v>511</v>
      </c>
      <c r="G8" s="50">
        <v>286</v>
      </c>
      <c r="H8" s="51">
        <v>225</v>
      </c>
      <c r="I8" s="10" t="s">
        <v>89</v>
      </c>
      <c r="J8" s="53">
        <v>449</v>
      </c>
      <c r="K8" s="50">
        <v>190</v>
      </c>
      <c r="L8" s="52">
        <v>259</v>
      </c>
    </row>
    <row r="9" spans="1:12" s="4" customFormat="1" ht="12.75">
      <c r="A9" s="10" t="s">
        <v>10</v>
      </c>
      <c r="B9" s="47">
        <v>283</v>
      </c>
      <c r="C9" s="48">
        <v>151</v>
      </c>
      <c r="D9" s="49">
        <v>132</v>
      </c>
      <c r="E9" s="10" t="s">
        <v>50</v>
      </c>
      <c r="F9" s="51">
        <v>541</v>
      </c>
      <c r="G9" s="50">
        <v>245</v>
      </c>
      <c r="H9" s="51">
        <v>296</v>
      </c>
      <c r="I9" s="10" t="s">
        <v>90</v>
      </c>
      <c r="J9" s="53">
        <v>477</v>
      </c>
      <c r="K9" s="50">
        <v>216</v>
      </c>
      <c r="L9" s="52">
        <v>261</v>
      </c>
    </row>
    <row r="10" spans="1:12" s="4" customFormat="1" ht="12.75">
      <c r="A10" s="10" t="s">
        <v>11</v>
      </c>
      <c r="B10" s="47">
        <v>301</v>
      </c>
      <c r="C10" s="48">
        <v>149</v>
      </c>
      <c r="D10" s="49">
        <v>152</v>
      </c>
      <c r="E10" s="10" t="s">
        <v>51</v>
      </c>
      <c r="F10" s="51">
        <v>491</v>
      </c>
      <c r="G10" s="50">
        <v>252</v>
      </c>
      <c r="H10" s="51">
        <v>239</v>
      </c>
      <c r="I10" s="10" t="s">
        <v>91</v>
      </c>
      <c r="J10" s="53">
        <v>486</v>
      </c>
      <c r="K10" s="50">
        <v>190</v>
      </c>
      <c r="L10" s="52">
        <v>296</v>
      </c>
    </row>
    <row r="11" spans="1:12" s="4" customFormat="1" ht="12.75">
      <c r="A11" s="10" t="s">
        <v>12</v>
      </c>
      <c r="B11" s="47">
        <v>284</v>
      </c>
      <c r="C11" s="48">
        <v>144</v>
      </c>
      <c r="D11" s="49">
        <v>140</v>
      </c>
      <c r="E11" s="10" t="s">
        <v>52</v>
      </c>
      <c r="F11" s="51">
        <v>576</v>
      </c>
      <c r="G11" s="50">
        <v>260</v>
      </c>
      <c r="H11" s="51">
        <v>316</v>
      </c>
      <c r="I11" s="10" t="s">
        <v>92</v>
      </c>
      <c r="J11" s="53">
        <v>491</v>
      </c>
      <c r="K11" s="50">
        <v>207</v>
      </c>
      <c r="L11" s="52">
        <v>284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1667</v>
      </c>
      <c r="C13" s="48">
        <f>SUM(C14:C18)</f>
        <v>871</v>
      </c>
      <c r="D13" s="49">
        <f>SUM(D14:D18)</f>
        <v>796</v>
      </c>
      <c r="E13" s="10" t="s">
        <v>120</v>
      </c>
      <c r="F13" s="50">
        <f>SUM(F14:F18)</f>
        <v>3002</v>
      </c>
      <c r="G13" s="50">
        <f>SUM(G14:G18)</f>
        <v>1550</v>
      </c>
      <c r="H13" s="50">
        <f>SUM(H14:H18)</f>
        <v>1452</v>
      </c>
      <c r="I13" s="10" t="s">
        <v>123</v>
      </c>
      <c r="J13" s="53">
        <f>SUM(J14:J18)</f>
        <v>1949</v>
      </c>
      <c r="K13" s="50">
        <f>SUM(K14:K18)</f>
        <v>746</v>
      </c>
      <c r="L13" s="52">
        <f>SUM(L14:L18)</f>
        <v>1203</v>
      </c>
    </row>
    <row r="14" spans="1:12" s="4" customFormat="1" ht="12.75">
      <c r="A14" s="10" t="s">
        <v>13</v>
      </c>
      <c r="B14" s="47">
        <v>283</v>
      </c>
      <c r="C14" s="48">
        <v>141</v>
      </c>
      <c r="D14" s="49">
        <v>142</v>
      </c>
      <c r="E14" s="10" t="s">
        <v>53</v>
      </c>
      <c r="F14" s="51">
        <v>559</v>
      </c>
      <c r="G14" s="50">
        <v>275</v>
      </c>
      <c r="H14" s="51">
        <v>284</v>
      </c>
      <c r="I14" s="10" t="s">
        <v>93</v>
      </c>
      <c r="J14" s="53">
        <v>463</v>
      </c>
      <c r="K14" s="50">
        <v>210</v>
      </c>
      <c r="L14" s="52">
        <v>253</v>
      </c>
    </row>
    <row r="15" spans="1:12" s="4" customFormat="1" ht="12.75">
      <c r="A15" s="10" t="s">
        <v>14</v>
      </c>
      <c r="B15" s="47">
        <v>318</v>
      </c>
      <c r="C15" s="48">
        <v>172</v>
      </c>
      <c r="D15" s="49">
        <v>146</v>
      </c>
      <c r="E15" s="10" t="s">
        <v>54</v>
      </c>
      <c r="F15" s="51">
        <v>624</v>
      </c>
      <c r="G15" s="50">
        <v>310</v>
      </c>
      <c r="H15" s="51">
        <v>314</v>
      </c>
      <c r="I15" s="10" t="s">
        <v>94</v>
      </c>
      <c r="J15" s="53">
        <v>401</v>
      </c>
      <c r="K15" s="50">
        <v>156</v>
      </c>
      <c r="L15" s="52">
        <v>245</v>
      </c>
    </row>
    <row r="16" spans="1:12" s="4" customFormat="1" ht="12.75">
      <c r="A16" s="10" t="s">
        <v>15</v>
      </c>
      <c r="B16" s="47">
        <v>345</v>
      </c>
      <c r="C16" s="48">
        <v>167</v>
      </c>
      <c r="D16" s="49">
        <v>178</v>
      </c>
      <c r="E16" s="10" t="s">
        <v>55</v>
      </c>
      <c r="F16" s="51">
        <v>617</v>
      </c>
      <c r="G16" s="50">
        <v>325</v>
      </c>
      <c r="H16" s="51">
        <v>292</v>
      </c>
      <c r="I16" s="10" t="s">
        <v>95</v>
      </c>
      <c r="J16" s="53">
        <v>372</v>
      </c>
      <c r="K16" s="50">
        <v>139</v>
      </c>
      <c r="L16" s="52">
        <v>233</v>
      </c>
    </row>
    <row r="17" spans="1:12" s="4" customFormat="1" ht="12.75">
      <c r="A17" s="10" t="s">
        <v>16</v>
      </c>
      <c r="B17" s="47">
        <v>328</v>
      </c>
      <c r="C17" s="48">
        <v>172</v>
      </c>
      <c r="D17" s="49">
        <v>156</v>
      </c>
      <c r="E17" s="10" t="s">
        <v>56</v>
      </c>
      <c r="F17" s="51">
        <v>585</v>
      </c>
      <c r="G17" s="50">
        <v>322</v>
      </c>
      <c r="H17" s="51">
        <v>263</v>
      </c>
      <c r="I17" s="10" t="s">
        <v>96</v>
      </c>
      <c r="J17" s="53">
        <v>371</v>
      </c>
      <c r="K17" s="50">
        <v>132</v>
      </c>
      <c r="L17" s="52">
        <v>239</v>
      </c>
    </row>
    <row r="18" spans="1:12" s="4" customFormat="1" ht="12.75">
      <c r="A18" s="10" t="s">
        <v>17</v>
      </c>
      <c r="B18" s="47">
        <v>393</v>
      </c>
      <c r="C18" s="48">
        <v>219</v>
      </c>
      <c r="D18" s="49">
        <v>174</v>
      </c>
      <c r="E18" s="10" t="s">
        <v>57</v>
      </c>
      <c r="F18" s="51">
        <v>617</v>
      </c>
      <c r="G18" s="50">
        <v>318</v>
      </c>
      <c r="H18" s="51">
        <v>299</v>
      </c>
      <c r="I18" s="10" t="s">
        <v>97</v>
      </c>
      <c r="J18" s="53">
        <v>342</v>
      </c>
      <c r="K18" s="50">
        <v>109</v>
      </c>
      <c r="L18" s="52">
        <v>233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1893</v>
      </c>
      <c r="C20" s="48">
        <f>SUM(C21:C25)</f>
        <v>1010</v>
      </c>
      <c r="D20" s="49">
        <f>SUM(D21:D25)</f>
        <v>883</v>
      </c>
      <c r="E20" s="10" t="s">
        <v>119</v>
      </c>
      <c r="F20" s="50">
        <f>SUM(F21:F25)</f>
        <v>2853</v>
      </c>
      <c r="G20" s="50">
        <f>SUM(G21:G25)</f>
        <v>1389</v>
      </c>
      <c r="H20" s="50">
        <f>SUM(H21:H25)</f>
        <v>1464</v>
      </c>
      <c r="I20" s="10" t="s">
        <v>124</v>
      </c>
      <c r="J20" s="53">
        <f>SUM(J21:J25)</f>
        <v>1052</v>
      </c>
      <c r="K20" s="50">
        <f>SUM(K21:K25)</f>
        <v>323</v>
      </c>
      <c r="L20" s="52">
        <f>SUM(L21:L25)</f>
        <v>729</v>
      </c>
    </row>
    <row r="21" spans="1:12" s="4" customFormat="1" ht="12.75">
      <c r="A21" s="10" t="s">
        <v>18</v>
      </c>
      <c r="B21" s="47">
        <v>369</v>
      </c>
      <c r="C21" s="48">
        <v>208</v>
      </c>
      <c r="D21" s="49">
        <v>161</v>
      </c>
      <c r="E21" s="10" t="s">
        <v>58</v>
      </c>
      <c r="F21" s="51">
        <v>624</v>
      </c>
      <c r="G21" s="50">
        <v>296</v>
      </c>
      <c r="H21" s="51">
        <v>328</v>
      </c>
      <c r="I21" s="10" t="s">
        <v>98</v>
      </c>
      <c r="J21" s="53">
        <v>270</v>
      </c>
      <c r="K21" s="50">
        <v>90</v>
      </c>
      <c r="L21" s="52">
        <v>180</v>
      </c>
    </row>
    <row r="22" spans="1:12" s="4" customFormat="1" ht="12.75">
      <c r="A22" s="10" t="s">
        <v>19</v>
      </c>
      <c r="B22" s="47">
        <v>383</v>
      </c>
      <c r="C22" s="48">
        <v>187</v>
      </c>
      <c r="D22" s="49">
        <v>196</v>
      </c>
      <c r="E22" s="10" t="s">
        <v>59</v>
      </c>
      <c r="F22" s="51">
        <v>588</v>
      </c>
      <c r="G22" s="50">
        <v>278</v>
      </c>
      <c r="H22" s="51">
        <v>310</v>
      </c>
      <c r="I22" s="10" t="s">
        <v>99</v>
      </c>
      <c r="J22" s="53">
        <v>250</v>
      </c>
      <c r="K22" s="50">
        <v>76</v>
      </c>
      <c r="L22" s="52">
        <v>174</v>
      </c>
    </row>
    <row r="23" spans="1:12" s="4" customFormat="1" ht="12.75">
      <c r="A23" s="10" t="s">
        <v>20</v>
      </c>
      <c r="B23" s="47">
        <v>373</v>
      </c>
      <c r="C23" s="48">
        <v>202</v>
      </c>
      <c r="D23" s="49">
        <v>171</v>
      </c>
      <c r="E23" s="10" t="s">
        <v>60</v>
      </c>
      <c r="F23" s="51">
        <v>618</v>
      </c>
      <c r="G23" s="50">
        <v>314</v>
      </c>
      <c r="H23" s="51">
        <v>304</v>
      </c>
      <c r="I23" s="10" t="s">
        <v>100</v>
      </c>
      <c r="J23" s="53">
        <v>216</v>
      </c>
      <c r="K23" s="50">
        <v>67</v>
      </c>
      <c r="L23" s="52">
        <v>149</v>
      </c>
    </row>
    <row r="24" spans="1:12" s="4" customFormat="1" ht="12.75">
      <c r="A24" s="10" t="s">
        <v>21</v>
      </c>
      <c r="B24" s="47">
        <v>384</v>
      </c>
      <c r="C24" s="48">
        <v>204</v>
      </c>
      <c r="D24" s="49">
        <v>180</v>
      </c>
      <c r="E24" s="10" t="s">
        <v>61</v>
      </c>
      <c r="F24" s="51">
        <v>569</v>
      </c>
      <c r="G24" s="50">
        <v>271</v>
      </c>
      <c r="H24" s="51">
        <v>298</v>
      </c>
      <c r="I24" s="10" t="s">
        <v>101</v>
      </c>
      <c r="J24" s="53">
        <v>177</v>
      </c>
      <c r="K24" s="50">
        <v>49</v>
      </c>
      <c r="L24" s="52">
        <v>128</v>
      </c>
    </row>
    <row r="25" spans="1:12" s="4" customFormat="1" ht="12.75">
      <c r="A25" s="10" t="s">
        <v>22</v>
      </c>
      <c r="B25" s="47">
        <v>384</v>
      </c>
      <c r="C25" s="48">
        <v>209</v>
      </c>
      <c r="D25" s="49">
        <v>175</v>
      </c>
      <c r="E25" s="10" t="s">
        <v>62</v>
      </c>
      <c r="F25" s="51">
        <v>454</v>
      </c>
      <c r="G25" s="50">
        <v>230</v>
      </c>
      <c r="H25" s="51">
        <v>224</v>
      </c>
      <c r="I25" s="10" t="s">
        <v>102</v>
      </c>
      <c r="J25" s="53">
        <v>139</v>
      </c>
      <c r="K25" s="50">
        <v>41</v>
      </c>
      <c r="L25" s="52">
        <v>98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1983</v>
      </c>
      <c r="C27" s="48">
        <f>SUM(C28:C32)</f>
        <v>1031</v>
      </c>
      <c r="D27" s="49">
        <f>SUM(D28:D32)</f>
        <v>952</v>
      </c>
      <c r="E27" s="10" t="s">
        <v>118</v>
      </c>
      <c r="F27" s="50">
        <f>SUM(F28:F32)</f>
        <v>3085</v>
      </c>
      <c r="G27" s="50">
        <f>SUM(G28:G32)</f>
        <v>1533</v>
      </c>
      <c r="H27" s="50">
        <f>SUM(H28:H32)</f>
        <v>1552</v>
      </c>
      <c r="I27" s="10" t="s">
        <v>125</v>
      </c>
      <c r="J27" s="53">
        <f>SUM(J28:J32)</f>
        <v>280</v>
      </c>
      <c r="K27" s="50">
        <f>SUM(K28:K32)</f>
        <v>49</v>
      </c>
      <c r="L27" s="52">
        <f>SUM(L28:L32)</f>
        <v>231</v>
      </c>
    </row>
    <row r="28" spans="1:12" s="4" customFormat="1" ht="12.75">
      <c r="A28" s="10" t="s">
        <v>23</v>
      </c>
      <c r="B28" s="47">
        <v>417</v>
      </c>
      <c r="C28" s="48">
        <v>202</v>
      </c>
      <c r="D28" s="49">
        <v>215</v>
      </c>
      <c r="E28" s="10" t="s">
        <v>63</v>
      </c>
      <c r="F28" s="51">
        <v>655</v>
      </c>
      <c r="G28" s="50">
        <v>335</v>
      </c>
      <c r="H28" s="51">
        <v>320</v>
      </c>
      <c r="I28" s="10" t="s">
        <v>103</v>
      </c>
      <c r="J28" s="53">
        <v>95</v>
      </c>
      <c r="K28" s="50">
        <v>21</v>
      </c>
      <c r="L28" s="52">
        <v>74</v>
      </c>
    </row>
    <row r="29" spans="1:12" s="4" customFormat="1" ht="12.75">
      <c r="A29" s="10" t="s">
        <v>24</v>
      </c>
      <c r="B29" s="47">
        <v>381</v>
      </c>
      <c r="C29" s="48">
        <v>199</v>
      </c>
      <c r="D29" s="49">
        <v>182</v>
      </c>
      <c r="E29" s="10" t="s">
        <v>64</v>
      </c>
      <c r="F29" s="51">
        <v>615</v>
      </c>
      <c r="G29" s="50">
        <v>318</v>
      </c>
      <c r="H29" s="51">
        <v>297</v>
      </c>
      <c r="I29" s="10" t="s">
        <v>104</v>
      </c>
      <c r="J29" s="53">
        <v>64</v>
      </c>
      <c r="K29" s="50">
        <v>11</v>
      </c>
      <c r="L29" s="52">
        <v>53</v>
      </c>
    </row>
    <row r="30" spans="1:12" s="4" customFormat="1" ht="12.75">
      <c r="A30" s="10" t="s">
        <v>25</v>
      </c>
      <c r="B30" s="47">
        <v>394</v>
      </c>
      <c r="C30" s="48">
        <v>190</v>
      </c>
      <c r="D30" s="49">
        <v>204</v>
      </c>
      <c r="E30" s="10" t="s">
        <v>65</v>
      </c>
      <c r="F30" s="51">
        <v>610</v>
      </c>
      <c r="G30" s="50">
        <v>285</v>
      </c>
      <c r="H30" s="51">
        <v>325</v>
      </c>
      <c r="I30" s="10" t="s">
        <v>105</v>
      </c>
      <c r="J30" s="53">
        <v>56</v>
      </c>
      <c r="K30" s="50">
        <v>6</v>
      </c>
      <c r="L30" s="52">
        <v>50</v>
      </c>
    </row>
    <row r="31" spans="1:12" s="4" customFormat="1" ht="12.75">
      <c r="A31" s="10" t="s">
        <v>26</v>
      </c>
      <c r="B31" s="47">
        <v>414</v>
      </c>
      <c r="C31" s="48">
        <v>236</v>
      </c>
      <c r="D31" s="49">
        <v>178</v>
      </c>
      <c r="E31" s="10" t="s">
        <v>66</v>
      </c>
      <c r="F31" s="51">
        <v>593</v>
      </c>
      <c r="G31" s="50">
        <v>287</v>
      </c>
      <c r="H31" s="51">
        <v>306</v>
      </c>
      <c r="I31" s="10" t="s">
        <v>106</v>
      </c>
      <c r="J31" s="53">
        <v>40</v>
      </c>
      <c r="K31" s="50">
        <v>6</v>
      </c>
      <c r="L31" s="52">
        <v>34</v>
      </c>
    </row>
    <row r="32" spans="1:12" s="4" customFormat="1" ht="12.75">
      <c r="A32" s="10" t="s">
        <v>27</v>
      </c>
      <c r="B32" s="47">
        <v>377</v>
      </c>
      <c r="C32" s="48">
        <v>204</v>
      </c>
      <c r="D32" s="49">
        <v>173</v>
      </c>
      <c r="E32" s="10" t="s">
        <v>67</v>
      </c>
      <c r="F32" s="51">
        <v>612</v>
      </c>
      <c r="G32" s="50">
        <v>308</v>
      </c>
      <c r="H32" s="51">
        <v>304</v>
      </c>
      <c r="I32" s="10" t="s">
        <v>107</v>
      </c>
      <c r="J32" s="53">
        <v>25</v>
      </c>
      <c r="K32" s="50">
        <v>5</v>
      </c>
      <c r="L32" s="52">
        <v>20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1756</v>
      </c>
      <c r="C34" s="48">
        <f>SUM(C35:C39)</f>
        <v>963</v>
      </c>
      <c r="D34" s="49">
        <f>SUM(D35:D39)</f>
        <v>793</v>
      </c>
      <c r="E34" s="10" t="s">
        <v>117</v>
      </c>
      <c r="F34" s="50">
        <f>SUM(F35:F39)</f>
        <v>3338</v>
      </c>
      <c r="G34" s="50">
        <f>SUM(G35:G39)</f>
        <v>1679</v>
      </c>
      <c r="H34" s="50">
        <f>SUM(H35:H39)</f>
        <v>1659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v>387</v>
      </c>
      <c r="C35" s="48">
        <v>181</v>
      </c>
      <c r="D35" s="49">
        <v>206</v>
      </c>
      <c r="E35" s="10" t="s">
        <v>68</v>
      </c>
      <c r="F35" s="51">
        <v>666</v>
      </c>
      <c r="G35" s="50">
        <v>328</v>
      </c>
      <c r="H35" s="51">
        <v>338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v>354</v>
      </c>
      <c r="C36" s="48">
        <v>195</v>
      </c>
      <c r="D36" s="49">
        <v>159</v>
      </c>
      <c r="E36" s="10" t="s">
        <v>69</v>
      </c>
      <c r="F36" s="51">
        <v>674</v>
      </c>
      <c r="G36" s="50">
        <v>343</v>
      </c>
      <c r="H36" s="51">
        <v>331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v>348</v>
      </c>
      <c r="C37" s="48">
        <v>191</v>
      </c>
      <c r="D37" s="49">
        <v>157</v>
      </c>
      <c r="E37" s="10" t="s">
        <v>70</v>
      </c>
      <c r="F37" s="51">
        <v>668</v>
      </c>
      <c r="G37" s="50">
        <v>342</v>
      </c>
      <c r="H37" s="51">
        <v>326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v>321</v>
      </c>
      <c r="C38" s="48">
        <v>193</v>
      </c>
      <c r="D38" s="49">
        <v>128</v>
      </c>
      <c r="E38" s="10" t="s">
        <v>71</v>
      </c>
      <c r="F38" s="51">
        <v>653</v>
      </c>
      <c r="G38" s="50">
        <v>336</v>
      </c>
      <c r="H38" s="51">
        <v>317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v>346</v>
      </c>
      <c r="C39" s="48">
        <v>203</v>
      </c>
      <c r="D39" s="49">
        <v>143</v>
      </c>
      <c r="E39" s="10" t="s">
        <v>72</v>
      </c>
      <c r="F39" s="51">
        <v>677</v>
      </c>
      <c r="G39" s="50">
        <v>330</v>
      </c>
      <c r="H39" s="51">
        <v>347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1701</v>
      </c>
      <c r="C41" s="48">
        <f>SUM(C42:C46)</f>
        <v>906</v>
      </c>
      <c r="D41" s="49">
        <f>SUM(D42:D46)</f>
        <v>795</v>
      </c>
      <c r="E41" s="10" t="s">
        <v>116</v>
      </c>
      <c r="F41" s="50">
        <f>SUM(F42:F46)</f>
        <v>3728</v>
      </c>
      <c r="G41" s="50">
        <f>SUM(G42:G46)</f>
        <v>1853</v>
      </c>
      <c r="H41" s="50">
        <f>SUM(H42:H46)</f>
        <v>1875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v>357</v>
      </c>
      <c r="C42" s="48">
        <v>178</v>
      </c>
      <c r="D42" s="49">
        <v>179</v>
      </c>
      <c r="E42" s="10" t="s">
        <v>73</v>
      </c>
      <c r="F42" s="51">
        <v>712</v>
      </c>
      <c r="G42" s="50">
        <v>354</v>
      </c>
      <c r="H42" s="51">
        <v>358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v>320</v>
      </c>
      <c r="C43" s="48">
        <v>167</v>
      </c>
      <c r="D43" s="49">
        <v>153</v>
      </c>
      <c r="E43" s="10" t="s">
        <v>74</v>
      </c>
      <c r="F43" s="51">
        <v>693</v>
      </c>
      <c r="G43" s="50">
        <v>340</v>
      </c>
      <c r="H43" s="51">
        <v>353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v>343</v>
      </c>
      <c r="C44" s="48">
        <v>192</v>
      </c>
      <c r="D44" s="49">
        <v>151</v>
      </c>
      <c r="E44" s="10" t="s">
        <v>75</v>
      </c>
      <c r="F44" s="51">
        <v>748</v>
      </c>
      <c r="G44" s="50">
        <v>372</v>
      </c>
      <c r="H44" s="51">
        <v>376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v>340</v>
      </c>
      <c r="C45" s="48">
        <v>179</v>
      </c>
      <c r="D45" s="49">
        <v>161</v>
      </c>
      <c r="E45" s="10" t="s">
        <v>76</v>
      </c>
      <c r="F45" s="51">
        <v>717</v>
      </c>
      <c r="G45" s="50">
        <v>344</v>
      </c>
      <c r="H45" s="51">
        <v>373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v>341</v>
      </c>
      <c r="C46" s="48">
        <v>190</v>
      </c>
      <c r="D46" s="49">
        <v>151</v>
      </c>
      <c r="E46" s="10" t="s">
        <v>77</v>
      </c>
      <c r="F46" s="51">
        <v>858</v>
      </c>
      <c r="G46" s="50">
        <v>443</v>
      </c>
      <c r="H46" s="51">
        <v>415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1909</v>
      </c>
      <c r="C48" s="48">
        <f>SUM(C49:C53)</f>
        <v>1023</v>
      </c>
      <c r="D48" s="49">
        <f>SUM(D49:D53)</f>
        <v>886</v>
      </c>
      <c r="E48" s="10" t="s">
        <v>115</v>
      </c>
      <c r="F48" s="50">
        <f>SUM(F49:F53)</f>
        <v>4046</v>
      </c>
      <c r="G48" s="50">
        <f>SUM(G49:G53)</f>
        <v>2040</v>
      </c>
      <c r="H48" s="50">
        <f>SUM(H49:H53)</f>
        <v>2006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v>379</v>
      </c>
      <c r="C49" s="48">
        <v>215</v>
      </c>
      <c r="D49" s="49">
        <v>164</v>
      </c>
      <c r="E49" s="10" t="s">
        <v>78</v>
      </c>
      <c r="F49" s="51">
        <v>871</v>
      </c>
      <c r="G49" s="50">
        <v>446</v>
      </c>
      <c r="H49" s="51">
        <v>425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v>344</v>
      </c>
      <c r="C50" s="48">
        <v>184</v>
      </c>
      <c r="D50" s="49">
        <v>160</v>
      </c>
      <c r="E50" s="10" t="s">
        <v>79</v>
      </c>
      <c r="F50" s="51">
        <v>992</v>
      </c>
      <c r="G50" s="50">
        <v>512</v>
      </c>
      <c r="H50" s="51">
        <v>480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v>391</v>
      </c>
      <c r="C51" s="48">
        <v>225</v>
      </c>
      <c r="D51" s="49">
        <v>166</v>
      </c>
      <c r="E51" s="10" t="s">
        <v>80</v>
      </c>
      <c r="F51" s="51">
        <v>929</v>
      </c>
      <c r="G51" s="50">
        <v>463</v>
      </c>
      <c r="H51" s="51">
        <v>466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v>387</v>
      </c>
      <c r="C52" s="48">
        <v>187</v>
      </c>
      <c r="D52" s="49">
        <v>200</v>
      </c>
      <c r="E52" s="10" t="s">
        <v>81</v>
      </c>
      <c r="F52" s="51">
        <v>789</v>
      </c>
      <c r="G52" s="50">
        <v>394</v>
      </c>
      <c r="H52" s="51">
        <v>395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v>408</v>
      </c>
      <c r="C53" s="48">
        <v>212</v>
      </c>
      <c r="D53" s="49">
        <v>196</v>
      </c>
      <c r="E53" s="10" t="s">
        <v>82</v>
      </c>
      <c r="F53" s="51">
        <v>465</v>
      </c>
      <c r="G53" s="50">
        <v>225</v>
      </c>
      <c r="H53" s="51">
        <v>240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2247</v>
      </c>
      <c r="C55" s="48">
        <f>SUM(C56:C60)</f>
        <v>1169</v>
      </c>
      <c r="D55" s="49">
        <f>SUM(D56:D60)</f>
        <v>1078</v>
      </c>
      <c r="E55" s="10" t="s">
        <v>114</v>
      </c>
      <c r="F55" s="50">
        <f>SUM(F56:F60)</f>
        <v>3125</v>
      </c>
      <c r="G55" s="50">
        <f>SUM(G56:G60)</f>
        <v>1415</v>
      </c>
      <c r="H55" s="50">
        <f>SUM(H56:H60)</f>
        <v>1710</v>
      </c>
      <c r="I55" s="10" t="s">
        <v>159</v>
      </c>
      <c r="J55" s="53">
        <v>53</v>
      </c>
      <c r="K55" s="50">
        <v>6</v>
      </c>
      <c r="L55" s="52">
        <v>47</v>
      </c>
    </row>
    <row r="56" spans="1:12" s="4" customFormat="1" ht="12.75">
      <c r="A56" s="10" t="s">
        <v>43</v>
      </c>
      <c r="B56" s="47">
        <v>452</v>
      </c>
      <c r="C56" s="48">
        <v>237</v>
      </c>
      <c r="D56" s="49">
        <v>215</v>
      </c>
      <c r="E56" s="10" t="s">
        <v>83</v>
      </c>
      <c r="F56" s="51">
        <v>500</v>
      </c>
      <c r="G56" s="50">
        <v>235</v>
      </c>
      <c r="H56" s="51">
        <v>265</v>
      </c>
      <c r="I56" s="10" t="s">
        <v>130</v>
      </c>
      <c r="J56" s="53">
        <v>321</v>
      </c>
      <c r="K56" s="50">
        <v>184</v>
      </c>
      <c r="L56" s="52">
        <v>137</v>
      </c>
    </row>
    <row r="57" spans="1:12" s="4" customFormat="1" ht="12.75">
      <c r="A57" s="10" t="s">
        <v>44</v>
      </c>
      <c r="B57" s="47">
        <v>470</v>
      </c>
      <c r="C57" s="48">
        <v>247</v>
      </c>
      <c r="D57" s="49">
        <v>223</v>
      </c>
      <c r="E57" s="10" t="s">
        <v>84</v>
      </c>
      <c r="F57" s="51">
        <v>690</v>
      </c>
      <c r="G57" s="50">
        <v>302</v>
      </c>
      <c r="H57" s="51">
        <v>388</v>
      </c>
      <c r="I57" s="10" t="s">
        <v>4</v>
      </c>
      <c r="J57" s="53">
        <f>J56+J58+J59+J60</f>
        <v>46377</v>
      </c>
      <c r="K57" s="50">
        <f>K56+K58+K59+K60</f>
        <v>22762</v>
      </c>
      <c r="L57" s="52">
        <f>L56+L58+L59+L60</f>
        <v>23615</v>
      </c>
    </row>
    <row r="58" spans="1:12" s="4" customFormat="1" ht="12.75">
      <c r="A58" s="10" t="s">
        <v>45</v>
      </c>
      <c r="B58" s="47">
        <v>414</v>
      </c>
      <c r="C58" s="48">
        <v>226</v>
      </c>
      <c r="D58" s="49">
        <v>188</v>
      </c>
      <c r="E58" s="10" t="s">
        <v>85</v>
      </c>
      <c r="F58" s="51">
        <v>647</v>
      </c>
      <c r="G58" s="50">
        <v>289</v>
      </c>
      <c r="H58" s="51">
        <v>358</v>
      </c>
      <c r="I58" s="10" t="s">
        <v>126</v>
      </c>
      <c r="J58" s="53">
        <f>B6+B13+B20</f>
        <v>4959</v>
      </c>
      <c r="K58" s="50">
        <f>C6+C13+C20</f>
        <v>2610</v>
      </c>
      <c r="L58" s="52">
        <f>D6+D13+D20</f>
        <v>2349</v>
      </c>
    </row>
    <row r="59" spans="1:12" s="4" customFormat="1" ht="12.75">
      <c r="A59" s="10" t="s">
        <v>46</v>
      </c>
      <c r="B59" s="47">
        <v>437</v>
      </c>
      <c r="C59" s="48">
        <v>212</v>
      </c>
      <c r="D59" s="49">
        <v>225</v>
      </c>
      <c r="E59" s="10" t="s">
        <v>86</v>
      </c>
      <c r="F59" s="51">
        <v>667</v>
      </c>
      <c r="G59" s="50">
        <v>306</v>
      </c>
      <c r="H59" s="51">
        <v>361</v>
      </c>
      <c r="I59" s="10" t="s">
        <v>127</v>
      </c>
      <c r="J59" s="53">
        <f>B27+B34+B41+B48+B55+F6+F13+F20+F27+F34</f>
        <v>24449</v>
      </c>
      <c r="K59" s="50">
        <f>C27+C34+C41+C48+C55+G6+G13+G20+G27+G34</f>
        <v>12514</v>
      </c>
      <c r="L59" s="52">
        <f>D27+D34+D41+D48+D55+H6+H13+H20+H27+H34</f>
        <v>11935</v>
      </c>
    </row>
    <row r="60" spans="1:12" s="4" customFormat="1" ht="12.75">
      <c r="A60" s="10" t="s">
        <v>47</v>
      </c>
      <c r="B60" s="47">
        <v>474</v>
      </c>
      <c r="C60" s="48">
        <v>247</v>
      </c>
      <c r="D60" s="49">
        <v>227</v>
      </c>
      <c r="E60" s="10" t="s">
        <v>87</v>
      </c>
      <c r="F60" s="51">
        <v>621</v>
      </c>
      <c r="G60" s="50">
        <v>283</v>
      </c>
      <c r="H60" s="51">
        <v>338</v>
      </c>
      <c r="I60" s="10" t="s">
        <v>128</v>
      </c>
      <c r="J60" s="53">
        <f>F41+F48+F55+J6+J13+J20+J27+J55</f>
        <v>16648</v>
      </c>
      <c r="K60" s="50">
        <f>G41+G48+G55+K6+K13+K20+K27+K55</f>
        <v>7454</v>
      </c>
      <c r="L60" s="52">
        <f>H41+H48+H55+L6+L13+L20+L27+L55</f>
        <v>9194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148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4372</v>
      </c>
      <c r="C6" s="48">
        <f>SUM(C7:C11)</f>
        <v>2213</v>
      </c>
      <c r="D6" s="49">
        <f>SUM(D7:D11)</f>
        <v>2159</v>
      </c>
      <c r="E6" s="10" t="s">
        <v>121</v>
      </c>
      <c r="F6" s="50">
        <f>SUM(F7:F11)</f>
        <v>7702</v>
      </c>
      <c r="G6" s="50">
        <f>SUM(G7:G11)</f>
        <v>3948</v>
      </c>
      <c r="H6" s="50">
        <f>SUM(H7:H11)</f>
        <v>3754</v>
      </c>
      <c r="I6" s="10" t="s">
        <v>122</v>
      </c>
      <c r="J6" s="53">
        <f>SUM(J7:J11)</f>
        <v>4090</v>
      </c>
      <c r="K6" s="50">
        <f>SUM(K7:K11)</f>
        <v>1722</v>
      </c>
      <c r="L6" s="52">
        <f>SUM(L7:L11)</f>
        <v>2368</v>
      </c>
    </row>
    <row r="7" spans="1:12" s="4" customFormat="1" ht="12.75">
      <c r="A7" s="10" t="s">
        <v>8</v>
      </c>
      <c r="B7" s="47">
        <v>801</v>
      </c>
      <c r="C7" s="48">
        <v>418</v>
      </c>
      <c r="D7" s="49">
        <v>383</v>
      </c>
      <c r="E7" s="10" t="s">
        <v>48</v>
      </c>
      <c r="F7" s="51">
        <v>1458</v>
      </c>
      <c r="G7" s="50">
        <v>749</v>
      </c>
      <c r="H7" s="51">
        <v>709</v>
      </c>
      <c r="I7" s="10" t="s">
        <v>88</v>
      </c>
      <c r="J7" s="53">
        <v>903</v>
      </c>
      <c r="K7" s="50">
        <v>405</v>
      </c>
      <c r="L7" s="52">
        <v>498</v>
      </c>
    </row>
    <row r="8" spans="1:12" s="4" customFormat="1" ht="12.75">
      <c r="A8" s="10" t="s">
        <v>9</v>
      </c>
      <c r="B8" s="47">
        <v>831</v>
      </c>
      <c r="C8" s="48">
        <v>418</v>
      </c>
      <c r="D8" s="49">
        <v>413</v>
      </c>
      <c r="E8" s="10" t="s">
        <v>49</v>
      </c>
      <c r="F8" s="51">
        <v>1457</v>
      </c>
      <c r="G8" s="50">
        <v>754</v>
      </c>
      <c r="H8" s="51">
        <v>703</v>
      </c>
      <c r="I8" s="10" t="s">
        <v>89</v>
      </c>
      <c r="J8" s="53">
        <v>768</v>
      </c>
      <c r="K8" s="50">
        <v>329</v>
      </c>
      <c r="L8" s="52">
        <v>439</v>
      </c>
    </row>
    <row r="9" spans="1:12" s="4" customFormat="1" ht="12.75">
      <c r="A9" s="10" t="s">
        <v>10</v>
      </c>
      <c r="B9" s="47">
        <v>874</v>
      </c>
      <c r="C9" s="48">
        <v>461</v>
      </c>
      <c r="D9" s="49">
        <v>413</v>
      </c>
      <c r="E9" s="10" t="s">
        <v>50</v>
      </c>
      <c r="F9" s="51">
        <v>1586</v>
      </c>
      <c r="G9" s="50">
        <v>811</v>
      </c>
      <c r="H9" s="51">
        <v>775</v>
      </c>
      <c r="I9" s="10" t="s">
        <v>90</v>
      </c>
      <c r="J9" s="53">
        <v>802</v>
      </c>
      <c r="K9" s="50">
        <v>337</v>
      </c>
      <c r="L9" s="52">
        <v>465</v>
      </c>
    </row>
    <row r="10" spans="1:12" s="4" customFormat="1" ht="12.75">
      <c r="A10" s="10" t="s">
        <v>11</v>
      </c>
      <c r="B10" s="47">
        <v>886</v>
      </c>
      <c r="C10" s="48">
        <v>449</v>
      </c>
      <c r="D10" s="49">
        <v>437</v>
      </c>
      <c r="E10" s="10" t="s">
        <v>51</v>
      </c>
      <c r="F10" s="51">
        <v>1550</v>
      </c>
      <c r="G10" s="50">
        <v>789</v>
      </c>
      <c r="H10" s="51">
        <v>761</v>
      </c>
      <c r="I10" s="10" t="s">
        <v>91</v>
      </c>
      <c r="J10" s="53">
        <v>807</v>
      </c>
      <c r="K10" s="50">
        <v>311</v>
      </c>
      <c r="L10" s="52">
        <v>496</v>
      </c>
    </row>
    <row r="11" spans="1:12" s="4" customFormat="1" ht="12.75">
      <c r="A11" s="10" t="s">
        <v>12</v>
      </c>
      <c r="B11" s="47">
        <v>980</v>
      </c>
      <c r="C11" s="48">
        <v>467</v>
      </c>
      <c r="D11" s="49">
        <v>513</v>
      </c>
      <c r="E11" s="10" t="s">
        <v>52</v>
      </c>
      <c r="F11" s="51">
        <v>1651</v>
      </c>
      <c r="G11" s="50">
        <v>845</v>
      </c>
      <c r="H11" s="51">
        <v>806</v>
      </c>
      <c r="I11" s="10" t="s">
        <v>92</v>
      </c>
      <c r="J11" s="53">
        <v>810</v>
      </c>
      <c r="K11" s="50">
        <v>340</v>
      </c>
      <c r="L11" s="52">
        <v>470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5289</v>
      </c>
      <c r="C13" s="48">
        <f>SUM(C14:C18)</f>
        <v>2733</v>
      </c>
      <c r="D13" s="49">
        <f>SUM(D14:D18)</f>
        <v>2556</v>
      </c>
      <c r="E13" s="10" t="s">
        <v>120</v>
      </c>
      <c r="F13" s="50">
        <f>SUM(F14:F18)</f>
        <v>8286</v>
      </c>
      <c r="G13" s="50">
        <f>SUM(G14:G18)</f>
        <v>4280</v>
      </c>
      <c r="H13" s="50">
        <f>SUM(H14:H18)</f>
        <v>4006</v>
      </c>
      <c r="I13" s="10" t="s">
        <v>123</v>
      </c>
      <c r="J13" s="53">
        <f>SUM(J14:J18)</f>
        <v>3117</v>
      </c>
      <c r="K13" s="50">
        <f>SUM(K14:K18)</f>
        <v>1101</v>
      </c>
      <c r="L13" s="52">
        <f>SUM(L14:L18)</f>
        <v>2016</v>
      </c>
    </row>
    <row r="14" spans="1:12" s="4" customFormat="1" ht="12.75">
      <c r="A14" s="10" t="s">
        <v>13</v>
      </c>
      <c r="B14" s="47">
        <v>1009</v>
      </c>
      <c r="C14" s="48">
        <v>546</v>
      </c>
      <c r="D14" s="49">
        <v>463</v>
      </c>
      <c r="E14" s="10" t="s">
        <v>53</v>
      </c>
      <c r="F14" s="51">
        <v>1624</v>
      </c>
      <c r="G14" s="50">
        <v>847</v>
      </c>
      <c r="H14" s="51">
        <v>777</v>
      </c>
      <c r="I14" s="10" t="s">
        <v>93</v>
      </c>
      <c r="J14" s="53">
        <v>679</v>
      </c>
      <c r="K14" s="50">
        <v>251</v>
      </c>
      <c r="L14" s="52">
        <v>428</v>
      </c>
    </row>
    <row r="15" spans="1:12" s="4" customFormat="1" ht="12.75">
      <c r="A15" s="10" t="s">
        <v>14</v>
      </c>
      <c r="B15" s="47">
        <v>1000</v>
      </c>
      <c r="C15" s="48">
        <v>525</v>
      </c>
      <c r="D15" s="49">
        <v>475</v>
      </c>
      <c r="E15" s="10" t="s">
        <v>54</v>
      </c>
      <c r="F15" s="51">
        <v>1703</v>
      </c>
      <c r="G15" s="50">
        <v>896</v>
      </c>
      <c r="H15" s="51">
        <v>807</v>
      </c>
      <c r="I15" s="10" t="s">
        <v>94</v>
      </c>
      <c r="J15" s="53">
        <v>672</v>
      </c>
      <c r="K15" s="50">
        <v>273</v>
      </c>
      <c r="L15" s="52">
        <v>399</v>
      </c>
    </row>
    <row r="16" spans="1:12" s="4" customFormat="1" ht="12.75">
      <c r="A16" s="10" t="s">
        <v>15</v>
      </c>
      <c r="B16" s="47">
        <v>1072</v>
      </c>
      <c r="C16" s="48">
        <v>540</v>
      </c>
      <c r="D16" s="49">
        <v>532</v>
      </c>
      <c r="E16" s="10" t="s">
        <v>55</v>
      </c>
      <c r="F16" s="51">
        <v>1663</v>
      </c>
      <c r="G16" s="50">
        <v>824</v>
      </c>
      <c r="H16" s="51">
        <v>839</v>
      </c>
      <c r="I16" s="10" t="s">
        <v>95</v>
      </c>
      <c r="J16" s="53">
        <v>626</v>
      </c>
      <c r="K16" s="50">
        <v>203</v>
      </c>
      <c r="L16" s="52">
        <v>423</v>
      </c>
    </row>
    <row r="17" spans="1:12" s="4" customFormat="1" ht="12.75">
      <c r="A17" s="10" t="s">
        <v>16</v>
      </c>
      <c r="B17" s="47">
        <v>1073</v>
      </c>
      <c r="C17" s="48">
        <v>546</v>
      </c>
      <c r="D17" s="49">
        <v>527</v>
      </c>
      <c r="E17" s="10" t="s">
        <v>56</v>
      </c>
      <c r="F17" s="51">
        <v>1670</v>
      </c>
      <c r="G17" s="50">
        <v>877</v>
      </c>
      <c r="H17" s="51">
        <v>793</v>
      </c>
      <c r="I17" s="10" t="s">
        <v>96</v>
      </c>
      <c r="J17" s="53">
        <v>598</v>
      </c>
      <c r="K17" s="50">
        <v>196</v>
      </c>
      <c r="L17" s="52">
        <v>402</v>
      </c>
    </row>
    <row r="18" spans="1:12" s="4" customFormat="1" ht="12.75">
      <c r="A18" s="10" t="s">
        <v>17</v>
      </c>
      <c r="B18" s="47">
        <v>1135</v>
      </c>
      <c r="C18" s="48">
        <v>576</v>
      </c>
      <c r="D18" s="49">
        <v>559</v>
      </c>
      <c r="E18" s="10" t="s">
        <v>57</v>
      </c>
      <c r="F18" s="51">
        <v>1626</v>
      </c>
      <c r="G18" s="50">
        <v>836</v>
      </c>
      <c r="H18" s="51">
        <v>790</v>
      </c>
      <c r="I18" s="10" t="s">
        <v>97</v>
      </c>
      <c r="J18" s="53">
        <v>542</v>
      </c>
      <c r="K18" s="50">
        <v>178</v>
      </c>
      <c r="L18" s="52">
        <v>364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5515</v>
      </c>
      <c r="C20" s="48">
        <f>SUM(C21:C25)</f>
        <v>2849</v>
      </c>
      <c r="D20" s="49">
        <f>SUM(D21:D25)</f>
        <v>2666</v>
      </c>
      <c r="E20" s="10" t="s">
        <v>119</v>
      </c>
      <c r="F20" s="50">
        <f>SUM(F21:F25)</f>
        <v>7119</v>
      </c>
      <c r="G20" s="50">
        <f>SUM(G21:G25)</f>
        <v>3648</v>
      </c>
      <c r="H20" s="50">
        <f>SUM(H21:H25)</f>
        <v>3471</v>
      </c>
      <c r="I20" s="10" t="s">
        <v>124</v>
      </c>
      <c r="J20" s="53">
        <f>SUM(J21:J25)</f>
        <v>1707</v>
      </c>
      <c r="K20" s="50">
        <f>SUM(K21:K25)</f>
        <v>497</v>
      </c>
      <c r="L20" s="52">
        <f>SUM(L21:L25)</f>
        <v>1210</v>
      </c>
    </row>
    <row r="21" spans="1:12" s="4" customFormat="1" ht="12.75">
      <c r="A21" s="10" t="s">
        <v>18</v>
      </c>
      <c r="B21" s="47">
        <v>1046</v>
      </c>
      <c r="C21" s="48">
        <v>523</v>
      </c>
      <c r="D21" s="49">
        <v>523</v>
      </c>
      <c r="E21" s="10" t="s">
        <v>58</v>
      </c>
      <c r="F21" s="51">
        <v>1506</v>
      </c>
      <c r="G21" s="50">
        <v>802</v>
      </c>
      <c r="H21" s="51">
        <v>704</v>
      </c>
      <c r="I21" s="10" t="s">
        <v>98</v>
      </c>
      <c r="J21" s="53">
        <v>440</v>
      </c>
      <c r="K21" s="50">
        <v>164</v>
      </c>
      <c r="L21" s="52">
        <v>276</v>
      </c>
    </row>
    <row r="22" spans="1:12" s="4" customFormat="1" ht="12.75">
      <c r="A22" s="10" t="s">
        <v>19</v>
      </c>
      <c r="B22" s="47">
        <v>1142</v>
      </c>
      <c r="C22" s="48">
        <v>601</v>
      </c>
      <c r="D22" s="49">
        <v>541</v>
      </c>
      <c r="E22" s="10" t="s">
        <v>59</v>
      </c>
      <c r="F22" s="51">
        <v>1536</v>
      </c>
      <c r="G22" s="50">
        <v>790</v>
      </c>
      <c r="H22" s="51">
        <v>746</v>
      </c>
      <c r="I22" s="10" t="s">
        <v>99</v>
      </c>
      <c r="J22" s="53">
        <v>389</v>
      </c>
      <c r="K22" s="50">
        <v>110</v>
      </c>
      <c r="L22" s="52">
        <v>279</v>
      </c>
    </row>
    <row r="23" spans="1:12" s="4" customFormat="1" ht="12.75">
      <c r="A23" s="10" t="s">
        <v>20</v>
      </c>
      <c r="B23" s="47">
        <v>1144</v>
      </c>
      <c r="C23" s="48">
        <v>607</v>
      </c>
      <c r="D23" s="49">
        <v>537</v>
      </c>
      <c r="E23" s="10" t="s">
        <v>60</v>
      </c>
      <c r="F23" s="51">
        <v>1430</v>
      </c>
      <c r="G23" s="50">
        <v>687</v>
      </c>
      <c r="H23" s="51">
        <v>743</v>
      </c>
      <c r="I23" s="10" t="s">
        <v>100</v>
      </c>
      <c r="J23" s="53">
        <v>379</v>
      </c>
      <c r="K23" s="50">
        <v>100</v>
      </c>
      <c r="L23" s="52">
        <v>279</v>
      </c>
    </row>
    <row r="24" spans="1:12" s="4" customFormat="1" ht="12.75">
      <c r="A24" s="10" t="s">
        <v>21</v>
      </c>
      <c r="B24" s="47">
        <v>1131</v>
      </c>
      <c r="C24" s="48">
        <v>585</v>
      </c>
      <c r="D24" s="49">
        <v>546</v>
      </c>
      <c r="E24" s="10" t="s">
        <v>61</v>
      </c>
      <c r="F24" s="51">
        <v>1493</v>
      </c>
      <c r="G24" s="50">
        <v>785</v>
      </c>
      <c r="H24" s="51">
        <v>708</v>
      </c>
      <c r="I24" s="10" t="s">
        <v>101</v>
      </c>
      <c r="J24" s="53">
        <v>284</v>
      </c>
      <c r="K24" s="50">
        <v>68</v>
      </c>
      <c r="L24" s="52">
        <v>216</v>
      </c>
    </row>
    <row r="25" spans="1:12" s="4" customFormat="1" ht="12.75">
      <c r="A25" s="10" t="s">
        <v>22</v>
      </c>
      <c r="B25" s="47">
        <v>1052</v>
      </c>
      <c r="C25" s="48">
        <v>533</v>
      </c>
      <c r="D25" s="49">
        <v>519</v>
      </c>
      <c r="E25" s="10" t="s">
        <v>62</v>
      </c>
      <c r="F25" s="51">
        <v>1154</v>
      </c>
      <c r="G25" s="50">
        <v>584</v>
      </c>
      <c r="H25" s="51">
        <v>570</v>
      </c>
      <c r="I25" s="10" t="s">
        <v>102</v>
      </c>
      <c r="J25" s="53">
        <v>215</v>
      </c>
      <c r="K25" s="50">
        <v>55</v>
      </c>
      <c r="L25" s="52">
        <v>160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5684</v>
      </c>
      <c r="C27" s="48">
        <f>SUM(C28:C32)</f>
        <v>2956</v>
      </c>
      <c r="D27" s="49">
        <f>SUM(D28:D32)</f>
        <v>2728</v>
      </c>
      <c r="E27" s="10" t="s">
        <v>118</v>
      </c>
      <c r="F27" s="50">
        <f>SUM(F28:F32)</f>
        <v>6781</v>
      </c>
      <c r="G27" s="50">
        <f>SUM(G28:G32)</f>
        <v>3411</v>
      </c>
      <c r="H27" s="50">
        <f>SUM(H28:H32)</f>
        <v>3370</v>
      </c>
      <c r="I27" s="10" t="s">
        <v>125</v>
      </c>
      <c r="J27" s="53">
        <f>SUM(J28:J32)</f>
        <v>474</v>
      </c>
      <c r="K27" s="50">
        <f>SUM(K28:K32)</f>
        <v>82</v>
      </c>
      <c r="L27" s="52">
        <f>SUM(L28:L32)</f>
        <v>392</v>
      </c>
    </row>
    <row r="28" spans="1:12" s="4" customFormat="1" ht="12.75">
      <c r="A28" s="10" t="s">
        <v>23</v>
      </c>
      <c r="B28" s="47">
        <v>1116</v>
      </c>
      <c r="C28" s="48">
        <v>589</v>
      </c>
      <c r="D28" s="49">
        <v>527</v>
      </c>
      <c r="E28" s="10" t="s">
        <v>63</v>
      </c>
      <c r="F28" s="51">
        <v>1430</v>
      </c>
      <c r="G28" s="50">
        <v>689</v>
      </c>
      <c r="H28" s="51">
        <v>741</v>
      </c>
      <c r="I28" s="10" t="s">
        <v>103</v>
      </c>
      <c r="J28" s="53">
        <v>191</v>
      </c>
      <c r="K28" s="50">
        <v>46</v>
      </c>
      <c r="L28" s="52">
        <v>145</v>
      </c>
    </row>
    <row r="29" spans="1:12" s="4" customFormat="1" ht="12.75">
      <c r="A29" s="10" t="s">
        <v>24</v>
      </c>
      <c r="B29" s="47">
        <v>1166</v>
      </c>
      <c r="C29" s="48">
        <v>606</v>
      </c>
      <c r="D29" s="49">
        <v>560</v>
      </c>
      <c r="E29" s="10" t="s">
        <v>64</v>
      </c>
      <c r="F29" s="51">
        <v>1388</v>
      </c>
      <c r="G29" s="50">
        <v>716</v>
      </c>
      <c r="H29" s="51">
        <v>672</v>
      </c>
      <c r="I29" s="10" t="s">
        <v>104</v>
      </c>
      <c r="J29" s="53">
        <v>101</v>
      </c>
      <c r="K29" s="50">
        <v>20</v>
      </c>
      <c r="L29" s="52">
        <v>81</v>
      </c>
    </row>
    <row r="30" spans="1:12" s="4" customFormat="1" ht="12.75">
      <c r="A30" s="10" t="s">
        <v>25</v>
      </c>
      <c r="B30" s="47">
        <v>1155</v>
      </c>
      <c r="C30" s="48">
        <v>599</v>
      </c>
      <c r="D30" s="49">
        <v>556</v>
      </c>
      <c r="E30" s="10" t="s">
        <v>65</v>
      </c>
      <c r="F30" s="51">
        <v>1392</v>
      </c>
      <c r="G30" s="50">
        <v>690</v>
      </c>
      <c r="H30" s="51">
        <v>702</v>
      </c>
      <c r="I30" s="10" t="s">
        <v>105</v>
      </c>
      <c r="J30" s="53">
        <v>76</v>
      </c>
      <c r="K30" s="50">
        <v>6</v>
      </c>
      <c r="L30" s="52">
        <v>70</v>
      </c>
    </row>
    <row r="31" spans="1:12" s="4" customFormat="1" ht="12.75">
      <c r="A31" s="10" t="s">
        <v>26</v>
      </c>
      <c r="B31" s="47">
        <v>1161</v>
      </c>
      <c r="C31" s="48">
        <v>592</v>
      </c>
      <c r="D31" s="49">
        <v>569</v>
      </c>
      <c r="E31" s="10" t="s">
        <v>66</v>
      </c>
      <c r="F31" s="51">
        <v>1298</v>
      </c>
      <c r="G31" s="50">
        <v>657</v>
      </c>
      <c r="H31" s="51">
        <v>641</v>
      </c>
      <c r="I31" s="10" t="s">
        <v>106</v>
      </c>
      <c r="J31" s="53">
        <v>59</v>
      </c>
      <c r="K31" s="50">
        <v>4</v>
      </c>
      <c r="L31" s="52">
        <v>55</v>
      </c>
    </row>
    <row r="32" spans="1:12" s="4" customFormat="1" ht="12.75">
      <c r="A32" s="10" t="s">
        <v>27</v>
      </c>
      <c r="B32" s="47">
        <v>1086</v>
      </c>
      <c r="C32" s="48">
        <v>570</v>
      </c>
      <c r="D32" s="49">
        <v>516</v>
      </c>
      <c r="E32" s="10" t="s">
        <v>67</v>
      </c>
      <c r="F32" s="51">
        <v>1273</v>
      </c>
      <c r="G32" s="50">
        <v>659</v>
      </c>
      <c r="H32" s="51">
        <v>614</v>
      </c>
      <c r="I32" s="10" t="s">
        <v>107</v>
      </c>
      <c r="J32" s="53">
        <v>47</v>
      </c>
      <c r="K32" s="50">
        <v>6</v>
      </c>
      <c r="L32" s="52">
        <v>41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5397</v>
      </c>
      <c r="C34" s="48">
        <f>SUM(C35:C39)</f>
        <v>2771</v>
      </c>
      <c r="D34" s="49">
        <f>SUM(D35:D39)</f>
        <v>2626</v>
      </c>
      <c r="E34" s="10" t="s">
        <v>117</v>
      </c>
      <c r="F34" s="50">
        <f>SUM(F35:F39)</f>
        <v>6566</v>
      </c>
      <c r="G34" s="50">
        <f>SUM(G35:G39)</f>
        <v>3271</v>
      </c>
      <c r="H34" s="50">
        <f>SUM(H35:H39)</f>
        <v>3295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v>1077</v>
      </c>
      <c r="C35" s="48">
        <v>539</v>
      </c>
      <c r="D35" s="49">
        <v>538</v>
      </c>
      <c r="E35" s="10" t="s">
        <v>68</v>
      </c>
      <c r="F35" s="51">
        <v>1328</v>
      </c>
      <c r="G35" s="50">
        <v>682</v>
      </c>
      <c r="H35" s="51">
        <v>646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v>1145</v>
      </c>
      <c r="C36" s="48">
        <v>589</v>
      </c>
      <c r="D36" s="49">
        <v>556</v>
      </c>
      <c r="E36" s="10" t="s">
        <v>69</v>
      </c>
      <c r="F36" s="51">
        <v>1337</v>
      </c>
      <c r="G36" s="50">
        <v>661</v>
      </c>
      <c r="H36" s="51">
        <v>676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v>1090</v>
      </c>
      <c r="C37" s="48">
        <v>533</v>
      </c>
      <c r="D37" s="49">
        <v>557</v>
      </c>
      <c r="E37" s="10" t="s">
        <v>70</v>
      </c>
      <c r="F37" s="51">
        <v>1382</v>
      </c>
      <c r="G37" s="50">
        <v>697</v>
      </c>
      <c r="H37" s="51">
        <v>685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v>1042</v>
      </c>
      <c r="C38" s="48">
        <v>566</v>
      </c>
      <c r="D38" s="49">
        <v>476</v>
      </c>
      <c r="E38" s="10" t="s">
        <v>71</v>
      </c>
      <c r="F38" s="51">
        <v>1236</v>
      </c>
      <c r="G38" s="50">
        <v>608</v>
      </c>
      <c r="H38" s="51">
        <v>628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v>1043</v>
      </c>
      <c r="C39" s="48">
        <v>544</v>
      </c>
      <c r="D39" s="49">
        <v>499</v>
      </c>
      <c r="E39" s="10" t="s">
        <v>72</v>
      </c>
      <c r="F39" s="51">
        <v>1283</v>
      </c>
      <c r="G39" s="50">
        <v>623</v>
      </c>
      <c r="H39" s="51">
        <v>660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5534</v>
      </c>
      <c r="C41" s="48">
        <f>SUM(C42:C46)</f>
        <v>3062</v>
      </c>
      <c r="D41" s="49">
        <f>SUM(D42:D46)</f>
        <v>2472</v>
      </c>
      <c r="E41" s="10" t="s">
        <v>116</v>
      </c>
      <c r="F41" s="50">
        <f>SUM(F42:F46)</f>
        <v>7364</v>
      </c>
      <c r="G41" s="50">
        <f>SUM(G42:G46)</f>
        <v>3650</v>
      </c>
      <c r="H41" s="50">
        <f>SUM(H42:H46)</f>
        <v>3714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v>1117</v>
      </c>
      <c r="C42" s="48">
        <v>620</v>
      </c>
      <c r="D42" s="49">
        <v>497</v>
      </c>
      <c r="E42" s="10" t="s">
        <v>73</v>
      </c>
      <c r="F42" s="51">
        <v>1385</v>
      </c>
      <c r="G42" s="50">
        <v>707</v>
      </c>
      <c r="H42" s="51">
        <v>678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v>1126</v>
      </c>
      <c r="C43" s="48">
        <v>616</v>
      </c>
      <c r="D43" s="49">
        <v>510</v>
      </c>
      <c r="E43" s="10" t="s">
        <v>74</v>
      </c>
      <c r="F43" s="51">
        <v>1332</v>
      </c>
      <c r="G43" s="50">
        <v>672</v>
      </c>
      <c r="H43" s="51">
        <v>660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v>1058</v>
      </c>
      <c r="C44" s="48">
        <v>590</v>
      </c>
      <c r="D44" s="49">
        <v>468</v>
      </c>
      <c r="E44" s="10" t="s">
        <v>75</v>
      </c>
      <c r="F44" s="51">
        <v>1519</v>
      </c>
      <c r="G44" s="50">
        <v>731</v>
      </c>
      <c r="H44" s="51">
        <v>788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v>1123</v>
      </c>
      <c r="C45" s="48">
        <v>625</v>
      </c>
      <c r="D45" s="49">
        <v>498</v>
      </c>
      <c r="E45" s="10" t="s">
        <v>76</v>
      </c>
      <c r="F45" s="51">
        <v>1557</v>
      </c>
      <c r="G45" s="50">
        <v>783</v>
      </c>
      <c r="H45" s="51">
        <v>774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v>1110</v>
      </c>
      <c r="C46" s="48">
        <v>611</v>
      </c>
      <c r="D46" s="49">
        <v>499</v>
      </c>
      <c r="E46" s="10" t="s">
        <v>77</v>
      </c>
      <c r="F46" s="51">
        <v>1571</v>
      </c>
      <c r="G46" s="50">
        <v>757</v>
      </c>
      <c r="H46" s="51">
        <v>814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5945</v>
      </c>
      <c r="C48" s="48">
        <f>SUM(C49:C53)</f>
        <v>3198</v>
      </c>
      <c r="D48" s="49">
        <f>SUM(D49:D53)</f>
        <v>2747</v>
      </c>
      <c r="E48" s="10" t="s">
        <v>115</v>
      </c>
      <c r="F48" s="50">
        <f>SUM(F49:F53)</f>
        <v>7720</v>
      </c>
      <c r="G48" s="50">
        <f>SUM(G49:G53)</f>
        <v>3782</v>
      </c>
      <c r="H48" s="50">
        <f>SUM(H49:H53)</f>
        <v>3938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v>1153</v>
      </c>
      <c r="C49" s="48">
        <v>633</v>
      </c>
      <c r="D49" s="49">
        <v>520</v>
      </c>
      <c r="E49" s="10" t="s">
        <v>78</v>
      </c>
      <c r="F49" s="51">
        <v>1688</v>
      </c>
      <c r="G49" s="50">
        <v>812</v>
      </c>
      <c r="H49" s="51">
        <v>876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v>1151</v>
      </c>
      <c r="C50" s="48">
        <v>620</v>
      </c>
      <c r="D50" s="49">
        <v>531</v>
      </c>
      <c r="E50" s="10" t="s">
        <v>79</v>
      </c>
      <c r="F50" s="51">
        <v>1805</v>
      </c>
      <c r="G50" s="50">
        <v>850</v>
      </c>
      <c r="H50" s="51">
        <v>955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v>1184</v>
      </c>
      <c r="C51" s="48">
        <v>662</v>
      </c>
      <c r="D51" s="49">
        <v>522</v>
      </c>
      <c r="E51" s="10" t="s">
        <v>80</v>
      </c>
      <c r="F51" s="51">
        <v>1655</v>
      </c>
      <c r="G51" s="50">
        <v>814</v>
      </c>
      <c r="H51" s="51">
        <v>841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v>1260</v>
      </c>
      <c r="C52" s="48">
        <v>673</v>
      </c>
      <c r="D52" s="49">
        <v>587</v>
      </c>
      <c r="E52" s="10" t="s">
        <v>81</v>
      </c>
      <c r="F52" s="51">
        <v>1594</v>
      </c>
      <c r="G52" s="50">
        <v>814</v>
      </c>
      <c r="H52" s="51">
        <v>780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v>1197</v>
      </c>
      <c r="C53" s="48">
        <v>610</v>
      </c>
      <c r="D53" s="49">
        <v>587</v>
      </c>
      <c r="E53" s="10" t="s">
        <v>82</v>
      </c>
      <c r="F53" s="51">
        <v>978</v>
      </c>
      <c r="G53" s="50">
        <v>492</v>
      </c>
      <c r="H53" s="51">
        <v>486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6754</v>
      </c>
      <c r="C55" s="48">
        <f>SUM(C56:C60)</f>
        <v>3482</v>
      </c>
      <c r="D55" s="49">
        <f>SUM(D56:D60)</f>
        <v>3272</v>
      </c>
      <c r="E55" s="10" t="s">
        <v>114</v>
      </c>
      <c r="F55" s="50">
        <f>SUM(F56:F60)</f>
        <v>5632</v>
      </c>
      <c r="G55" s="50">
        <f>SUM(G56:G60)</f>
        <v>2633</v>
      </c>
      <c r="H55" s="50">
        <f>SUM(H56:H60)</f>
        <v>2999</v>
      </c>
      <c r="I55" s="10" t="s">
        <v>159</v>
      </c>
      <c r="J55" s="53">
        <v>105</v>
      </c>
      <c r="K55" s="50">
        <v>13</v>
      </c>
      <c r="L55" s="52">
        <v>92</v>
      </c>
    </row>
    <row r="56" spans="1:12" s="4" customFormat="1" ht="12.75">
      <c r="A56" s="10" t="s">
        <v>43</v>
      </c>
      <c r="B56" s="47">
        <v>1238</v>
      </c>
      <c r="C56" s="48">
        <v>623</v>
      </c>
      <c r="D56" s="49">
        <v>615</v>
      </c>
      <c r="E56" s="10" t="s">
        <v>83</v>
      </c>
      <c r="F56" s="51">
        <v>1059</v>
      </c>
      <c r="G56" s="50">
        <v>482</v>
      </c>
      <c r="H56" s="51">
        <v>577</v>
      </c>
      <c r="I56" s="10" t="s">
        <v>130</v>
      </c>
      <c r="J56" s="53">
        <v>1666</v>
      </c>
      <c r="K56" s="50">
        <v>994</v>
      </c>
      <c r="L56" s="52">
        <v>672</v>
      </c>
    </row>
    <row r="57" spans="1:12" s="4" customFormat="1" ht="12.75">
      <c r="A57" s="10" t="s">
        <v>44</v>
      </c>
      <c r="B57" s="47">
        <v>1406</v>
      </c>
      <c r="C57" s="48">
        <v>725</v>
      </c>
      <c r="D57" s="49">
        <v>681</v>
      </c>
      <c r="E57" s="10" t="s">
        <v>84</v>
      </c>
      <c r="F57" s="51">
        <v>1248</v>
      </c>
      <c r="G57" s="50">
        <v>576</v>
      </c>
      <c r="H57" s="51">
        <v>672</v>
      </c>
      <c r="I57" s="10" t="s">
        <v>4</v>
      </c>
      <c r="J57" s="53">
        <f>J56+J58+J59+J60</f>
        <v>112819</v>
      </c>
      <c r="K57" s="50">
        <f>K56+K58+K59+K60</f>
        <v>56296</v>
      </c>
      <c r="L57" s="52">
        <f>L56+L58+L59+L60</f>
        <v>56523</v>
      </c>
    </row>
    <row r="58" spans="1:12" s="4" customFormat="1" ht="12.75">
      <c r="A58" s="10" t="s">
        <v>45</v>
      </c>
      <c r="B58" s="47">
        <v>1338</v>
      </c>
      <c r="C58" s="48">
        <v>693</v>
      </c>
      <c r="D58" s="49">
        <v>645</v>
      </c>
      <c r="E58" s="10" t="s">
        <v>85</v>
      </c>
      <c r="F58" s="51">
        <v>1133</v>
      </c>
      <c r="G58" s="50">
        <v>531</v>
      </c>
      <c r="H58" s="51">
        <v>602</v>
      </c>
      <c r="I58" s="10" t="s">
        <v>126</v>
      </c>
      <c r="J58" s="53">
        <f>B6+B13+B20</f>
        <v>15176</v>
      </c>
      <c r="K58" s="50">
        <f>C6+C13+C20</f>
        <v>7795</v>
      </c>
      <c r="L58" s="52">
        <f>D6+D13+D20</f>
        <v>7381</v>
      </c>
    </row>
    <row r="59" spans="1:12" s="4" customFormat="1" ht="12.75">
      <c r="A59" s="10" t="s">
        <v>46</v>
      </c>
      <c r="B59" s="47">
        <v>1379</v>
      </c>
      <c r="C59" s="48">
        <v>730</v>
      </c>
      <c r="D59" s="49">
        <v>649</v>
      </c>
      <c r="E59" s="10" t="s">
        <v>86</v>
      </c>
      <c r="F59" s="51">
        <v>1100</v>
      </c>
      <c r="G59" s="50">
        <v>547</v>
      </c>
      <c r="H59" s="51">
        <v>553</v>
      </c>
      <c r="I59" s="10" t="s">
        <v>127</v>
      </c>
      <c r="J59" s="53">
        <f>B27+B34+B41+B48+B55+F6+F13+F20+F27+F34</f>
        <v>65768</v>
      </c>
      <c r="K59" s="50">
        <f>C27+C34+C41+C48+C55+G6+G13+G20+G27+G34</f>
        <v>34027</v>
      </c>
      <c r="L59" s="52">
        <f>D27+D34+D41+D48+D55+H6+H13+H20+H27+H34</f>
        <v>31741</v>
      </c>
    </row>
    <row r="60" spans="1:12" s="4" customFormat="1" ht="12.75">
      <c r="A60" s="10" t="s">
        <v>47</v>
      </c>
      <c r="B60" s="47">
        <v>1393</v>
      </c>
      <c r="C60" s="48">
        <v>711</v>
      </c>
      <c r="D60" s="49">
        <v>682</v>
      </c>
      <c r="E60" s="10" t="s">
        <v>87</v>
      </c>
      <c r="F60" s="51">
        <v>1092</v>
      </c>
      <c r="G60" s="50">
        <v>497</v>
      </c>
      <c r="H60" s="51">
        <v>595</v>
      </c>
      <c r="I60" s="10" t="s">
        <v>128</v>
      </c>
      <c r="J60" s="53">
        <f>F41+F48+F55+J6+J13+J20+J27+J55</f>
        <v>30209</v>
      </c>
      <c r="K60" s="50">
        <f>G41+G48+G55+K6+K13+K20+K27+K55</f>
        <v>13480</v>
      </c>
      <c r="L60" s="52">
        <f>H41+H48+H55+L6+L13+L20+L27+L55</f>
        <v>16729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149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1400</v>
      </c>
      <c r="C6" s="48">
        <f>SUM(C7:C11)</f>
        <v>737</v>
      </c>
      <c r="D6" s="49">
        <f>SUM(D7:D11)</f>
        <v>663</v>
      </c>
      <c r="E6" s="10" t="s">
        <v>121</v>
      </c>
      <c r="F6" s="50">
        <f>SUM(F7:F11)</f>
        <v>2318</v>
      </c>
      <c r="G6" s="50">
        <f>SUM(G7:G11)</f>
        <v>1183</v>
      </c>
      <c r="H6" s="50">
        <f>SUM(H7:H11)</f>
        <v>1135</v>
      </c>
      <c r="I6" s="10" t="s">
        <v>122</v>
      </c>
      <c r="J6" s="53">
        <f>SUM(J7:J11)</f>
        <v>1647</v>
      </c>
      <c r="K6" s="50">
        <f>SUM(K7:K11)</f>
        <v>680</v>
      </c>
      <c r="L6" s="52">
        <f>SUM(L7:L11)</f>
        <v>967</v>
      </c>
    </row>
    <row r="7" spans="1:12" s="4" customFormat="1" ht="12.75">
      <c r="A7" s="10" t="s">
        <v>8</v>
      </c>
      <c r="B7" s="47">
        <v>248</v>
      </c>
      <c r="C7" s="48">
        <v>134</v>
      </c>
      <c r="D7" s="49">
        <v>114</v>
      </c>
      <c r="E7" s="10" t="s">
        <v>48</v>
      </c>
      <c r="F7" s="51">
        <v>439</v>
      </c>
      <c r="G7" s="50">
        <v>229</v>
      </c>
      <c r="H7" s="51">
        <v>210</v>
      </c>
      <c r="I7" s="10" t="s">
        <v>88</v>
      </c>
      <c r="J7" s="53">
        <v>346</v>
      </c>
      <c r="K7" s="50">
        <v>141</v>
      </c>
      <c r="L7" s="52">
        <v>205</v>
      </c>
    </row>
    <row r="8" spans="1:12" s="4" customFormat="1" ht="12.75">
      <c r="A8" s="10" t="s">
        <v>9</v>
      </c>
      <c r="B8" s="47">
        <v>255</v>
      </c>
      <c r="C8" s="48">
        <v>123</v>
      </c>
      <c r="D8" s="49">
        <v>132</v>
      </c>
      <c r="E8" s="10" t="s">
        <v>49</v>
      </c>
      <c r="F8" s="51">
        <v>433</v>
      </c>
      <c r="G8" s="50">
        <v>212</v>
      </c>
      <c r="H8" s="51">
        <v>221</v>
      </c>
      <c r="I8" s="10" t="s">
        <v>89</v>
      </c>
      <c r="J8" s="53">
        <v>290</v>
      </c>
      <c r="K8" s="50">
        <v>125</v>
      </c>
      <c r="L8" s="52">
        <v>165</v>
      </c>
    </row>
    <row r="9" spans="1:12" s="4" customFormat="1" ht="12.75">
      <c r="A9" s="10" t="s">
        <v>10</v>
      </c>
      <c r="B9" s="47">
        <v>294</v>
      </c>
      <c r="C9" s="48">
        <v>173</v>
      </c>
      <c r="D9" s="49">
        <v>121</v>
      </c>
      <c r="E9" s="10" t="s">
        <v>50</v>
      </c>
      <c r="F9" s="51">
        <v>451</v>
      </c>
      <c r="G9" s="50">
        <v>230</v>
      </c>
      <c r="H9" s="51">
        <v>221</v>
      </c>
      <c r="I9" s="10" t="s">
        <v>90</v>
      </c>
      <c r="J9" s="53">
        <v>331</v>
      </c>
      <c r="K9" s="50">
        <v>151</v>
      </c>
      <c r="L9" s="52">
        <v>180</v>
      </c>
    </row>
    <row r="10" spans="1:12" s="4" customFormat="1" ht="12.75">
      <c r="A10" s="10" t="s">
        <v>11</v>
      </c>
      <c r="B10" s="47">
        <v>281</v>
      </c>
      <c r="C10" s="48">
        <v>147</v>
      </c>
      <c r="D10" s="49">
        <v>134</v>
      </c>
      <c r="E10" s="10" t="s">
        <v>51</v>
      </c>
      <c r="F10" s="51">
        <v>467</v>
      </c>
      <c r="G10" s="50">
        <v>245</v>
      </c>
      <c r="H10" s="51">
        <v>222</v>
      </c>
      <c r="I10" s="10" t="s">
        <v>91</v>
      </c>
      <c r="J10" s="53">
        <v>348</v>
      </c>
      <c r="K10" s="50">
        <v>141</v>
      </c>
      <c r="L10" s="52">
        <v>207</v>
      </c>
    </row>
    <row r="11" spans="1:12" s="4" customFormat="1" ht="12.75">
      <c r="A11" s="10" t="s">
        <v>12</v>
      </c>
      <c r="B11" s="47">
        <v>322</v>
      </c>
      <c r="C11" s="48">
        <v>160</v>
      </c>
      <c r="D11" s="49">
        <v>162</v>
      </c>
      <c r="E11" s="10" t="s">
        <v>52</v>
      </c>
      <c r="F11" s="51">
        <v>528</v>
      </c>
      <c r="G11" s="50">
        <v>267</v>
      </c>
      <c r="H11" s="51">
        <v>261</v>
      </c>
      <c r="I11" s="10" t="s">
        <v>92</v>
      </c>
      <c r="J11" s="53">
        <v>332</v>
      </c>
      <c r="K11" s="50">
        <v>122</v>
      </c>
      <c r="L11" s="52">
        <v>210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1674</v>
      </c>
      <c r="C13" s="48">
        <f>SUM(C14:C18)</f>
        <v>834</v>
      </c>
      <c r="D13" s="49">
        <f>SUM(D14:D18)</f>
        <v>840</v>
      </c>
      <c r="E13" s="10" t="s">
        <v>120</v>
      </c>
      <c r="F13" s="50">
        <f>SUM(F14:F18)</f>
        <v>2464</v>
      </c>
      <c r="G13" s="50">
        <f>SUM(G14:G18)</f>
        <v>1234</v>
      </c>
      <c r="H13" s="50">
        <f>SUM(H14:H18)</f>
        <v>1230</v>
      </c>
      <c r="I13" s="10" t="s">
        <v>123</v>
      </c>
      <c r="J13" s="53">
        <f>SUM(J14:J18)</f>
        <v>1326</v>
      </c>
      <c r="K13" s="50">
        <f>SUM(K14:K18)</f>
        <v>484</v>
      </c>
      <c r="L13" s="52">
        <f>SUM(L14:L18)</f>
        <v>842</v>
      </c>
    </row>
    <row r="14" spans="1:12" s="4" customFormat="1" ht="12.75">
      <c r="A14" s="10" t="s">
        <v>13</v>
      </c>
      <c r="B14" s="47">
        <v>318</v>
      </c>
      <c r="C14" s="48">
        <v>161</v>
      </c>
      <c r="D14" s="49">
        <v>157</v>
      </c>
      <c r="E14" s="10" t="s">
        <v>53</v>
      </c>
      <c r="F14" s="51">
        <v>490</v>
      </c>
      <c r="G14" s="50">
        <v>236</v>
      </c>
      <c r="H14" s="51">
        <v>254</v>
      </c>
      <c r="I14" s="10" t="s">
        <v>93</v>
      </c>
      <c r="J14" s="53">
        <v>307</v>
      </c>
      <c r="K14" s="50">
        <v>120</v>
      </c>
      <c r="L14" s="52">
        <v>187</v>
      </c>
    </row>
    <row r="15" spans="1:12" s="4" customFormat="1" ht="12.75">
      <c r="A15" s="10" t="s">
        <v>14</v>
      </c>
      <c r="B15" s="47">
        <v>332</v>
      </c>
      <c r="C15" s="48">
        <v>172</v>
      </c>
      <c r="D15" s="49">
        <v>160</v>
      </c>
      <c r="E15" s="10" t="s">
        <v>54</v>
      </c>
      <c r="F15" s="51">
        <v>503</v>
      </c>
      <c r="G15" s="50">
        <v>251</v>
      </c>
      <c r="H15" s="51">
        <v>252</v>
      </c>
      <c r="I15" s="10" t="s">
        <v>94</v>
      </c>
      <c r="J15" s="53">
        <v>290</v>
      </c>
      <c r="K15" s="50">
        <v>122</v>
      </c>
      <c r="L15" s="52">
        <v>168</v>
      </c>
    </row>
    <row r="16" spans="1:12" s="4" customFormat="1" ht="12.75">
      <c r="A16" s="10" t="s">
        <v>15</v>
      </c>
      <c r="B16" s="47">
        <v>331</v>
      </c>
      <c r="C16" s="48">
        <v>163</v>
      </c>
      <c r="D16" s="49">
        <v>168</v>
      </c>
      <c r="E16" s="10" t="s">
        <v>55</v>
      </c>
      <c r="F16" s="51">
        <v>502</v>
      </c>
      <c r="G16" s="50">
        <v>265</v>
      </c>
      <c r="H16" s="51">
        <v>237</v>
      </c>
      <c r="I16" s="10" t="s">
        <v>95</v>
      </c>
      <c r="J16" s="53">
        <v>268</v>
      </c>
      <c r="K16" s="50">
        <v>91</v>
      </c>
      <c r="L16" s="52">
        <v>177</v>
      </c>
    </row>
    <row r="17" spans="1:12" s="4" customFormat="1" ht="12.75">
      <c r="A17" s="10" t="s">
        <v>16</v>
      </c>
      <c r="B17" s="47">
        <v>359</v>
      </c>
      <c r="C17" s="48">
        <v>160</v>
      </c>
      <c r="D17" s="49">
        <v>199</v>
      </c>
      <c r="E17" s="10" t="s">
        <v>56</v>
      </c>
      <c r="F17" s="51">
        <v>519</v>
      </c>
      <c r="G17" s="50">
        <v>263</v>
      </c>
      <c r="H17" s="51">
        <v>256</v>
      </c>
      <c r="I17" s="10" t="s">
        <v>96</v>
      </c>
      <c r="J17" s="53">
        <v>238</v>
      </c>
      <c r="K17" s="50">
        <v>79</v>
      </c>
      <c r="L17" s="52">
        <v>159</v>
      </c>
    </row>
    <row r="18" spans="1:12" s="4" customFormat="1" ht="12.75">
      <c r="A18" s="10" t="s">
        <v>17</v>
      </c>
      <c r="B18" s="47">
        <v>334</v>
      </c>
      <c r="C18" s="48">
        <v>178</v>
      </c>
      <c r="D18" s="49">
        <v>156</v>
      </c>
      <c r="E18" s="10" t="s">
        <v>57</v>
      </c>
      <c r="F18" s="51">
        <v>450</v>
      </c>
      <c r="G18" s="50">
        <v>219</v>
      </c>
      <c r="H18" s="51">
        <v>231</v>
      </c>
      <c r="I18" s="10" t="s">
        <v>97</v>
      </c>
      <c r="J18" s="53">
        <v>223</v>
      </c>
      <c r="K18" s="50">
        <v>72</v>
      </c>
      <c r="L18" s="52">
        <v>151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1685</v>
      </c>
      <c r="C20" s="48">
        <f>SUM(C21:C25)</f>
        <v>874</v>
      </c>
      <c r="D20" s="49">
        <f>SUM(D21:D25)</f>
        <v>811</v>
      </c>
      <c r="E20" s="10" t="s">
        <v>119</v>
      </c>
      <c r="F20" s="50">
        <f>SUM(F21:F25)</f>
        <v>2405</v>
      </c>
      <c r="G20" s="50">
        <f>SUM(G21:G25)</f>
        <v>1182</v>
      </c>
      <c r="H20" s="50">
        <f>SUM(H21:H25)</f>
        <v>1223</v>
      </c>
      <c r="I20" s="10" t="s">
        <v>124</v>
      </c>
      <c r="J20" s="53">
        <f>SUM(J21:J25)</f>
        <v>687</v>
      </c>
      <c r="K20" s="50">
        <f>SUM(K21:K25)</f>
        <v>192</v>
      </c>
      <c r="L20" s="52">
        <f>SUM(L21:L25)</f>
        <v>495</v>
      </c>
    </row>
    <row r="21" spans="1:12" s="4" customFormat="1" ht="12.75">
      <c r="A21" s="10" t="s">
        <v>18</v>
      </c>
      <c r="B21" s="47">
        <v>352</v>
      </c>
      <c r="C21" s="48">
        <v>175</v>
      </c>
      <c r="D21" s="49">
        <v>177</v>
      </c>
      <c r="E21" s="10" t="s">
        <v>58</v>
      </c>
      <c r="F21" s="51">
        <v>513</v>
      </c>
      <c r="G21" s="50">
        <v>247</v>
      </c>
      <c r="H21" s="51">
        <v>266</v>
      </c>
      <c r="I21" s="10" t="s">
        <v>98</v>
      </c>
      <c r="J21" s="53">
        <v>204</v>
      </c>
      <c r="K21" s="50">
        <v>51</v>
      </c>
      <c r="L21" s="52">
        <v>153</v>
      </c>
    </row>
    <row r="22" spans="1:12" s="4" customFormat="1" ht="12.75">
      <c r="A22" s="10" t="s">
        <v>19</v>
      </c>
      <c r="B22" s="47">
        <v>352</v>
      </c>
      <c r="C22" s="48">
        <v>178</v>
      </c>
      <c r="D22" s="49">
        <v>174</v>
      </c>
      <c r="E22" s="10" t="s">
        <v>59</v>
      </c>
      <c r="F22" s="51">
        <v>471</v>
      </c>
      <c r="G22" s="50">
        <v>242</v>
      </c>
      <c r="H22" s="51">
        <v>229</v>
      </c>
      <c r="I22" s="10" t="s">
        <v>99</v>
      </c>
      <c r="J22" s="53">
        <v>156</v>
      </c>
      <c r="K22" s="50">
        <v>43</v>
      </c>
      <c r="L22" s="52">
        <v>113</v>
      </c>
    </row>
    <row r="23" spans="1:12" s="4" customFormat="1" ht="12.75">
      <c r="A23" s="10" t="s">
        <v>20</v>
      </c>
      <c r="B23" s="47">
        <v>322</v>
      </c>
      <c r="C23" s="48">
        <v>179</v>
      </c>
      <c r="D23" s="49">
        <v>143</v>
      </c>
      <c r="E23" s="10" t="s">
        <v>60</v>
      </c>
      <c r="F23" s="51">
        <v>526</v>
      </c>
      <c r="G23" s="50">
        <v>276</v>
      </c>
      <c r="H23" s="51">
        <v>250</v>
      </c>
      <c r="I23" s="10" t="s">
        <v>100</v>
      </c>
      <c r="J23" s="53">
        <v>137</v>
      </c>
      <c r="K23" s="50">
        <v>44</v>
      </c>
      <c r="L23" s="52">
        <v>93</v>
      </c>
    </row>
    <row r="24" spans="1:12" s="4" customFormat="1" ht="12.75">
      <c r="A24" s="10" t="s">
        <v>21</v>
      </c>
      <c r="B24" s="47">
        <v>332</v>
      </c>
      <c r="C24" s="48">
        <v>168</v>
      </c>
      <c r="D24" s="49">
        <v>164</v>
      </c>
      <c r="E24" s="10" t="s">
        <v>61</v>
      </c>
      <c r="F24" s="51">
        <v>490</v>
      </c>
      <c r="G24" s="50">
        <v>232</v>
      </c>
      <c r="H24" s="51">
        <v>258</v>
      </c>
      <c r="I24" s="10" t="s">
        <v>101</v>
      </c>
      <c r="J24" s="53">
        <v>97</v>
      </c>
      <c r="K24" s="50">
        <v>29</v>
      </c>
      <c r="L24" s="52">
        <v>68</v>
      </c>
    </row>
    <row r="25" spans="1:12" s="4" customFormat="1" ht="12.75">
      <c r="A25" s="10" t="s">
        <v>22</v>
      </c>
      <c r="B25" s="47">
        <v>327</v>
      </c>
      <c r="C25" s="48">
        <v>174</v>
      </c>
      <c r="D25" s="49">
        <v>153</v>
      </c>
      <c r="E25" s="10" t="s">
        <v>62</v>
      </c>
      <c r="F25" s="51">
        <v>405</v>
      </c>
      <c r="G25" s="50">
        <v>185</v>
      </c>
      <c r="H25" s="51">
        <v>220</v>
      </c>
      <c r="I25" s="10" t="s">
        <v>102</v>
      </c>
      <c r="J25" s="53">
        <v>93</v>
      </c>
      <c r="K25" s="50">
        <v>25</v>
      </c>
      <c r="L25" s="52">
        <v>68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1845</v>
      </c>
      <c r="C27" s="48">
        <f>SUM(C28:C32)</f>
        <v>969</v>
      </c>
      <c r="D27" s="49">
        <f>SUM(D28:D32)</f>
        <v>876</v>
      </c>
      <c r="E27" s="10" t="s">
        <v>118</v>
      </c>
      <c r="F27" s="50">
        <f>SUM(F28:F32)</f>
        <v>2379</v>
      </c>
      <c r="G27" s="50">
        <f>SUM(G28:G32)</f>
        <v>1121</v>
      </c>
      <c r="H27" s="50">
        <f>SUM(H28:H32)</f>
        <v>1258</v>
      </c>
      <c r="I27" s="10" t="s">
        <v>125</v>
      </c>
      <c r="J27" s="53">
        <f>SUM(J28:J32)</f>
        <v>203</v>
      </c>
      <c r="K27" s="50">
        <f>SUM(K28:K32)</f>
        <v>42</v>
      </c>
      <c r="L27" s="52">
        <f>SUM(L28:L32)</f>
        <v>161</v>
      </c>
    </row>
    <row r="28" spans="1:12" s="4" customFormat="1" ht="12.75">
      <c r="A28" s="10" t="s">
        <v>23</v>
      </c>
      <c r="B28" s="47">
        <v>358</v>
      </c>
      <c r="C28" s="48">
        <v>197</v>
      </c>
      <c r="D28" s="49">
        <v>161</v>
      </c>
      <c r="E28" s="10" t="s">
        <v>63</v>
      </c>
      <c r="F28" s="51">
        <v>483</v>
      </c>
      <c r="G28" s="50">
        <v>212</v>
      </c>
      <c r="H28" s="51">
        <v>271</v>
      </c>
      <c r="I28" s="10" t="s">
        <v>103</v>
      </c>
      <c r="J28" s="53">
        <v>84</v>
      </c>
      <c r="K28" s="50">
        <v>20</v>
      </c>
      <c r="L28" s="52">
        <v>64</v>
      </c>
    </row>
    <row r="29" spans="1:12" s="4" customFormat="1" ht="12.75">
      <c r="A29" s="10" t="s">
        <v>24</v>
      </c>
      <c r="B29" s="47">
        <v>349</v>
      </c>
      <c r="C29" s="48">
        <v>181</v>
      </c>
      <c r="D29" s="49">
        <v>168</v>
      </c>
      <c r="E29" s="10" t="s">
        <v>64</v>
      </c>
      <c r="F29" s="51">
        <v>424</v>
      </c>
      <c r="G29" s="50">
        <v>195</v>
      </c>
      <c r="H29" s="51">
        <v>229</v>
      </c>
      <c r="I29" s="10" t="s">
        <v>104</v>
      </c>
      <c r="J29" s="53">
        <v>45</v>
      </c>
      <c r="K29" s="50">
        <v>13</v>
      </c>
      <c r="L29" s="52">
        <v>32</v>
      </c>
    </row>
    <row r="30" spans="1:12" s="4" customFormat="1" ht="12.75">
      <c r="A30" s="10" t="s">
        <v>25</v>
      </c>
      <c r="B30" s="47">
        <v>385</v>
      </c>
      <c r="C30" s="48">
        <v>204</v>
      </c>
      <c r="D30" s="49">
        <v>181</v>
      </c>
      <c r="E30" s="10" t="s">
        <v>65</v>
      </c>
      <c r="F30" s="51">
        <v>480</v>
      </c>
      <c r="G30" s="50">
        <v>226</v>
      </c>
      <c r="H30" s="51">
        <v>254</v>
      </c>
      <c r="I30" s="10" t="s">
        <v>105</v>
      </c>
      <c r="J30" s="53">
        <v>36</v>
      </c>
      <c r="K30" s="50">
        <v>4</v>
      </c>
      <c r="L30" s="52">
        <v>32</v>
      </c>
    </row>
    <row r="31" spans="1:12" s="4" customFormat="1" ht="12.75">
      <c r="A31" s="10" t="s">
        <v>26</v>
      </c>
      <c r="B31" s="47">
        <v>381</v>
      </c>
      <c r="C31" s="48">
        <v>205</v>
      </c>
      <c r="D31" s="49">
        <v>176</v>
      </c>
      <c r="E31" s="10" t="s">
        <v>66</v>
      </c>
      <c r="F31" s="51">
        <v>526</v>
      </c>
      <c r="G31" s="50">
        <v>256</v>
      </c>
      <c r="H31" s="51">
        <v>270</v>
      </c>
      <c r="I31" s="10" t="s">
        <v>106</v>
      </c>
      <c r="J31" s="53">
        <v>22</v>
      </c>
      <c r="K31" s="50">
        <v>2</v>
      </c>
      <c r="L31" s="52">
        <v>20</v>
      </c>
    </row>
    <row r="32" spans="1:12" s="4" customFormat="1" ht="12.75">
      <c r="A32" s="10" t="s">
        <v>27</v>
      </c>
      <c r="B32" s="47">
        <v>372</v>
      </c>
      <c r="C32" s="48">
        <v>182</v>
      </c>
      <c r="D32" s="49">
        <v>190</v>
      </c>
      <c r="E32" s="10" t="s">
        <v>67</v>
      </c>
      <c r="F32" s="51">
        <v>466</v>
      </c>
      <c r="G32" s="50">
        <v>232</v>
      </c>
      <c r="H32" s="51">
        <v>234</v>
      </c>
      <c r="I32" s="10" t="s">
        <v>107</v>
      </c>
      <c r="J32" s="53">
        <v>16</v>
      </c>
      <c r="K32" s="50">
        <v>3</v>
      </c>
      <c r="L32" s="52">
        <v>13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1648</v>
      </c>
      <c r="C34" s="48">
        <f>SUM(C35:C39)</f>
        <v>866</v>
      </c>
      <c r="D34" s="49">
        <f>SUM(D35:D39)</f>
        <v>782</v>
      </c>
      <c r="E34" s="10" t="s">
        <v>117</v>
      </c>
      <c r="F34" s="50">
        <f>SUM(F35:F39)</f>
        <v>2411</v>
      </c>
      <c r="G34" s="50">
        <f>SUM(G35:G39)</f>
        <v>1231</v>
      </c>
      <c r="H34" s="50">
        <f>SUM(H35:H39)</f>
        <v>1180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v>351</v>
      </c>
      <c r="C35" s="48">
        <v>170</v>
      </c>
      <c r="D35" s="49">
        <v>181</v>
      </c>
      <c r="E35" s="10" t="s">
        <v>68</v>
      </c>
      <c r="F35" s="51">
        <v>514</v>
      </c>
      <c r="G35" s="50">
        <v>261</v>
      </c>
      <c r="H35" s="51">
        <v>253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v>327</v>
      </c>
      <c r="C36" s="48">
        <v>179</v>
      </c>
      <c r="D36" s="49">
        <v>148</v>
      </c>
      <c r="E36" s="10" t="s">
        <v>69</v>
      </c>
      <c r="F36" s="51">
        <v>490</v>
      </c>
      <c r="G36" s="50">
        <v>241</v>
      </c>
      <c r="H36" s="51">
        <v>249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v>343</v>
      </c>
      <c r="C37" s="48">
        <v>173</v>
      </c>
      <c r="D37" s="49">
        <v>170</v>
      </c>
      <c r="E37" s="10" t="s">
        <v>70</v>
      </c>
      <c r="F37" s="51">
        <v>507</v>
      </c>
      <c r="G37" s="50">
        <v>258</v>
      </c>
      <c r="H37" s="51">
        <v>249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v>318</v>
      </c>
      <c r="C38" s="48">
        <v>173</v>
      </c>
      <c r="D38" s="49">
        <v>145</v>
      </c>
      <c r="E38" s="10" t="s">
        <v>71</v>
      </c>
      <c r="F38" s="51">
        <v>448</v>
      </c>
      <c r="G38" s="50">
        <v>241</v>
      </c>
      <c r="H38" s="51">
        <v>207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v>309</v>
      </c>
      <c r="C39" s="48">
        <v>171</v>
      </c>
      <c r="D39" s="49">
        <v>138</v>
      </c>
      <c r="E39" s="10" t="s">
        <v>72</v>
      </c>
      <c r="F39" s="51">
        <v>452</v>
      </c>
      <c r="G39" s="50">
        <v>230</v>
      </c>
      <c r="H39" s="51">
        <v>222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1554</v>
      </c>
      <c r="C41" s="48">
        <f>SUM(C42:C46)</f>
        <v>782</v>
      </c>
      <c r="D41" s="49">
        <f>SUM(D42:D46)</f>
        <v>772</v>
      </c>
      <c r="E41" s="10" t="s">
        <v>116</v>
      </c>
      <c r="F41" s="50">
        <f>SUM(F42:F46)</f>
        <v>2482</v>
      </c>
      <c r="G41" s="50">
        <f>SUM(G42:G46)</f>
        <v>1227</v>
      </c>
      <c r="H41" s="50">
        <f>SUM(H42:H46)</f>
        <v>1255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v>313</v>
      </c>
      <c r="C42" s="48">
        <v>164</v>
      </c>
      <c r="D42" s="49">
        <v>149</v>
      </c>
      <c r="E42" s="10" t="s">
        <v>73</v>
      </c>
      <c r="F42" s="51">
        <v>486</v>
      </c>
      <c r="G42" s="50">
        <v>250</v>
      </c>
      <c r="H42" s="51">
        <v>236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v>315</v>
      </c>
      <c r="C43" s="48">
        <v>154</v>
      </c>
      <c r="D43" s="49">
        <v>161</v>
      </c>
      <c r="E43" s="10" t="s">
        <v>74</v>
      </c>
      <c r="F43" s="51">
        <v>481</v>
      </c>
      <c r="G43" s="50">
        <v>237</v>
      </c>
      <c r="H43" s="51">
        <v>244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v>334</v>
      </c>
      <c r="C44" s="48">
        <v>175</v>
      </c>
      <c r="D44" s="49">
        <v>159</v>
      </c>
      <c r="E44" s="10" t="s">
        <v>75</v>
      </c>
      <c r="F44" s="51">
        <v>517</v>
      </c>
      <c r="G44" s="50">
        <v>246</v>
      </c>
      <c r="H44" s="51">
        <v>271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v>314</v>
      </c>
      <c r="C45" s="48">
        <v>136</v>
      </c>
      <c r="D45" s="49">
        <v>178</v>
      </c>
      <c r="E45" s="10" t="s">
        <v>76</v>
      </c>
      <c r="F45" s="51">
        <v>482</v>
      </c>
      <c r="G45" s="50">
        <v>242</v>
      </c>
      <c r="H45" s="51">
        <v>240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v>278</v>
      </c>
      <c r="C46" s="48">
        <v>153</v>
      </c>
      <c r="D46" s="49">
        <v>125</v>
      </c>
      <c r="E46" s="10" t="s">
        <v>77</v>
      </c>
      <c r="F46" s="51">
        <v>516</v>
      </c>
      <c r="G46" s="50">
        <v>252</v>
      </c>
      <c r="H46" s="51">
        <v>264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1876</v>
      </c>
      <c r="C48" s="48">
        <f>SUM(C49:C53)</f>
        <v>914</v>
      </c>
      <c r="D48" s="49">
        <f>SUM(D49:D53)</f>
        <v>962</v>
      </c>
      <c r="E48" s="10" t="s">
        <v>115</v>
      </c>
      <c r="F48" s="50">
        <f>SUM(F49:F53)</f>
        <v>2568</v>
      </c>
      <c r="G48" s="50">
        <f>SUM(G49:G53)</f>
        <v>1258</v>
      </c>
      <c r="H48" s="50">
        <f>SUM(H49:H53)</f>
        <v>1310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v>320</v>
      </c>
      <c r="C49" s="48">
        <v>160</v>
      </c>
      <c r="D49" s="49">
        <v>160</v>
      </c>
      <c r="E49" s="10" t="s">
        <v>78</v>
      </c>
      <c r="F49" s="51">
        <v>528</v>
      </c>
      <c r="G49" s="50">
        <v>273</v>
      </c>
      <c r="H49" s="51">
        <v>255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v>400</v>
      </c>
      <c r="C50" s="48">
        <v>198</v>
      </c>
      <c r="D50" s="49">
        <v>202</v>
      </c>
      <c r="E50" s="10" t="s">
        <v>79</v>
      </c>
      <c r="F50" s="51">
        <v>582</v>
      </c>
      <c r="G50" s="50">
        <v>287</v>
      </c>
      <c r="H50" s="51">
        <v>295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v>353</v>
      </c>
      <c r="C51" s="48">
        <v>167</v>
      </c>
      <c r="D51" s="49">
        <v>186</v>
      </c>
      <c r="E51" s="10" t="s">
        <v>80</v>
      </c>
      <c r="F51" s="51">
        <v>595</v>
      </c>
      <c r="G51" s="50">
        <v>289</v>
      </c>
      <c r="H51" s="51">
        <v>306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v>399</v>
      </c>
      <c r="C52" s="48">
        <v>204</v>
      </c>
      <c r="D52" s="49">
        <v>195</v>
      </c>
      <c r="E52" s="10" t="s">
        <v>81</v>
      </c>
      <c r="F52" s="51">
        <v>536</v>
      </c>
      <c r="G52" s="50">
        <v>259</v>
      </c>
      <c r="H52" s="51">
        <v>277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v>404</v>
      </c>
      <c r="C53" s="48">
        <v>185</v>
      </c>
      <c r="D53" s="49">
        <v>219</v>
      </c>
      <c r="E53" s="10" t="s">
        <v>82</v>
      </c>
      <c r="F53" s="51">
        <v>327</v>
      </c>
      <c r="G53" s="50">
        <v>150</v>
      </c>
      <c r="H53" s="51">
        <v>177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2060</v>
      </c>
      <c r="C55" s="48">
        <f>SUM(C56:C60)</f>
        <v>1041</v>
      </c>
      <c r="D55" s="49">
        <f>SUM(D56:D60)</f>
        <v>1019</v>
      </c>
      <c r="E55" s="10" t="s">
        <v>114</v>
      </c>
      <c r="F55" s="50">
        <f>SUM(F56:F60)</f>
        <v>2101</v>
      </c>
      <c r="G55" s="50">
        <f>SUM(G56:G60)</f>
        <v>953</v>
      </c>
      <c r="H55" s="50">
        <f>SUM(H56:H60)</f>
        <v>1148</v>
      </c>
      <c r="I55" s="10" t="s">
        <v>159</v>
      </c>
      <c r="J55" s="53">
        <v>44</v>
      </c>
      <c r="K55" s="50">
        <v>4</v>
      </c>
      <c r="L55" s="52">
        <v>40</v>
      </c>
    </row>
    <row r="56" spans="1:12" s="4" customFormat="1" ht="12.75">
      <c r="A56" s="10" t="s">
        <v>43</v>
      </c>
      <c r="B56" s="47">
        <v>415</v>
      </c>
      <c r="C56" s="48">
        <v>221</v>
      </c>
      <c r="D56" s="49">
        <v>194</v>
      </c>
      <c r="E56" s="10" t="s">
        <v>83</v>
      </c>
      <c r="F56" s="51">
        <v>320</v>
      </c>
      <c r="G56" s="50">
        <v>142</v>
      </c>
      <c r="H56" s="51">
        <v>178</v>
      </c>
      <c r="I56" s="10" t="s">
        <v>130</v>
      </c>
      <c r="J56" s="53">
        <v>448</v>
      </c>
      <c r="K56" s="50">
        <v>243</v>
      </c>
      <c r="L56" s="52">
        <v>205</v>
      </c>
    </row>
    <row r="57" spans="1:12" s="4" customFormat="1" ht="12.75">
      <c r="A57" s="10" t="s">
        <v>44</v>
      </c>
      <c r="B57" s="47">
        <v>392</v>
      </c>
      <c r="C57" s="48">
        <v>189</v>
      </c>
      <c r="D57" s="49">
        <v>203</v>
      </c>
      <c r="E57" s="10" t="s">
        <v>84</v>
      </c>
      <c r="F57" s="51">
        <v>463</v>
      </c>
      <c r="G57" s="50">
        <v>214</v>
      </c>
      <c r="H57" s="51">
        <v>249</v>
      </c>
      <c r="I57" s="10" t="s">
        <v>4</v>
      </c>
      <c r="J57" s="53">
        <f>J56+J58+J59+J60</f>
        <v>37225</v>
      </c>
      <c r="K57" s="50">
        <f>K56+K58+K59+K60</f>
        <v>18051</v>
      </c>
      <c r="L57" s="52">
        <f>L56+L58+L59+L60</f>
        <v>19174</v>
      </c>
    </row>
    <row r="58" spans="1:12" s="4" customFormat="1" ht="12.75">
      <c r="A58" s="10" t="s">
        <v>45</v>
      </c>
      <c r="B58" s="47">
        <v>437</v>
      </c>
      <c r="C58" s="48">
        <v>209</v>
      </c>
      <c r="D58" s="49">
        <v>228</v>
      </c>
      <c r="E58" s="10" t="s">
        <v>85</v>
      </c>
      <c r="F58" s="51">
        <v>463</v>
      </c>
      <c r="G58" s="50">
        <v>222</v>
      </c>
      <c r="H58" s="51">
        <v>241</v>
      </c>
      <c r="I58" s="10" t="s">
        <v>126</v>
      </c>
      <c r="J58" s="53">
        <f>B6+B13+B20</f>
        <v>4759</v>
      </c>
      <c r="K58" s="50">
        <f>C6+C13+C20</f>
        <v>2445</v>
      </c>
      <c r="L58" s="52">
        <f>D6+D13+D20</f>
        <v>2314</v>
      </c>
    </row>
    <row r="59" spans="1:12" s="4" customFormat="1" ht="12.75">
      <c r="A59" s="10" t="s">
        <v>46</v>
      </c>
      <c r="B59" s="47">
        <v>420</v>
      </c>
      <c r="C59" s="48">
        <v>213</v>
      </c>
      <c r="D59" s="49">
        <v>207</v>
      </c>
      <c r="E59" s="10" t="s">
        <v>86</v>
      </c>
      <c r="F59" s="51">
        <v>442</v>
      </c>
      <c r="G59" s="50">
        <v>199</v>
      </c>
      <c r="H59" s="51">
        <v>243</v>
      </c>
      <c r="I59" s="10" t="s">
        <v>127</v>
      </c>
      <c r="J59" s="53">
        <f>B27+B34+B41+B48+B55+F6+F13+F20+F27+F34</f>
        <v>20960</v>
      </c>
      <c r="K59" s="50">
        <f>C27+C34+C41+C48+C55+G6+G13+G20+G27+G34</f>
        <v>10523</v>
      </c>
      <c r="L59" s="52">
        <f>D27+D34+D41+D48+D55+H6+H13+H20+H27+H34</f>
        <v>10437</v>
      </c>
    </row>
    <row r="60" spans="1:12" s="4" customFormat="1" ht="12.75">
      <c r="A60" s="10" t="s">
        <v>47</v>
      </c>
      <c r="B60" s="47">
        <v>396</v>
      </c>
      <c r="C60" s="48">
        <v>209</v>
      </c>
      <c r="D60" s="49">
        <v>187</v>
      </c>
      <c r="E60" s="10" t="s">
        <v>87</v>
      </c>
      <c r="F60" s="51">
        <v>413</v>
      </c>
      <c r="G60" s="50">
        <v>176</v>
      </c>
      <c r="H60" s="51">
        <v>237</v>
      </c>
      <c r="I60" s="10" t="s">
        <v>128</v>
      </c>
      <c r="J60" s="53">
        <f>F41+F48+F55+J6+J13+J20+J27+J55</f>
        <v>11058</v>
      </c>
      <c r="K60" s="50">
        <f>G41+G48+G55+K6+K13+K20+K27+K55</f>
        <v>4840</v>
      </c>
      <c r="L60" s="52">
        <f>H41+H48+H55+L6+L13+L20+L27+L55</f>
        <v>6218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J20" sqref="J20:J21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150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1135</v>
      </c>
      <c r="C6" s="48">
        <f>SUM(C7:C11)</f>
        <v>599</v>
      </c>
      <c r="D6" s="49">
        <f>SUM(D7:D11)</f>
        <v>536</v>
      </c>
      <c r="E6" s="10" t="s">
        <v>121</v>
      </c>
      <c r="F6" s="50">
        <f>SUM(F7:F11)</f>
        <v>2052</v>
      </c>
      <c r="G6" s="50">
        <f>SUM(G7:G11)</f>
        <v>1094</v>
      </c>
      <c r="H6" s="50">
        <f>SUM(H7:H11)</f>
        <v>958</v>
      </c>
      <c r="I6" s="10" t="s">
        <v>122</v>
      </c>
      <c r="J6" s="53">
        <f>SUM(J7:J11)</f>
        <v>1340</v>
      </c>
      <c r="K6" s="50">
        <f>SUM(K7:K11)</f>
        <v>592</v>
      </c>
      <c r="L6" s="52">
        <f>SUM(L7:L11)</f>
        <v>748</v>
      </c>
    </row>
    <row r="7" spans="1:12" s="4" customFormat="1" ht="12.75">
      <c r="A7" s="10" t="s">
        <v>8</v>
      </c>
      <c r="B7" s="47">
        <f>'日野町'!B7+'竜王町'!B7</f>
        <v>195</v>
      </c>
      <c r="C7" s="48">
        <f>'日野町'!C7+'竜王町'!C7</f>
        <v>105</v>
      </c>
      <c r="D7" s="48">
        <f>'日野町'!D7+'竜王町'!D7</f>
        <v>90</v>
      </c>
      <c r="E7" s="10" t="s">
        <v>48</v>
      </c>
      <c r="F7" s="47">
        <f>'日野町'!F7+'竜王町'!F7</f>
        <v>409</v>
      </c>
      <c r="G7" s="48">
        <f>'日野町'!G7+'竜王町'!G7</f>
        <v>230</v>
      </c>
      <c r="H7" s="48">
        <f>'日野町'!H7+'竜王町'!H7</f>
        <v>179</v>
      </c>
      <c r="I7" s="10" t="s">
        <v>88</v>
      </c>
      <c r="J7" s="47">
        <f>'日野町'!J7+'竜王町'!J7</f>
        <v>317</v>
      </c>
      <c r="K7" s="48">
        <f>'日野町'!K7+'竜王町'!K7</f>
        <v>153</v>
      </c>
      <c r="L7" s="49">
        <f>'日野町'!L7+'竜王町'!L7</f>
        <v>164</v>
      </c>
    </row>
    <row r="8" spans="1:12" s="4" customFormat="1" ht="12.75">
      <c r="A8" s="10" t="s">
        <v>9</v>
      </c>
      <c r="B8" s="47">
        <f>'日野町'!B8+'竜王町'!B8</f>
        <v>216</v>
      </c>
      <c r="C8" s="48">
        <f>'日野町'!C8+'竜王町'!C8</f>
        <v>114</v>
      </c>
      <c r="D8" s="48">
        <f>'日野町'!D8+'竜王町'!D8</f>
        <v>102</v>
      </c>
      <c r="E8" s="10" t="s">
        <v>49</v>
      </c>
      <c r="F8" s="47">
        <f>'日野町'!F8+'竜王町'!F8</f>
        <v>402</v>
      </c>
      <c r="G8" s="48">
        <f>'日野町'!G8+'竜王町'!G8</f>
        <v>223</v>
      </c>
      <c r="H8" s="48">
        <f>'日野町'!H8+'竜王町'!H8</f>
        <v>179</v>
      </c>
      <c r="I8" s="10" t="s">
        <v>89</v>
      </c>
      <c r="J8" s="47">
        <f>'日野町'!J8+'竜王町'!J8</f>
        <v>256</v>
      </c>
      <c r="K8" s="48">
        <f>'日野町'!K8+'竜王町'!K8</f>
        <v>125</v>
      </c>
      <c r="L8" s="49">
        <f>'日野町'!L8+'竜王町'!L8</f>
        <v>131</v>
      </c>
    </row>
    <row r="9" spans="1:12" s="4" customFormat="1" ht="12.75">
      <c r="A9" s="10" t="s">
        <v>10</v>
      </c>
      <c r="B9" s="47">
        <f>'日野町'!B9+'竜王町'!B9</f>
        <v>244</v>
      </c>
      <c r="C9" s="48">
        <f>'日野町'!C9+'竜王町'!C9</f>
        <v>134</v>
      </c>
      <c r="D9" s="48">
        <f>'日野町'!D9+'竜王町'!D9</f>
        <v>110</v>
      </c>
      <c r="E9" s="10" t="s">
        <v>50</v>
      </c>
      <c r="F9" s="47">
        <f>'日野町'!F9+'竜王町'!F9</f>
        <v>398</v>
      </c>
      <c r="G9" s="48">
        <f>'日野町'!G9+'竜王町'!G9</f>
        <v>218</v>
      </c>
      <c r="H9" s="48">
        <f>'日野町'!H9+'竜王町'!H9</f>
        <v>180</v>
      </c>
      <c r="I9" s="10" t="s">
        <v>90</v>
      </c>
      <c r="J9" s="47">
        <f>'日野町'!J9+'竜王町'!J9</f>
        <v>240</v>
      </c>
      <c r="K9" s="48">
        <f>'日野町'!K9+'竜王町'!K9</f>
        <v>109</v>
      </c>
      <c r="L9" s="49">
        <f>'日野町'!L9+'竜王町'!L9</f>
        <v>131</v>
      </c>
    </row>
    <row r="10" spans="1:12" s="4" customFormat="1" ht="12.75">
      <c r="A10" s="10" t="s">
        <v>11</v>
      </c>
      <c r="B10" s="47">
        <f>'日野町'!B10+'竜王町'!B10</f>
        <v>227</v>
      </c>
      <c r="C10" s="48">
        <f>'日野町'!C10+'竜王町'!C10</f>
        <v>121</v>
      </c>
      <c r="D10" s="48">
        <f>'日野町'!D10+'竜王町'!D10</f>
        <v>106</v>
      </c>
      <c r="E10" s="10" t="s">
        <v>51</v>
      </c>
      <c r="F10" s="47">
        <f>'日野町'!F10+'竜王町'!F10</f>
        <v>419</v>
      </c>
      <c r="G10" s="48">
        <f>'日野町'!G10+'竜王町'!G10</f>
        <v>205</v>
      </c>
      <c r="H10" s="48">
        <f>'日野町'!H10+'竜王町'!H10</f>
        <v>214</v>
      </c>
      <c r="I10" s="10" t="s">
        <v>91</v>
      </c>
      <c r="J10" s="47">
        <f>'日野町'!J10+'竜王町'!J10</f>
        <v>269</v>
      </c>
      <c r="K10" s="48">
        <f>'日野町'!K10+'竜王町'!K10</f>
        <v>104</v>
      </c>
      <c r="L10" s="49">
        <f>'日野町'!L10+'竜王町'!L10</f>
        <v>165</v>
      </c>
    </row>
    <row r="11" spans="1:12" s="4" customFormat="1" ht="12.75">
      <c r="A11" s="10" t="s">
        <v>12</v>
      </c>
      <c r="B11" s="47">
        <f>'日野町'!B11+'竜王町'!B11</f>
        <v>253</v>
      </c>
      <c r="C11" s="48">
        <f>'日野町'!C11+'竜王町'!C11</f>
        <v>125</v>
      </c>
      <c r="D11" s="48">
        <f>'日野町'!D11+'竜王町'!D11</f>
        <v>128</v>
      </c>
      <c r="E11" s="10" t="s">
        <v>52</v>
      </c>
      <c r="F11" s="47">
        <f>'日野町'!F11+'竜王町'!F11</f>
        <v>424</v>
      </c>
      <c r="G11" s="48">
        <f>'日野町'!G11+'竜王町'!G11</f>
        <v>218</v>
      </c>
      <c r="H11" s="48">
        <f>'日野町'!H11+'竜王町'!H11</f>
        <v>206</v>
      </c>
      <c r="I11" s="10" t="s">
        <v>92</v>
      </c>
      <c r="J11" s="47">
        <f>'日野町'!J11+'竜王町'!J11</f>
        <v>258</v>
      </c>
      <c r="K11" s="48">
        <f>'日野町'!K11+'竜王町'!K11</f>
        <v>101</v>
      </c>
      <c r="L11" s="49">
        <f>'日野町'!L11+'竜王町'!L11</f>
        <v>157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1430</v>
      </c>
      <c r="C13" s="48">
        <f>SUM(C14:C18)</f>
        <v>725</v>
      </c>
      <c r="D13" s="49">
        <f>SUM(D14:D18)</f>
        <v>705</v>
      </c>
      <c r="E13" s="10" t="s">
        <v>120</v>
      </c>
      <c r="F13" s="50">
        <f>SUM(F14:F18)</f>
        <v>2136</v>
      </c>
      <c r="G13" s="50">
        <f>SUM(G14:G18)</f>
        <v>1135</v>
      </c>
      <c r="H13" s="50">
        <f>SUM(H14:H18)</f>
        <v>1001</v>
      </c>
      <c r="I13" s="10" t="s">
        <v>123</v>
      </c>
      <c r="J13" s="53">
        <f>SUM(J14:J18)</f>
        <v>1082</v>
      </c>
      <c r="K13" s="50">
        <f>SUM(K14:K18)</f>
        <v>373</v>
      </c>
      <c r="L13" s="52">
        <f>SUM(L14:L18)</f>
        <v>709</v>
      </c>
    </row>
    <row r="14" spans="1:12" s="4" customFormat="1" ht="12.75">
      <c r="A14" s="10" t="s">
        <v>13</v>
      </c>
      <c r="B14" s="47">
        <f>'日野町'!B14+'竜王町'!B14</f>
        <v>263</v>
      </c>
      <c r="C14" s="48">
        <f>'日野町'!C14+'竜王町'!C14</f>
        <v>128</v>
      </c>
      <c r="D14" s="48">
        <f>'日野町'!D14+'竜王町'!D14</f>
        <v>135</v>
      </c>
      <c r="E14" s="10" t="s">
        <v>53</v>
      </c>
      <c r="F14" s="47">
        <f>'日野町'!F14+'竜王町'!F14</f>
        <v>428</v>
      </c>
      <c r="G14" s="48">
        <f>'日野町'!G14+'竜王町'!G14</f>
        <v>229</v>
      </c>
      <c r="H14" s="48">
        <f>'日野町'!H14+'竜王町'!H14</f>
        <v>199</v>
      </c>
      <c r="I14" s="10" t="s">
        <v>93</v>
      </c>
      <c r="J14" s="47">
        <f>'日野町'!J14+'竜王町'!J14</f>
        <v>227</v>
      </c>
      <c r="K14" s="48">
        <f>'日野町'!K14+'竜王町'!K14</f>
        <v>74</v>
      </c>
      <c r="L14" s="49">
        <f>'日野町'!L14+'竜王町'!L14</f>
        <v>153</v>
      </c>
    </row>
    <row r="15" spans="1:12" s="4" customFormat="1" ht="12.75">
      <c r="A15" s="10" t="s">
        <v>14</v>
      </c>
      <c r="B15" s="47">
        <f>'日野町'!B15+'竜王町'!B15</f>
        <v>291</v>
      </c>
      <c r="C15" s="48">
        <f>'日野町'!C15+'竜王町'!C15</f>
        <v>154</v>
      </c>
      <c r="D15" s="48">
        <f>'日野町'!D15+'竜王町'!D15</f>
        <v>137</v>
      </c>
      <c r="E15" s="10" t="s">
        <v>54</v>
      </c>
      <c r="F15" s="47">
        <f>'日野町'!F15+'竜王町'!F15</f>
        <v>457</v>
      </c>
      <c r="G15" s="48">
        <f>'日野町'!G15+'竜王町'!G15</f>
        <v>246</v>
      </c>
      <c r="H15" s="48">
        <f>'日野町'!H15+'竜王町'!H15</f>
        <v>211</v>
      </c>
      <c r="I15" s="10" t="s">
        <v>94</v>
      </c>
      <c r="J15" s="47">
        <f>'日野町'!J15+'竜王町'!J15</f>
        <v>246</v>
      </c>
      <c r="K15" s="48">
        <f>'日野町'!K15+'竜王町'!K15</f>
        <v>90</v>
      </c>
      <c r="L15" s="49">
        <f>'日野町'!L15+'竜王町'!L15</f>
        <v>156</v>
      </c>
    </row>
    <row r="16" spans="1:12" s="4" customFormat="1" ht="12.75">
      <c r="A16" s="10" t="s">
        <v>15</v>
      </c>
      <c r="B16" s="47">
        <f>'日野町'!B16+'竜王町'!B16</f>
        <v>290</v>
      </c>
      <c r="C16" s="48">
        <f>'日野町'!C16+'竜王町'!C16</f>
        <v>150</v>
      </c>
      <c r="D16" s="48">
        <f>'日野町'!D16+'竜王町'!D16</f>
        <v>140</v>
      </c>
      <c r="E16" s="10" t="s">
        <v>55</v>
      </c>
      <c r="F16" s="47">
        <f>'日野町'!F16+'竜王町'!F16</f>
        <v>416</v>
      </c>
      <c r="G16" s="48">
        <f>'日野町'!G16+'竜王町'!G16</f>
        <v>211</v>
      </c>
      <c r="H16" s="48">
        <f>'日野町'!H16+'竜王町'!H16</f>
        <v>205</v>
      </c>
      <c r="I16" s="10" t="s">
        <v>95</v>
      </c>
      <c r="J16" s="47">
        <f>'日野町'!J16+'竜王町'!J16</f>
        <v>222</v>
      </c>
      <c r="K16" s="48">
        <f>'日野町'!K16+'竜王町'!K16</f>
        <v>74</v>
      </c>
      <c r="L16" s="49">
        <f>'日野町'!L16+'竜王町'!L16</f>
        <v>148</v>
      </c>
    </row>
    <row r="17" spans="1:12" s="4" customFormat="1" ht="12.75">
      <c r="A17" s="10" t="s">
        <v>16</v>
      </c>
      <c r="B17" s="47">
        <f>'日野町'!B17+'竜王町'!B17</f>
        <v>296</v>
      </c>
      <c r="C17" s="48">
        <f>'日野町'!C17+'竜王町'!C17</f>
        <v>159</v>
      </c>
      <c r="D17" s="48">
        <f>'日野町'!D17+'竜王町'!D17</f>
        <v>137</v>
      </c>
      <c r="E17" s="10" t="s">
        <v>56</v>
      </c>
      <c r="F17" s="47">
        <f>'日野町'!F17+'竜王町'!F17</f>
        <v>433</v>
      </c>
      <c r="G17" s="48">
        <f>'日野町'!G17+'竜王町'!G17</f>
        <v>217</v>
      </c>
      <c r="H17" s="48">
        <f>'日野町'!H17+'竜王町'!H17</f>
        <v>216</v>
      </c>
      <c r="I17" s="10" t="s">
        <v>96</v>
      </c>
      <c r="J17" s="47">
        <f>'日野町'!J17+'竜王町'!J17</f>
        <v>199</v>
      </c>
      <c r="K17" s="48">
        <f>'日野町'!K17+'竜王町'!K17</f>
        <v>71</v>
      </c>
      <c r="L17" s="49">
        <f>'日野町'!L17+'竜王町'!L17</f>
        <v>128</v>
      </c>
    </row>
    <row r="18" spans="1:12" s="4" customFormat="1" ht="12.75">
      <c r="A18" s="10" t="s">
        <v>17</v>
      </c>
      <c r="B18" s="47">
        <f>'日野町'!B18+'竜王町'!B18</f>
        <v>290</v>
      </c>
      <c r="C18" s="48">
        <f>'日野町'!C18+'竜王町'!C18</f>
        <v>134</v>
      </c>
      <c r="D18" s="48">
        <f>'日野町'!D18+'竜王町'!D18</f>
        <v>156</v>
      </c>
      <c r="E18" s="10" t="s">
        <v>57</v>
      </c>
      <c r="F18" s="47">
        <f>'日野町'!F18+'竜王町'!F18</f>
        <v>402</v>
      </c>
      <c r="G18" s="48">
        <f>'日野町'!G18+'竜王町'!G18</f>
        <v>232</v>
      </c>
      <c r="H18" s="48">
        <f>'日野町'!H18+'竜王町'!H18</f>
        <v>170</v>
      </c>
      <c r="I18" s="10" t="s">
        <v>97</v>
      </c>
      <c r="J18" s="47">
        <f>'日野町'!J18+'竜王町'!J18</f>
        <v>188</v>
      </c>
      <c r="K18" s="48">
        <f>'日野町'!K18+'竜王町'!K18</f>
        <v>64</v>
      </c>
      <c r="L18" s="49">
        <f>'日野町'!L18+'竜王町'!L18</f>
        <v>124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1516</v>
      </c>
      <c r="C20" s="48">
        <f>SUM(C21:C25)</f>
        <v>805</v>
      </c>
      <c r="D20" s="49">
        <f>SUM(D21:D25)</f>
        <v>711</v>
      </c>
      <c r="E20" s="10" t="s">
        <v>119</v>
      </c>
      <c r="F20" s="50">
        <f>SUM(F21:F25)</f>
        <v>1860</v>
      </c>
      <c r="G20" s="50">
        <f>SUM(G21:G25)</f>
        <v>928</v>
      </c>
      <c r="H20" s="50">
        <f>SUM(H21:H25)</f>
        <v>932</v>
      </c>
      <c r="I20" s="10" t="s">
        <v>124</v>
      </c>
      <c r="J20" s="53">
        <f>SUM(J21:J25)</f>
        <v>571</v>
      </c>
      <c r="K20" s="50">
        <f>SUM(K21:K25)</f>
        <v>158</v>
      </c>
      <c r="L20" s="52">
        <f>SUM(L21:L25)</f>
        <v>413</v>
      </c>
    </row>
    <row r="21" spans="1:12" s="4" customFormat="1" ht="12.75">
      <c r="A21" s="10" t="s">
        <v>18</v>
      </c>
      <c r="B21" s="47">
        <f>'日野町'!B21+'竜王町'!B21</f>
        <v>333</v>
      </c>
      <c r="C21" s="48">
        <f>'日野町'!C21+'竜王町'!C21</f>
        <v>166</v>
      </c>
      <c r="D21" s="48">
        <f>'日野町'!D21+'竜王町'!D21</f>
        <v>167</v>
      </c>
      <c r="E21" s="10" t="s">
        <v>58</v>
      </c>
      <c r="F21" s="47">
        <f>'日野町'!F21+'竜王町'!F21</f>
        <v>381</v>
      </c>
      <c r="G21" s="48">
        <f>'日野町'!G21+'竜王町'!G21</f>
        <v>188</v>
      </c>
      <c r="H21" s="48">
        <f>'日野町'!H21+'竜王町'!H21</f>
        <v>193</v>
      </c>
      <c r="I21" s="10" t="s">
        <v>98</v>
      </c>
      <c r="J21" s="47">
        <f>'日野町'!J21+'竜王町'!J21</f>
        <v>146</v>
      </c>
      <c r="K21" s="48">
        <f>'日野町'!K21+'竜王町'!K21</f>
        <v>40</v>
      </c>
      <c r="L21" s="49">
        <f>'日野町'!L21+'竜王町'!L21</f>
        <v>106</v>
      </c>
    </row>
    <row r="22" spans="1:12" s="4" customFormat="1" ht="12.75">
      <c r="A22" s="10" t="s">
        <v>19</v>
      </c>
      <c r="B22" s="47">
        <f>'日野町'!B22+'竜王町'!B22</f>
        <v>293</v>
      </c>
      <c r="C22" s="48">
        <f>'日野町'!C22+'竜王町'!C22</f>
        <v>153</v>
      </c>
      <c r="D22" s="48">
        <f>'日野町'!D22+'竜王町'!D22</f>
        <v>140</v>
      </c>
      <c r="E22" s="10" t="s">
        <v>59</v>
      </c>
      <c r="F22" s="47">
        <f>'日野町'!F22+'竜王町'!F22</f>
        <v>371</v>
      </c>
      <c r="G22" s="48">
        <f>'日野町'!G22+'竜王町'!G22</f>
        <v>188</v>
      </c>
      <c r="H22" s="48">
        <f>'日野町'!H22+'竜王町'!H22</f>
        <v>183</v>
      </c>
      <c r="I22" s="10" t="s">
        <v>99</v>
      </c>
      <c r="J22" s="47">
        <f>'日野町'!J22+'竜王町'!J22</f>
        <v>117</v>
      </c>
      <c r="K22" s="48">
        <f>'日野町'!K22+'竜王町'!K22</f>
        <v>33</v>
      </c>
      <c r="L22" s="49">
        <f>'日野町'!L22+'竜王町'!L22</f>
        <v>84</v>
      </c>
    </row>
    <row r="23" spans="1:12" s="4" customFormat="1" ht="12.75">
      <c r="A23" s="10" t="s">
        <v>20</v>
      </c>
      <c r="B23" s="47">
        <f>'日野町'!B23+'竜王町'!B23</f>
        <v>294</v>
      </c>
      <c r="C23" s="48">
        <f>'日野町'!C23+'竜王町'!C23</f>
        <v>166</v>
      </c>
      <c r="D23" s="48">
        <f>'日野町'!D23+'竜王町'!D23</f>
        <v>128</v>
      </c>
      <c r="E23" s="10" t="s">
        <v>60</v>
      </c>
      <c r="F23" s="47">
        <f>'日野町'!F23+'竜王町'!F23</f>
        <v>364</v>
      </c>
      <c r="G23" s="48">
        <f>'日野町'!G23+'竜王町'!G23</f>
        <v>186</v>
      </c>
      <c r="H23" s="48">
        <f>'日野町'!H23+'竜王町'!H23</f>
        <v>178</v>
      </c>
      <c r="I23" s="10" t="s">
        <v>100</v>
      </c>
      <c r="J23" s="47">
        <f>'日野町'!J23+'竜王町'!J23</f>
        <v>141</v>
      </c>
      <c r="K23" s="48">
        <f>'日野町'!K23+'竜王町'!K23</f>
        <v>41</v>
      </c>
      <c r="L23" s="49">
        <f>'日野町'!L23+'竜王町'!L23</f>
        <v>100</v>
      </c>
    </row>
    <row r="24" spans="1:12" s="4" customFormat="1" ht="12.75">
      <c r="A24" s="10" t="s">
        <v>21</v>
      </c>
      <c r="B24" s="47">
        <f>'日野町'!B24+'竜王町'!B24</f>
        <v>284</v>
      </c>
      <c r="C24" s="48">
        <f>'日野町'!C24+'竜王町'!C24</f>
        <v>150</v>
      </c>
      <c r="D24" s="48">
        <f>'日野町'!D24+'竜王町'!D24</f>
        <v>134</v>
      </c>
      <c r="E24" s="10" t="s">
        <v>61</v>
      </c>
      <c r="F24" s="47">
        <f>'日野町'!F24+'竜王町'!F24</f>
        <v>416</v>
      </c>
      <c r="G24" s="48">
        <f>'日野町'!G24+'竜王町'!G24</f>
        <v>208</v>
      </c>
      <c r="H24" s="48">
        <f>'日野町'!H24+'竜王町'!H24</f>
        <v>208</v>
      </c>
      <c r="I24" s="10" t="s">
        <v>101</v>
      </c>
      <c r="J24" s="47">
        <f>'日野町'!J24+'竜王町'!J24</f>
        <v>100</v>
      </c>
      <c r="K24" s="48">
        <f>'日野町'!K24+'竜王町'!K24</f>
        <v>28</v>
      </c>
      <c r="L24" s="49">
        <f>'日野町'!L24+'竜王町'!L24</f>
        <v>72</v>
      </c>
    </row>
    <row r="25" spans="1:12" s="4" customFormat="1" ht="12.75">
      <c r="A25" s="10" t="s">
        <v>22</v>
      </c>
      <c r="B25" s="47">
        <f>'日野町'!B25+'竜王町'!B25</f>
        <v>312</v>
      </c>
      <c r="C25" s="48">
        <f>'日野町'!C25+'竜王町'!C25</f>
        <v>170</v>
      </c>
      <c r="D25" s="48">
        <f>'日野町'!D25+'竜王町'!D25</f>
        <v>142</v>
      </c>
      <c r="E25" s="10" t="s">
        <v>62</v>
      </c>
      <c r="F25" s="47">
        <f>'日野町'!F25+'竜王町'!F25</f>
        <v>328</v>
      </c>
      <c r="G25" s="48">
        <f>'日野町'!G25+'竜王町'!G25</f>
        <v>158</v>
      </c>
      <c r="H25" s="48">
        <f>'日野町'!H25+'竜王町'!H25</f>
        <v>170</v>
      </c>
      <c r="I25" s="10" t="s">
        <v>102</v>
      </c>
      <c r="J25" s="47">
        <f>'日野町'!J25+'竜王町'!J25</f>
        <v>67</v>
      </c>
      <c r="K25" s="48">
        <f>'日野町'!K25+'竜王町'!K25</f>
        <v>16</v>
      </c>
      <c r="L25" s="49">
        <f>'日野町'!L25+'竜王町'!L25</f>
        <v>51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1541</v>
      </c>
      <c r="C27" s="48">
        <f>SUM(C28:C32)</f>
        <v>830</v>
      </c>
      <c r="D27" s="49">
        <f>SUM(D28:D32)</f>
        <v>711</v>
      </c>
      <c r="E27" s="10" t="s">
        <v>118</v>
      </c>
      <c r="F27" s="50">
        <f>SUM(F28:F32)</f>
        <v>2030</v>
      </c>
      <c r="G27" s="50">
        <f>SUM(G28:G32)</f>
        <v>980</v>
      </c>
      <c r="H27" s="50">
        <f>SUM(H28:H32)</f>
        <v>1050</v>
      </c>
      <c r="I27" s="10" t="s">
        <v>125</v>
      </c>
      <c r="J27" s="53">
        <f>SUM(J28:J32)</f>
        <v>142</v>
      </c>
      <c r="K27" s="50">
        <f>SUM(K28:K32)</f>
        <v>23</v>
      </c>
      <c r="L27" s="52">
        <f>SUM(L28:L32)</f>
        <v>119</v>
      </c>
    </row>
    <row r="28" spans="1:12" s="4" customFormat="1" ht="12.75">
      <c r="A28" s="10" t="s">
        <v>23</v>
      </c>
      <c r="B28" s="47">
        <f>'日野町'!B28+'竜王町'!B28</f>
        <v>316</v>
      </c>
      <c r="C28" s="48">
        <f>'日野町'!C28+'竜王町'!C28</f>
        <v>156</v>
      </c>
      <c r="D28" s="48">
        <f>'日野町'!D28+'竜王町'!D28</f>
        <v>160</v>
      </c>
      <c r="E28" s="10" t="s">
        <v>63</v>
      </c>
      <c r="F28" s="47">
        <f>'日野町'!F28+'竜王町'!F28</f>
        <v>413</v>
      </c>
      <c r="G28" s="48">
        <f>'日野町'!G28+'竜王町'!G28</f>
        <v>191</v>
      </c>
      <c r="H28" s="48">
        <f>'日野町'!H28+'竜王町'!H28</f>
        <v>222</v>
      </c>
      <c r="I28" s="10" t="s">
        <v>103</v>
      </c>
      <c r="J28" s="47">
        <f>'日野町'!J28+'竜王町'!J28</f>
        <v>48</v>
      </c>
      <c r="K28" s="48">
        <f>'日野町'!K28+'竜王町'!K28</f>
        <v>11</v>
      </c>
      <c r="L28" s="49">
        <f>'日野町'!L28+'竜王町'!L28</f>
        <v>37</v>
      </c>
    </row>
    <row r="29" spans="1:12" s="4" customFormat="1" ht="12.75">
      <c r="A29" s="10" t="s">
        <v>24</v>
      </c>
      <c r="B29" s="47">
        <f>'日野町'!B29+'竜王町'!B29</f>
        <v>266</v>
      </c>
      <c r="C29" s="48">
        <f>'日野町'!C29+'竜王町'!C29</f>
        <v>141</v>
      </c>
      <c r="D29" s="48">
        <f>'日野町'!D29+'竜王町'!D29</f>
        <v>125</v>
      </c>
      <c r="E29" s="10" t="s">
        <v>64</v>
      </c>
      <c r="F29" s="47">
        <f>'日野町'!F29+'竜王町'!F29</f>
        <v>410</v>
      </c>
      <c r="G29" s="48">
        <f>'日野町'!G29+'竜王町'!G29</f>
        <v>197</v>
      </c>
      <c r="H29" s="48">
        <f>'日野町'!H29+'竜王町'!H29</f>
        <v>213</v>
      </c>
      <c r="I29" s="10" t="s">
        <v>104</v>
      </c>
      <c r="J29" s="47">
        <f>'日野町'!J29+'竜王町'!J29</f>
        <v>34</v>
      </c>
      <c r="K29" s="48">
        <f>'日野町'!K29+'竜王町'!K29</f>
        <v>5</v>
      </c>
      <c r="L29" s="49">
        <f>'日野町'!L29+'竜王町'!L29</f>
        <v>29</v>
      </c>
    </row>
    <row r="30" spans="1:12" s="4" customFormat="1" ht="12.75">
      <c r="A30" s="10" t="s">
        <v>25</v>
      </c>
      <c r="B30" s="47">
        <f>'日野町'!B30+'竜王町'!B30</f>
        <v>314</v>
      </c>
      <c r="C30" s="48">
        <f>'日野町'!C30+'竜王町'!C30</f>
        <v>163</v>
      </c>
      <c r="D30" s="48">
        <f>'日野町'!D30+'竜王町'!D30</f>
        <v>151</v>
      </c>
      <c r="E30" s="10" t="s">
        <v>65</v>
      </c>
      <c r="F30" s="47">
        <f>'日野町'!F30+'竜王町'!F30</f>
        <v>382</v>
      </c>
      <c r="G30" s="48">
        <f>'日野町'!G30+'竜王町'!G30</f>
        <v>189</v>
      </c>
      <c r="H30" s="48">
        <f>'日野町'!H30+'竜王町'!H30</f>
        <v>193</v>
      </c>
      <c r="I30" s="10" t="s">
        <v>105</v>
      </c>
      <c r="J30" s="47">
        <f>'日野町'!J30+'竜王町'!J30</f>
        <v>30</v>
      </c>
      <c r="K30" s="48">
        <f>'日野町'!K30+'竜王町'!K30</f>
        <v>4</v>
      </c>
      <c r="L30" s="49">
        <f>'日野町'!L30+'竜王町'!L30</f>
        <v>26</v>
      </c>
    </row>
    <row r="31" spans="1:12" s="4" customFormat="1" ht="12.75">
      <c r="A31" s="10" t="s">
        <v>26</v>
      </c>
      <c r="B31" s="47">
        <f>'日野町'!B31+'竜王町'!B31</f>
        <v>302</v>
      </c>
      <c r="C31" s="48">
        <f>'日野町'!C31+'竜王町'!C31</f>
        <v>167</v>
      </c>
      <c r="D31" s="48">
        <f>'日野町'!D31+'竜王町'!D31</f>
        <v>135</v>
      </c>
      <c r="E31" s="10" t="s">
        <v>66</v>
      </c>
      <c r="F31" s="47">
        <f>'日野町'!F31+'竜王町'!F31</f>
        <v>419</v>
      </c>
      <c r="G31" s="48">
        <f>'日野町'!G31+'竜王町'!G31</f>
        <v>202</v>
      </c>
      <c r="H31" s="48">
        <f>'日野町'!H31+'竜王町'!H31</f>
        <v>217</v>
      </c>
      <c r="I31" s="10" t="s">
        <v>106</v>
      </c>
      <c r="J31" s="47">
        <f>'日野町'!J31+'竜王町'!J31</f>
        <v>11</v>
      </c>
      <c r="K31" s="48">
        <f>'日野町'!K31+'竜王町'!K31</f>
        <v>1</v>
      </c>
      <c r="L31" s="49">
        <f>'日野町'!L31+'竜王町'!L31</f>
        <v>10</v>
      </c>
    </row>
    <row r="32" spans="1:12" s="4" customFormat="1" ht="12.75">
      <c r="A32" s="10" t="s">
        <v>27</v>
      </c>
      <c r="B32" s="47">
        <f>'日野町'!B32+'竜王町'!B32</f>
        <v>343</v>
      </c>
      <c r="C32" s="48">
        <f>'日野町'!C32+'竜王町'!C32</f>
        <v>203</v>
      </c>
      <c r="D32" s="48">
        <f>'日野町'!D32+'竜王町'!D32</f>
        <v>140</v>
      </c>
      <c r="E32" s="10" t="s">
        <v>67</v>
      </c>
      <c r="F32" s="47">
        <f>'日野町'!F32+'竜王町'!F32</f>
        <v>406</v>
      </c>
      <c r="G32" s="48">
        <f>'日野町'!G32+'竜王町'!G32</f>
        <v>201</v>
      </c>
      <c r="H32" s="48">
        <f>'日野町'!H32+'竜王町'!H32</f>
        <v>205</v>
      </c>
      <c r="I32" s="10" t="s">
        <v>107</v>
      </c>
      <c r="J32" s="47">
        <f>'日野町'!J32+'竜王町'!J32</f>
        <v>19</v>
      </c>
      <c r="K32" s="48">
        <f>'日野町'!K32+'竜王町'!K32</f>
        <v>2</v>
      </c>
      <c r="L32" s="49">
        <f>'日野町'!L32+'竜王町'!L32</f>
        <v>17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1626</v>
      </c>
      <c r="C34" s="48">
        <f>SUM(C35:C39)</f>
        <v>1011</v>
      </c>
      <c r="D34" s="49">
        <f>SUM(D35:D39)</f>
        <v>615</v>
      </c>
      <c r="E34" s="10" t="s">
        <v>117</v>
      </c>
      <c r="F34" s="50">
        <f>SUM(F35:F39)</f>
        <v>2143</v>
      </c>
      <c r="G34" s="50">
        <f>SUM(G35:G39)</f>
        <v>1049</v>
      </c>
      <c r="H34" s="50">
        <f>SUM(H35:H39)</f>
        <v>1094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f>'日野町'!B35+'竜王町'!B35</f>
        <v>361</v>
      </c>
      <c r="C35" s="48">
        <f>'日野町'!C35+'竜王町'!C35</f>
        <v>219</v>
      </c>
      <c r="D35" s="48">
        <f>'日野町'!D35+'竜王町'!D35</f>
        <v>142</v>
      </c>
      <c r="E35" s="10" t="s">
        <v>68</v>
      </c>
      <c r="F35" s="47">
        <f>'日野町'!F35+'竜王町'!F35</f>
        <v>435</v>
      </c>
      <c r="G35" s="48">
        <f>'日野町'!G35+'竜王町'!G35</f>
        <v>212</v>
      </c>
      <c r="H35" s="48">
        <f>'日野町'!H35+'竜王町'!H35</f>
        <v>223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f>'日野町'!B36+'竜王町'!B36</f>
        <v>278</v>
      </c>
      <c r="C36" s="48">
        <f>'日野町'!C36+'竜王町'!C36</f>
        <v>149</v>
      </c>
      <c r="D36" s="48">
        <f>'日野町'!D36+'竜王町'!D36</f>
        <v>129</v>
      </c>
      <c r="E36" s="10" t="s">
        <v>69</v>
      </c>
      <c r="F36" s="47">
        <f>'日野町'!F36+'竜王町'!F36</f>
        <v>422</v>
      </c>
      <c r="G36" s="48">
        <f>'日野町'!G36+'竜王町'!G36</f>
        <v>212</v>
      </c>
      <c r="H36" s="48">
        <f>'日野町'!H36+'竜王町'!H36</f>
        <v>210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f>'日野町'!B37+'竜王町'!B37</f>
        <v>284</v>
      </c>
      <c r="C37" s="48">
        <f>'日野町'!C37+'竜王町'!C37</f>
        <v>178</v>
      </c>
      <c r="D37" s="48">
        <f>'日野町'!D37+'竜王町'!D37</f>
        <v>106</v>
      </c>
      <c r="E37" s="10" t="s">
        <v>70</v>
      </c>
      <c r="F37" s="47">
        <f>'日野町'!F37+'竜王町'!F37</f>
        <v>451</v>
      </c>
      <c r="G37" s="48">
        <f>'日野町'!G37+'竜王町'!G37</f>
        <v>223</v>
      </c>
      <c r="H37" s="48">
        <f>'日野町'!H37+'竜王町'!H37</f>
        <v>228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f>'日野町'!B38+'竜王町'!B38</f>
        <v>366</v>
      </c>
      <c r="C38" s="48">
        <f>'日野町'!C38+'竜王町'!C38</f>
        <v>238</v>
      </c>
      <c r="D38" s="48">
        <f>'日野町'!D38+'竜王町'!D38</f>
        <v>128</v>
      </c>
      <c r="E38" s="10" t="s">
        <v>71</v>
      </c>
      <c r="F38" s="47">
        <f>'日野町'!F38+'竜王町'!F38</f>
        <v>407</v>
      </c>
      <c r="G38" s="48">
        <f>'日野町'!G38+'竜王町'!G38</f>
        <v>211</v>
      </c>
      <c r="H38" s="48">
        <f>'日野町'!H38+'竜王町'!H38</f>
        <v>196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f>'日野町'!B39+'竜王町'!B39</f>
        <v>337</v>
      </c>
      <c r="C39" s="48">
        <f>'日野町'!C39+'竜王町'!C39</f>
        <v>227</v>
      </c>
      <c r="D39" s="48">
        <f>'日野町'!D39+'竜王町'!D39</f>
        <v>110</v>
      </c>
      <c r="E39" s="10" t="s">
        <v>72</v>
      </c>
      <c r="F39" s="47">
        <f>'日野町'!F39+'竜王町'!F39</f>
        <v>428</v>
      </c>
      <c r="G39" s="48">
        <f>'日野町'!G39+'竜王町'!G39</f>
        <v>191</v>
      </c>
      <c r="H39" s="48">
        <f>'日野町'!H39+'竜王町'!H39</f>
        <v>237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1564</v>
      </c>
      <c r="C41" s="48">
        <f>SUM(C42:C46)</f>
        <v>937</v>
      </c>
      <c r="D41" s="49">
        <f>SUM(D42:D46)</f>
        <v>627</v>
      </c>
      <c r="E41" s="10" t="s">
        <v>116</v>
      </c>
      <c r="F41" s="50">
        <f>SUM(F42:F46)</f>
        <v>2409</v>
      </c>
      <c r="G41" s="50">
        <f>SUM(G42:G46)</f>
        <v>1171</v>
      </c>
      <c r="H41" s="50">
        <f>SUM(H42:H46)</f>
        <v>1238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f>'日野町'!B42+'竜王町'!B42</f>
        <v>335</v>
      </c>
      <c r="C42" s="48">
        <f>'日野町'!C42+'竜王町'!C42</f>
        <v>217</v>
      </c>
      <c r="D42" s="48">
        <f>'日野町'!D42+'竜王町'!D42</f>
        <v>118</v>
      </c>
      <c r="E42" s="10" t="s">
        <v>73</v>
      </c>
      <c r="F42" s="47">
        <f>'日野町'!F42+'竜王町'!F42</f>
        <v>470</v>
      </c>
      <c r="G42" s="48">
        <f>'日野町'!G42+'竜王町'!G42</f>
        <v>260</v>
      </c>
      <c r="H42" s="48">
        <f>'日野町'!H42+'竜王町'!H42</f>
        <v>210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f>'日野町'!B43+'竜王町'!B43</f>
        <v>323</v>
      </c>
      <c r="C43" s="48">
        <f>'日野町'!C43+'竜王町'!C43</f>
        <v>190</v>
      </c>
      <c r="D43" s="48">
        <f>'日野町'!D43+'竜王町'!D43</f>
        <v>133</v>
      </c>
      <c r="E43" s="10" t="s">
        <v>74</v>
      </c>
      <c r="F43" s="47">
        <f>'日野町'!F43+'竜王町'!F43</f>
        <v>482</v>
      </c>
      <c r="G43" s="48">
        <f>'日野町'!G43+'竜王町'!G43</f>
        <v>239</v>
      </c>
      <c r="H43" s="48">
        <f>'日野町'!H43+'竜王町'!H43</f>
        <v>243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f>'日野町'!B44+'竜王町'!B44</f>
        <v>288</v>
      </c>
      <c r="C44" s="48">
        <f>'日野町'!C44+'竜王町'!C44</f>
        <v>176</v>
      </c>
      <c r="D44" s="48">
        <f>'日野町'!D44+'竜王町'!D44</f>
        <v>112</v>
      </c>
      <c r="E44" s="10" t="s">
        <v>75</v>
      </c>
      <c r="F44" s="47">
        <f>'日野町'!F44+'竜王町'!F44</f>
        <v>480</v>
      </c>
      <c r="G44" s="48">
        <f>'日野町'!G44+'竜王町'!G44</f>
        <v>229</v>
      </c>
      <c r="H44" s="48">
        <f>'日野町'!H44+'竜王町'!H44</f>
        <v>251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f>'日野町'!B45+'竜王町'!B45</f>
        <v>284</v>
      </c>
      <c r="C45" s="48">
        <f>'日野町'!C45+'竜王町'!C45</f>
        <v>174</v>
      </c>
      <c r="D45" s="48">
        <f>'日野町'!D45+'竜王町'!D45</f>
        <v>110</v>
      </c>
      <c r="E45" s="10" t="s">
        <v>76</v>
      </c>
      <c r="F45" s="47">
        <f>'日野町'!F45+'竜王町'!F45</f>
        <v>470</v>
      </c>
      <c r="G45" s="48">
        <f>'日野町'!G45+'竜王町'!G45</f>
        <v>212</v>
      </c>
      <c r="H45" s="48">
        <f>'日野町'!H45+'竜王町'!H45</f>
        <v>258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f>'日野町'!B46+'竜王町'!B46</f>
        <v>334</v>
      </c>
      <c r="C46" s="48">
        <f>'日野町'!C46+'竜王町'!C46</f>
        <v>180</v>
      </c>
      <c r="D46" s="48">
        <f>'日野町'!D46+'竜王町'!D46</f>
        <v>154</v>
      </c>
      <c r="E46" s="10" t="s">
        <v>77</v>
      </c>
      <c r="F46" s="47">
        <f>'日野町'!F46+'竜王町'!F46</f>
        <v>507</v>
      </c>
      <c r="G46" s="48">
        <f>'日野町'!G46+'竜王町'!G46</f>
        <v>231</v>
      </c>
      <c r="H46" s="48">
        <f>'日野町'!H46+'竜王町'!H46</f>
        <v>276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1651</v>
      </c>
      <c r="C48" s="48">
        <f>SUM(C49:C53)</f>
        <v>936</v>
      </c>
      <c r="D48" s="49">
        <f>SUM(D49:D53)</f>
        <v>715</v>
      </c>
      <c r="E48" s="10" t="s">
        <v>115</v>
      </c>
      <c r="F48" s="50">
        <f>SUM(F49:F53)</f>
        <v>2532</v>
      </c>
      <c r="G48" s="50">
        <f>SUM(G49:G53)</f>
        <v>1313</v>
      </c>
      <c r="H48" s="50">
        <f>SUM(H49:H53)</f>
        <v>1219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f>'日野町'!B49+'竜王町'!B49</f>
        <v>303</v>
      </c>
      <c r="C49" s="48">
        <f>'日野町'!C49+'竜王町'!C49</f>
        <v>187</v>
      </c>
      <c r="D49" s="48">
        <f>'日野町'!D49+'竜王町'!D49</f>
        <v>116</v>
      </c>
      <c r="E49" s="10" t="s">
        <v>78</v>
      </c>
      <c r="F49" s="47">
        <f>'日野町'!F49+'竜王町'!F49</f>
        <v>576</v>
      </c>
      <c r="G49" s="48">
        <f>'日野町'!G49+'竜王町'!G49</f>
        <v>312</v>
      </c>
      <c r="H49" s="48">
        <f>'日野町'!H49+'竜王町'!H49</f>
        <v>264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f>'日野町'!B50+'竜王町'!B50</f>
        <v>324</v>
      </c>
      <c r="C50" s="48">
        <f>'日野町'!C50+'竜王町'!C50</f>
        <v>181</v>
      </c>
      <c r="D50" s="48">
        <f>'日野町'!D50+'竜王町'!D50</f>
        <v>143</v>
      </c>
      <c r="E50" s="10" t="s">
        <v>79</v>
      </c>
      <c r="F50" s="47">
        <f>'日野町'!F50+'竜王町'!F50</f>
        <v>570</v>
      </c>
      <c r="G50" s="48">
        <f>'日野町'!G50+'竜王町'!G50</f>
        <v>303</v>
      </c>
      <c r="H50" s="48">
        <f>'日野町'!H50+'竜王町'!H50</f>
        <v>267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f>'日野町'!B51+'竜王町'!B51</f>
        <v>351</v>
      </c>
      <c r="C51" s="48">
        <f>'日野町'!C51+'竜王町'!C51</f>
        <v>197</v>
      </c>
      <c r="D51" s="48">
        <f>'日野町'!D51+'竜王町'!D51</f>
        <v>154</v>
      </c>
      <c r="E51" s="10" t="s">
        <v>80</v>
      </c>
      <c r="F51" s="47">
        <f>'日野町'!F51+'竜王町'!F51</f>
        <v>580</v>
      </c>
      <c r="G51" s="48">
        <f>'日野町'!G51+'竜王町'!G51</f>
        <v>291</v>
      </c>
      <c r="H51" s="48">
        <f>'日野町'!H51+'竜王町'!H51</f>
        <v>289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f>'日野町'!B52+'竜王町'!B52</f>
        <v>343</v>
      </c>
      <c r="C52" s="48">
        <f>'日野町'!C52+'竜王町'!C52</f>
        <v>183</v>
      </c>
      <c r="D52" s="48">
        <f>'日野町'!D52+'竜王町'!D52</f>
        <v>160</v>
      </c>
      <c r="E52" s="10" t="s">
        <v>81</v>
      </c>
      <c r="F52" s="47">
        <f>'日野町'!F52+'竜王町'!F52</f>
        <v>481</v>
      </c>
      <c r="G52" s="48">
        <f>'日野町'!G52+'竜王町'!G52</f>
        <v>240</v>
      </c>
      <c r="H52" s="48">
        <f>'日野町'!H52+'竜王町'!H52</f>
        <v>241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f>'日野町'!B53+'竜王町'!B53</f>
        <v>330</v>
      </c>
      <c r="C53" s="48">
        <f>'日野町'!C53+'竜王町'!C53</f>
        <v>188</v>
      </c>
      <c r="D53" s="48">
        <f>'日野町'!D53+'竜王町'!D53</f>
        <v>142</v>
      </c>
      <c r="E53" s="10" t="s">
        <v>82</v>
      </c>
      <c r="F53" s="47">
        <f>'日野町'!F53+'竜王町'!F53</f>
        <v>325</v>
      </c>
      <c r="G53" s="48">
        <f>'日野町'!G53+'竜王町'!G53</f>
        <v>167</v>
      </c>
      <c r="H53" s="48">
        <f>'日野町'!H53+'竜王町'!H53</f>
        <v>158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1950</v>
      </c>
      <c r="C55" s="48">
        <f>SUM(C56:C60)</f>
        <v>1067</v>
      </c>
      <c r="D55" s="49">
        <f>SUM(D56:D60)</f>
        <v>883</v>
      </c>
      <c r="E55" s="10" t="s">
        <v>114</v>
      </c>
      <c r="F55" s="50">
        <f>SUM(F56:F60)</f>
        <v>1641</v>
      </c>
      <c r="G55" s="50">
        <f>SUM(G56:G60)</f>
        <v>769</v>
      </c>
      <c r="H55" s="50">
        <f>SUM(H56:H60)</f>
        <v>872</v>
      </c>
      <c r="I55" s="10" t="s">
        <v>159</v>
      </c>
      <c r="J55" s="47">
        <f>'日野町'!J55+'竜王町'!J55</f>
        <v>22</v>
      </c>
      <c r="K55" s="48">
        <f>'日野町'!K55+'竜王町'!K55</f>
        <v>3</v>
      </c>
      <c r="L55" s="49">
        <f>'日野町'!L55+'竜王町'!L55</f>
        <v>19</v>
      </c>
    </row>
    <row r="56" spans="1:12" s="4" customFormat="1" ht="12.75">
      <c r="A56" s="10" t="s">
        <v>43</v>
      </c>
      <c r="B56" s="47">
        <f>'日野町'!B56+'竜王町'!B56</f>
        <v>372</v>
      </c>
      <c r="C56" s="48">
        <f>'日野町'!C56+'竜王町'!C56</f>
        <v>195</v>
      </c>
      <c r="D56" s="48">
        <f>'日野町'!D56+'竜王町'!D56</f>
        <v>177</v>
      </c>
      <c r="E56" s="10" t="s">
        <v>83</v>
      </c>
      <c r="F56" s="47">
        <f>'日野町'!F56+'竜王町'!F56</f>
        <v>281</v>
      </c>
      <c r="G56" s="48">
        <f>'日野町'!G56+'竜王町'!G56</f>
        <v>133</v>
      </c>
      <c r="H56" s="48">
        <f>'日野町'!H56+'竜王町'!H56</f>
        <v>148</v>
      </c>
      <c r="I56" s="10" t="s">
        <v>130</v>
      </c>
      <c r="J56" s="47">
        <f>'日野町'!J56+'竜王町'!J56</f>
        <v>380</v>
      </c>
      <c r="K56" s="48">
        <f>'日野町'!K56+'竜王町'!K56</f>
        <v>249</v>
      </c>
      <c r="L56" s="49">
        <f>'日野町'!L56+'竜王町'!L56</f>
        <v>131</v>
      </c>
    </row>
    <row r="57" spans="1:12" s="4" customFormat="1" ht="12.75">
      <c r="A57" s="10" t="s">
        <v>44</v>
      </c>
      <c r="B57" s="47">
        <f>'日野町'!B57+'竜王町'!B57</f>
        <v>394</v>
      </c>
      <c r="C57" s="48">
        <f>'日野町'!C57+'竜王町'!C57</f>
        <v>223</v>
      </c>
      <c r="D57" s="48">
        <f>'日野町'!D57+'竜王町'!D57</f>
        <v>171</v>
      </c>
      <c r="E57" s="10" t="s">
        <v>84</v>
      </c>
      <c r="F57" s="47">
        <f>'日野町'!F57+'竜王町'!F57</f>
        <v>390</v>
      </c>
      <c r="G57" s="48">
        <f>'日野町'!G57+'竜王町'!G57</f>
        <v>182</v>
      </c>
      <c r="H57" s="48">
        <f>'日野町'!H57+'竜王町'!H57</f>
        <v>208</v>
      </c>
      <c r="I57" s="10" t="s">
        <v>4</v>
      </c>
      <c r="J57" s="53">
        <f>J56+J58+J59+J60</f>
        <v>32753</v>
      </c>
      <c r="K57" s="50">
        <f>K56+K58+K59+K60</f>
        <v>16747</v>
      </c>
      <c r="L57" s="52">
        <f>L56+L58+L59+L60</f>
        <v>16006</v>
      </c>
    </row>
    <row r="58" spans="1:12" s="4" customFormat="1" ht="12.75">
      <c r="A58" s="10" t="s">
        <v>45</v>
      </c>
      <c r="B58" s="47">
        <f>'日野町'!B58+'竜王町'!B58</f>
        <v>414</v>
      </c>
      <c r="C58" s="48">
        <f>'日野町'!C58+'竜王町'!C58</f>
        <v>234</v>
      </c>
      <c r="D58" s="48">
        <f>'日野町'!D58+'竜王町'!D58</f>
        <v>180</v>
      </c>
      <c r="E58" s="10" t="s">
        <v>85</v>
      </c>
      <c r="F58" s="47">
        <f>'日野町'!F58+'竜王町'!F58</f>
        <v>329</v>
      </c>
      <c r="G58" s="48">
        <f>'日野町'!G58+'竜王町'!G58</f>
        <v>161</v>
      </c>
      <c r="H58" s="48">
        <f>'日野町'!H58+'竜王町'!H58</f>
        <v>168</v>
      </c>
      <c r="I58" s="10" t="s">
        <v>126</v>
      </c>
      <c r="J58" s="53">
        <f>B6+B13+B20</f>
        <v>4081</v>
      </c>
      <c r="K58" s="50">
        <f>C6+C13+C20</f>
        <v>2129</v>
      </c>
      <c r="L58" s="52">
        <f>D6+D13+D20</f>
        <v>1952</v>
      </c>
    </row>
    <row r="59" spans="1:12" s="4" customFormat="1" ht="12.75">
      <c r="A59" s="10" t="s">
        <v>46</v>
      </c>
      <c r="B59" s="47">
        <f>'日野町'!B59+'竜王町'!B59</f>
        <v>384</v>
      </c>
      <c r="C59" s="48">
        <f>'日野町'!C59+'竜王町'!C59</f>
        <v>200</v>
      </c>
      <c r="D59" s="48">
        <f>'日野町'!D59+'竜王町'!D59</f>
        <v>184</v>
      </c>
      <c r="E59" s="10" t="s">
        <v>86</v>
      </c>
      <c r="F59" s="47">
        <f>'日野町'!F59+'竜王町'!F59</f>
        <v>322</v>
      </c>
      <c r="G59" s="48">
        <f>'日野町'!G59+'竜王町'!G59</f>
        <v>150</v>
      </c>
      <c r="H59" s="48">
        <f>'日野町'!H59+'竜王町'!H59</f>
        <v>172</v>
      </c>
      <c r="I59" s="10" t="s">
        <v>127</v>
      </c>
      <c r="J59" s="53">
        <f>B27+B34+B41+B48+B55+F6+F13+F20+F27+F34</f>
        <v>18553</v>
      </c>
      <c r="K59" s="50">
        <f>C27+C34+C41+C48+C55+G6+G13+G20+G27+G34</f>
        <v>9967</v>
      </c>
      <c r="L59" s="52">
        <f>D27+D34+D41+D48+D55+H6+H13+H20+H27+H34</f>
        <v>8586</v>
      </c>
    </row>
    <row r="60" spans="1:12" s="4" customFormat="1" ht="12.75">
      <c r="A60" s="10" t="s">
        <v>47</v>
      </c>
      <c r="B60" s="47">
        <f>'日野町'!B60+'竜王町'!B60</f>
        <v>386</v>
      </c>
      <c r="C60" s="48">
        <f>'日野町'!C60+'竜王町'!C60</f>
        <v>215</v>
      </c>
      <c r="D60" s="48">
        <f>'日野町'!D60+'竜王町'!D60</f>
        <v>171</v>
      </c>
      <c r="E60" s="10" t="s">
        <v>87</v>
      </c>
      <c r="F60" s="47">
        <f>'日野町'!F60+'竜王町'!F60</f>
        <v>319</v>
      </c>
      <c r="G60" s="48">
        <f>'日野町'!G60+'竜王町'!G60</f>
        <v>143</v>
      </c>
      <c r="H60" s="48">
        <f>'日野町'!H60+'竜王町'!H60</f>
        <v>176</v>
      </c>
      <c r="I60" s="10" t="s">
        <v>128</v>
      </c>
      <c r="J60" s="53">
        <f>F41+F48+F55+J6+J13+J20+J27+J55</f>
        <v>9739</v>
      </c>
      <c r="K60" s="50">
        <f>G41+G48+G55+K6+K13+K20+K27+K55</f>
        <v>4402</v>
      </c>
      <c r="L60" s="52">
        <f>H41+H48+H55+L6+L13+L20+L27+L55</f>
        <v>5337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4" spans="3:9" ht="13.5">
      <c r="C64" s="13"/>
      <c r="D64" s="13"/>
      <c r="E64" s="13"/>
      <c r="I64" s="13"/>
    </row>
    <row r="65" spans="3:9" ht="13.5">
      <c r="C65" s="13"/>
      <c r="D65" s="13"/>
      <c r="E65" s="13"/>
      <c r="I65" s="13"/>
    </row>
    <row r="66" spans="3:9" ht="13.5">
      <c r="C66" s="13"/>
      <c r="D66" s="13"/>
      <c r="E66" s="13"/>
      <c r="I66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22">
      <selection activeCell="E12" sqref="E12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151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765</v>
      </c>
      <c r="C6" s="48">
        <f>SUM(C7:C11)</f>
        <v>405</v>
      </c>
      <c r="D6" s="49">
        <f>SUM(D7:D11)</f>
        <v>360</v>
      </c>
      <c r="E6" s="10" t="s">
        <v>121</v>
      </c>
      <c r="F6" s="50">
        <f>SUM(F7:F11)</f>
        <v>1286</v>
      </c>
      <c r="G6" s="50">
        <f>SUM(G7:G11)</f>
        <v>675</v>
      </c>
      <c r="H6" s="50">
        <f>SUM(H7:H11)</f>
        <v>611</v>
      </c>
      <c r="I6" s="10" t="s">
        <v>122</v>
      </c>
      <c r="J6" s="53">
        <f>SUM(J7:J11)</f>
        <v>907</v>
      </c>
      <c r="K6" s="50">
        <f>SUM(K7:K11)</f>
        <v>404</v>
      </c>
      <c r="L6" s="52">
        <f>SUM(L7:L11)</f>
        <v>503</v>
      </c>
    </row>
    <row r="7" spans="1:12" s="4" customFormat="1" ht="12.75">
      <c r="A7" s="10" t="s">
        <v>8</v>
      </c>
      <c r="B7" s="47">
        <v>141</v>
      </c>
      <c r="C7" s="48">
        <v>73</v>
      </c>
      <c r="D7" s="49">
        <v>68</v>
      </c>
      <c r="E7" s="10" t="s">
        <v>48</v>
      </c>
      <c r="F7" s="51">
        <v>255</v>
      </c>
      <c r="G7" s="50">
        <v>142</v>
      </c>
      <c r="H7" s="51">
        <v>113</v>
      </c>
      <c r="I7" s="10" t="s">
        <v>88</v>
      </c>
      <c r="J7" s="53">
        <v>215</v>
      </c>
      <c r="K7" s="50">
        <v>105</v>
      </c>
      <c r="L7" s="52">
        <v>110</v>
      </c>
    </row>
    <row r="8" spans="1:12" s="4" customFormat="1" ht="12.75">
      <c r="A8" s="10" t="s">
        <v>9</v>
      </c>
      <c r="B8" s="47">
        <v>145</v>
      </c>
      <c r="C8" s="48">
        <v>76</v>
      </c>
      <c r="D8" s="49">
        <v>69</v>
      </c>
      <c r="E8" s="10" t="s">
        <v>49</v>
      </c>
      <c r="F8" s="51">
        <v>258</v>
      </c>
      <c r="G8" s="50">
        <v>137</v>
      </c>
      <c r="H8" s="51">
        <v>121</v>
      </c>
      <c r="I8" s="10" t="s">
        <v>89</v>
      </c>
      <c r="J8" s="53">
        <v>183</v>
      </c>
      <c r="K8" s="50">
        <v>85</v>
      </c>
      <c r="L8" s="52">
        <v>98</v>
      </c>
    </row>
    <row r="9" spans="1:12" s="4" customFormat="1" ht="12.75">
      <c r="A9" s="10" t="s">
        <v>10</v>
      </c>
      <c r="B9" s="47">
        <v>168</v>
      </c>
      <c r="C9" s="48">
        <v>90</v>
      </c>
      <c r="D9" s="49">
        <v>78</v>
      </c>
      <c r="E9" s="10" t="s">
        <v>50</v>
      </c>
      <c r="F9" s="51">
        <v>252</v>
      </c>
      <c r="G9" s="50">
        <v>139</v>
      </c>
      <c r="H9" s="51">
        <v>113</v>
      </c>
      <c r="I9" s="10" t="s">
        <v>90</v>
      </c>
      <c r="J9" s="53">
        <v>162</v>
      </c>
      <c r="K9" s="50">
        <v>79</v>
      </c>
      <c r="L9" s="52">
        <v>83</v>
      </c>
    </row>
    <row r="10" spans="1:12" s="4" customFormat="1" ht="12.75">
      <c r="A10" s="10" t="s">
        <v>11</v>
      </c>
      <c r="B10" s="47">
        <v>151</v>
      </c>
      <c r="C10" s="48">
        <v>83</v>
      </c>
      <c r="D10" s="49">
        <v>68</v>
      </c>
      <c r="E10" s="10" t="s">
        <v>51</v>
      </c>
      <c r="F10" s="51">
        <v>253</v>
      </c>
      <c r="G10" s="50">
        <v>121</v>
      </c>
      <c r="H10" s="51">
        <v>132</v>
      </c>
      <c r="I10" s="10" t="s">
        <v>91</v>
      </c>
      <c r="J10" s="53">
        <v>175</v>
      </c>
      <c r="K10" s="50">
        <v>68</v>
      </c>
      <c r="L10" s="52">
        <v>107</v>
      </c>
    </row>
    <row r="11" spans="1:12" s="4" customFormat="1" ht="12.75">
      <c r="A11" s="10" t="s">
        <v>12</v>
      </c>
      <c r="B11" s="47">
        <v>160</v>
      </c>
      <c r="C11" s="48">
        <v>83</v>
      </c>
      <c r="D11" s="49">
        <v>77</v>
      </c>
      <c r="E11" s="10" t="s">
        <v>52</v>
      </c>
      <c r="F11" s="51">
        <v>268</v>
      </c>
      <c r="G11" s="50">
        <v>136</v>
      </c>
      <c r="H11" s="51">
        <v>132</v>
      </c>
      <c r="I11" s="10" t="s">
        <v>92</v>
      </c>
      <c r="J11" s="53">
        <v>172</v>
      </c>
      <c r="K11" s="50">
        <v>67</v>
      </c>
      <c r="L11" s="52">
        <v>105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892</v>
      </c>
      <c r="C13" s="48">
        <f>SUM(C14:C18)</f>
        <v>450</v>
      </c>
      <c r="D13" s="49">
        <f>SUM(D14:D18)</f>
        <v>442</v>
      </c>
      <c r="E13" s="10" t="s">
        <v>120</v>
      </c>
      <c r="F13" s="50">
        <f>SUM(F14:F18)</f>
        <v>1402</v>
      </c>
      <c r="G13" s="50">
        <f>SUM(G14:G18)</f>
        <v>750</v>
      </c>
      <c r="H13" s="50">
        <f>SUM(H14:H18)</f>
        <v>652</v>
      </c>
      <c r="I13" s="10" t="s">
        <v>123</v>
      </c>
      <c r="J13" s="53">
        <f>SUM(J14:J18)</f>
        <v>765</v>
      </c>
      <c r="K13" s="50">
        <f>SUM(K14:K18)</f>
        <v>261</v>
      </c>
      <c r="L13" s="52">
        <f>SUM(L14:L18)</f>
        <v>504</v>
      </c>
    </row>
    <row r="14" spans="1:12" s="4" customFormat="1" ht="12.75">
      <c r="A14" s="10" t="s">
        <v>13</v>
      </c>
      <c r="B14" s="47">
        <v>173</v>
      </c>
      <c r="C14" s="48">
        <v>83</v>
      </c>
      <c r="D14" s="49">
        <v>90</v>
      </c>
      <c r="E14" s="10" t="s">
        <v>53</v>
      </c>
      <c r="F14" s="51">
        <v>286</v>
      </c>
      <c r="G14" s="50">
        <v>154</v>
      </c>
      <c r="H14" s="51">
        <v>132</v>
      </c>
      <c r="I14" s="10" t="s">
        <v>93</v>
      </c>
      <c r="J14" s="53">
        <v>159</v>
      </c>
      <c r="K14" s="50">
        <v>55</v>
      </c>
      <c r="L14" s="52">
        <v>104</v>
      </c>
    </row>
    <row r="15" spans="1:12" s="4" customFormat="1" ht="12.75">
      <c r="A15" s="10" t="s">
        <v>14</v>
      </c>
      <c r="B15" s="47">
        <v>189</v>
      </c>
      <c r="C15" s="48">
        <v>97</v>
      </c>
      <c r="D15" s="49">
        <v>92</v>
      </c>
      <c r="E15" s="10" t="s">
        <v>54</v>
      </c>
      <c r="F15" s="51">
        <v>306</v>
      </c>
      <c r="G15" s="50">
        <v>167</v>
      </c>
      <c r="H15" s="51">
        <v>139</v>
      </c>
      <c r="I15" s="10" t="s">
        <v>94</v>
      </c>
      <c r="J15" s="53">
        <v>168</v>
      </c>
      <c r="K15" s="50">
        <v>64</v>
      </c>
      <c r="L15" s="52">
        <v>104</v>
      </c>
    </row>
    <row r="16" spans="1:12" s="4" customFormat="1" ht="12.75">
      <c r="A16" s="10" t="s">
        <v>15</v>
      </c>
      <c r="B16" s="47">
        <v>174</v>
      </c>
      <c r="C16" s="48">
        <v>91</v>
      </c>
      <c r="D16" s="49">
        <v>83</v>
      </c>
      <c r="E16" s="10" t="s">
        <v>55</v>
      </c>
      <c r="F16" s="51">
        <v>274</v>
      </c>
      <c r="G16" s="50">
        <v>137</v>
      </c>
      <c r="H16" s="51">
        <v>137</v>
      </c>
      <c r="I16" s="10" t="s">
        <v>95</v>
      </c>
      <c r="J16" s="53">
        <v>164</v>
      </c>
      <c r="K16" s="50">
        <v>56</v>
      </c>
      <c r="L16" s="52">
        <v>108</v>
      </c>
    </row>
    <row r="17" spans="1:12" s="4" customFormat="1" ht="12.75">
      <c r="A17" s="10" t="s">
        <v>16</v>
      </c>
      <c r="B17" s="47">
        <v>181</v>
      </c>
      <c r="C17" s="48">
        <v>102</v>
      </c>
      <c r="D17" s="49">
        <v>79</v>
      </c>
      <c r="E17" s="10" t="s">
        <v>56</v>
      </c>
      <c r="F17" s="51">
        <v>275</v>
      </c>
      <c r="G17" s="50">
        <v>138</v>
      </c>
      <c r="H17" s="51">
        <v>137</v>
      </c>
      <c r="I17" s="10" t="s">
        <v>96</v>
      </c>
      <c r="J17" s="53">
        <v>136</v>
      </c>
      <c r="K17" s="50">
        <v>42</v>
      </c>
      <c r="L17" s="52">
        <v>94</v>
      </c>
    </row>
    <row r="18" spans="1:12" s="4" customFormat="1" ht="12.75">
      <c r="A18" s="10" t="s">
        <v>17</v>
      </c>
      <c r="B18" s="47">
        <v>175</v>
      </c>
      <c r="C18" s="48">
        <v>77</v>
      </c>
      <c r="D18" s="49">
        <v>98</v>
      </c>
      <c r="E18" s="10" t="s">
        <v>57</v>
      </c>
      <c r="F18" s="51">
        <v>261</v>
      </c>
      <c r="G18" s="50">
        <v>154</v>
      </c>
      <c r="H18" s="51">
        <v>107</v>
      </c>
      <c r="I18" s="10" t="s">
        <v>97</v>
      </c>
      <c r="J18" s="53">
        <v>138</v>
      </c>
      <c r="K18" s="50">
        <v>44</v>
      </c>
      <c r="L18" s="52">
        <v>94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918</v>
      </c>
      <c r="C20" s="48">
        <f>SUM(C21:C25)</f>
        <v>488</v>
      </c>
      <c r="D20" s="49">
        <f>SUM(D21:D25)</f>
        <v>430</v>
      </c>
      <c r="E20" s="10" t="s">
        <v>119</v>
      </c>
      <c r="F20" s="50">
        <f>SUM(F21:F25)</f>
        <v>1206</v>
      </c>
      <c r="G20" s="50">
        <f>SUM(G21:G25)</f>
        <v>617</v>
      </c>
      <c r="H20" s="50">
        <f>SUM(H21:H25)</f>
        <v>589</v>
      </c>
      <c r="I20" s="10" t="s">
        <v>124</v>
      </c>
      <c r="J20" s="53">
        <f>SUM(J21:J25)</f>
        <v>403</v>
      </c>
      <c r="K20" s="50">
        <f>SUM(K21:K25)</f>
        <v>106</v>
      </c>
      <c r="L20" s="52">
        <f>SUM(L21:L25)</f>
        <v>297</v>
      </c>
    </row>
    <row r="21" spans="1:12" s="4" customFormat="1" ht="12.75">
      <c r="A21" s="10" t="s">
        <v>18</v>
      </c>
      <c r="B21" s="47">
        <v>207</v>
      </c>
      <c r="C21" s="48">
        <v>102</v>
      </c>
      <c r="D21" s="49">
        <v>105</v>
      </c>
      <c r="E21" s="10" t="s">
        <v>58</v>
      </c>
      <c r="F21" s="51">
        <v>235</v>
      </c>
      <c r="G21" s="50">
        <v>119</v>
      </c>
      <c r="H21" s="51">
        <v>116</v>
      </c>
      <c r="I21" s="10" t="s">
        <v>98</v>
      </c>
      <c r="J21" s="53">
        <v>103</v>
      </c>
      <c r="K21" s="50">
        <v>25</v>
      </c>
      <c r="L21" s="52">
        <v>78</v>
      </c>
    </row>
    <row r="22" spans="1:12" s="4" customFormat="1" ht="12.75">
      <c r="A22" s="10" t="s">
        <v>19</v>
      </c>
      <c r="B22" s="47">
        <v>188</v>
      </c>
      <c r="C22" s="48">
        <v>105</v>
      </c>
      <c r="D22" s="49">
        <v>83</v>
      </c>
      <c r="E22" s="10" t="s">
        <v>59</v>
      </c>
      <c r="F22" s="51">
        <v>245</v>
      </c>
      <c r="G22" s="50">
        <v>128</v>
      </c>
      <c r="H22" s="51">
        <v>117</v>
      </c>
      <c r="I22" s="10" t="s">
        <v>99</v>
      </c>
      <c r="J22" s="53">
        <v>90</v>
      </c>
      <c r="K22" s="50">
        <v>27</v>
      </c>
      <c r="L22" s="52">
        <v>63</v>
      </c>
    </row>
    <row r="23" spans="1:12" s="4" customFormat="1" ht="12.75">
      <c r="A23" s="10" t="s">
        <v>20</v>
      </c>
      <c r="B23" s="47">
        <v>162</v>
      </c>
      <c r="C23" s="48">
        <v>88</v>
      </c>
      <c r="D23" s="49">
        <v>74</v>
      </c>
      <c r="E23" s="10" t="s">
        <v>60</v>
      </c>
      <c r="F23" s="51">
        <v>243</v>
      </c>
      <c r="G23" s="50">
        <v>128</v>
      </c>
      <c r="H23" s="51">
        <v>115</v>
      </c>
      <c r="I23" s="10" t="s">
        <v>100</v>
      </c>
      <c r="J23" s="53">
        <v>102</v>
      </c>
      <c r="K23" s="50">
        <v>26</v>
      </c>
      <c r="L23" s="52">
        <v>76</v>
      </c>
    </row>
    <row r="24" spans="1:12" s="4" customFormat="1" ht="12.75">
      <c r="A24" s="10" t="s">
        <v>21</v>
      </c>
      <c r="B24" s="47">
        <v>172</v>
      </c>
      <c r="C24" s="48">
        <v>96</v>
      </c>
      <c r="D24" s="49">
        <v>76</v>
      </c>
      <c r="E24" s="10" t="s">
        <v>61</v>
      </c>
      <c r="F24" s="51">
        <v>263</v>
      </c>
      <c r="G24" s="50">
        <v>139</v>
      </c>
      <c r="H24" s="51">
        <v>124</v>
      </c>
      <c r="I24" s="10" t="s">
        <v>101</v>
      </c>
      <c r="J24" s="53">
        <v>65</v>
      </c>
      <c r="K24" s="50">
        <v>16</v>
      </c>
      <c r="L24" s="52">
        <v>49</v>
      </c>
    </row>
    <row r="25" spans="1:12" s="4" customFormat="1" ht="12.75">
      <c r="A25" s="10" t="s">
        <v>22</v>
      </c>
      <c r="B25" s="47">
        <v>189</v>
      </c>
      <c r="C25" s="48">
        <v>97</v>
      </c>
      <c r="D25" s="49">
        <v>92</v>
      </c>
      <c r="E25" s="10" t="s">
        <v>62</v>
      </c>
      <c r="F25" s="51">
        <v>220</v>
      </c>
      <c r="G25" s="50">
        <v>103</v>
      </c>
      <c r="H25" s="51">
        <v>117</v>
      </c>
      <c r="I25" s="10" t="s">
        <v>102</v>
      </c>
      <c r="J25" s="53">
        <v>43</v>
      </c>
      <c r="K25" s="50">
        <v>12</v>
      </c>
      <c r="L25" s="52">
        <v>31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910</v>
      </c>
      <c r="C27" s="48">
        <f>SUM(C28:C32)</f>
        <v>444</v>
      </c>
      <c r="D27" s="49">
        <f>SUM(D28:D32)</f>
        <v>466</v>
      </c>
      <c r="E27" s="10" t="s">
        <v>118</v>
      </c>
      <c r="F27" s="50">
        <f>SUM(F28:F32)</f>
        <v>1302</v>
      </c>
      <c r="G27" s="50">
        <f>SUM(G28:G32)</f>
        <v>633</v>
      </c>
      <c r="H27" s="50">
        <f>SUM(H28:H32)</f>
        <v>669</v>
      </c>
      <c r="I27" s="10" t="s">
        <v>125</v>
      </c>
      <c r="J27" s="53">
        <f>SUM(J28:J32)</f>
        <v>103</v>
      </c>
      <c r="K27" s="50">
        <f>SUM(K28:K32)</f>
        <v>18</v>
      </c>
      <c r="L27" s="52">
        <f>SUM(L28:L32)</f>
        <v>85</v>
      </c>
    </row>
    <row r="28" spans="1:12" s="4" customFormat="1" ht="12.75">
      <c r="A28" s="10" t="s">
        <v>23</v>
      </c>
      <c r="B28" s="47">
        <v>202</v>
      </c>
      <c r="C28" s="48">
        <v>91</v>
      </c>
      <c r="D28" s="49">
        <v>111</v>
      </c>
      <c r="E28" s="10" t="s">
        <v>63</v>
      </c>
      <c r="F28" s="51">
        <v>266</v>
      </c>
      <c r="G28" s="50">
        <v>122</v>
      </c>
      <c r="H28" s="51">
        <v>144</v>
      </c>
      <c r="I28" s="10" t="s">
        <v>103</v>
      </c>
      <c r="J28" s="53">
        <v>35</v>
      </c>
      <c r="K28" s="50">
        <v>10</v>
      </c>
      <c r="L28" s="52">
        <v>25</v>
      </c>
    </row>
    <row r="29" spans="1:12" s="4" customFormat="1" ht="12.75">
      <c r="A29" s="10" t="s">
        <v>24</v>
      </c>
      <c r="B29" s="47">
        <v>175</v>
      </c>
      <c r="C29" s="48">
        <v>92</v>
      </c>
      <c r="D29" s="49">
        <v>83</v>
      </c>
      <c r="E29" s="10" t="s">
        <v>64</v>
      </c>
      <c r="F29" s="51">
        <v>254</v>
      </c>
      <c r="G29" s="50">
        <v>126</v>
      </c>
      <c r="H29" s="51">
        <v>128</v>
      </c>
      <c r="I29" s="10" t="s">
        <v>104</v>
      </c>
      <c r="J29" s="53">
        <v>18</v>
      </c>
      <c r="K29" s="50">
        <v>2</v>
      </c>
      <c r="L29" s="52">
        <v>16</v>
      </c>
    </row>
    <row r="30" spans="1:12" s="4" customFormat="1" ht="12.75">
      <c r="A30" s="10" t="s">
        <v>25</v>
      </c>
      <c r="B30" s="47">
        <v>195</v>
      </c>
      <c r="C30" s="48">
        <v>96</v>
      </c>
      <c r="D30" s="49">
        <v>99</v>
      </c>
      <c r="E30" s="10" t="s">
        <v>65</v>
      </c>
      <c r="F30" s="51">
        <v>230</v>
      </c>
      <c r="G30" s="50">
        <v>115</v>
      </c>
      <c r="H30" s="51">
        <v>115</v>
      </c>
      <c r="I30" s="10" t="s">
        <v>105</v>
      </c>
      <c r="J30" s="53">
        <v>23</v>
      </c>
      <c r="K30" s="50">
        <v>4</v>
      </c>
      <c r="L30" s="52">
        <v>19</v>
      </c>
    </row>
    <row r="31" spans="1:12" s="4" customFormat="1" ht="12.75">
      <c r="A31" s="10" t="s">
        <v>26</v>
      </c>
      <c r="B31" s="47">
        <v>167</v>
      </c>
      <c r="C31" s="48">
        <v>79</v>
      </c>
      <c r="D31" s="49">
        <v>88</v>
      </c>
      <c r="E31" s="10" t="s">
        <v>66</v>
      </c>
      <c r="F31" s="51">
        <v>281</v>
      </c>
      <c r="G31" s="50">
        <v>144</v>
      </c>
      <c r="H31" s="51">
        <v>137</v>
      </c>
      <c r="I31" s="10" t="s">
        <v>106</v>
      </c>
      <c r="J31" s="53">
        <v>9</v>
      </c>
      <c r="K31" s="50">
        <v>1</v>
      </c>
      <c r="L31" s="52">
        <v>8</v>
      </c>
    </row>
    <row r="32" spans="1:12" s="4" customFormat="1" ht="12.75">
      <c r="A32" s="10" t="s">
        <v>27</v>
      </c>
      <c r="B32" s="47">
        <v>171</v>
      </c>
      <c r="C32" s="48">
        <v>86</v>
      </c>
      <c r="D32" s="49">
        <v>85</v>
      </c>
      <c r="E32" s="10" t="s">
        <v>67</v>
      </c>
      <c r="F32" s="51">
        <v>271</v>
      </c>
      <c r="G32" s="50">
        <v>126</v>
      </c>
      <c r="H32" s="51">
        <v>145</v>
      </c>
      <c r="I32" s="10" t="s">
        <v>107</v>
      </c>
      <c r="J32" s="53">
        <v>18</v>
      </c>
      <c r="K32" s="50">
        <v>1</v>
      </c>
      <c r="L32" s="52">
        <v>17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911</v>
      </c>
      <c r="C34" s="48">
        <f>SUM(C35:C39)</f>
        <v>517</v>
      </c>
      <c r="D34" s="49">
        <f>SUM(D35:D39)</f>
        <v>394</v>
      </c>
      <c r="E34" s="10" t="s">
        <v>117</v>
      </c>
      <c r="F34" s="50">
        <f>SUM(F35:F39)</f>
        <v>1378</v>
      </c>
      <c r="G34" s="50">
        <f>SUM(G35:G39)</f>
        <v>681</v>
      </c>
      <c r="H34" s="50">
        <f>SUM(H35:H39)</f>
        <v>697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v>195</v>
      </c>
      <c r="C35" s="48">
        <v>103</v>
      </c>
      <c r="D35" s="49">
        <v>92</v>
      </c>
      <c r="E35" s="10" t="s">
        <v>68</v>
      </c>
      <c r="F35" s="51">
        <v>290</v>
      </c>
      <c r="G35" s="50">
        <v>138</v>
      </c>
      <c r="H35" s="51">
        <v>152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v>145</v>
      </c>
      <c r="C36" s="48">
        <v>67</v>
      </c>
      <c r="D36" s="49">
        <v>78</v>
      </c>
      <c r="E36" s="10" t="s">
        <v>69</v>
      </c>
      <c r="F36" s="51">
        <v>266</v>
      </c>
      <c r="G36" s="50">
        <v>138</v>
      </c>
      <c r="H36" s="51">
        <v>128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v>161</v>
      </c>
      <c r="C37" s="48">
        <v>99</v>
      </c>
      <c r="D37" s="49">
        <v>62</v>
      </c>
      <c r="E37" s="10" t="s">
        <v>70</v>
      </c>
      <c r="F37" s="51">
        <v>280</v>
      </c>
      <c r="G37" s="50">
        <v>139</v>
      </c>
      <c r="H37" s="51">
        <v>141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v>215</v>
      </c>
      <c r="C38" s="48">
        <v>126</v>
      </c>
      <c r="D38" s="49">
        <v>89</v>
      </c>
      <c r="E38" s="10" t="s">
        <v>71</v>
      </c>
      <c r="F38" s="51">
        <v>272</v>
      </c>
      <c r="G38" s="50">
        <v>141</v>
      </c>
      <c r="H38" s="51">
        <v>131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v>195</v>
      </c>
      <c r="C39" s="48">
        <v>122</v>
      </c>
      <c r="D39" s="49">
        <v>73</v>
      </c>
      <c r="E39" s="10" t="s">
        <v>72</v>
      </c>
      <c r="F39" s="51">
        <v>270</v>
      </c>
      <c r="G39" s="50">
        <v>125</v>
      </c>
      <c r="H39" s="51">
        <v>145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980</v>
      </c>
      <c r="C41" s="48">
        <f>SUM(C42:C46)</f>
        <v>583</v>
      </c>
      <c r="D41" s="49">
        <f>SUM(D42:D46)</f>
        <v>397</v>
      </c>
      <c r="E41" s="10" t="s">
        <v>116</v>
      </c>
      <c r="F41" s="50">
        <f>SUM(F42:F46)</f>
        <v>1507</v>
      </c>
      <c r="G41" s="50">
        <f>SUM(G42:G46)</f>
        <v>730</v>
      </c>
      <c r="H41" s="50">
        <f>SUM(H42:H46)</f>
        <v>777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v>199</v>
      </c>
      <c r="C42" s="48">
        <v>121</v>
      </c>
      <c r="D42" s="49">
        <v>78</v>
      </c>
      <c r="E42" s="10" t="s">
        <v>73</v>
      </c>
      <c r="F42" s="51">
        <v>286</v>
      </c>
      <c r="G42" s="50">
        <v>168</v>
      </c>
      <c r="H42" s="51">
        <v>118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v>195</v>
      </c>
      <c r="C43" s="48">
        <v>114</v>
      </c>
      <c r="D43" s="49">
        <v>81</v>
      </c>
      <c r="E43" s="10" t="s">
        <v>74</v>
      </c>
      <c r="F43" s="51">
        <v>306</v>
      </c>
      <c r="G43" s="50">
        <v>147</v>
      </c>
      <c r="H43" s="51">
        <v>159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v>181</v>
      </c>
      <c r="C44" s="48">
        <v>114</v>
      </c>
      <c r="D44" s="49">
        <v>67</v>
      </c>
      <c r="E44" s="10" t="s">
        <v>75</v>
      </c>
      <c r="F44" s="51">
        <v>292</v>
      </c>
      <c r="G44" s="50">
        <v>143</v>
      </c>
      <c r="H44" s="51">
        <v>149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v>198</v>
      </c>
      <c r="C45" s="48">
        <v>126</v>
      </c>
      <c r="D45" s="49">
        <v>72</v>
      </c>
      <c r="E45" s="10" t="s">
        <v>76</v>
      </c>
      <c r="F45" s="51">
        <v>301</v>
      </c>
      <c r="G45" s="50">
        <v>131</v>
      </c>
      <c r="H45" s="51">
        <v>170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v>207</v>
      </c>
      <c r="C46" s="48">
        <v>108</v>
      </c>
      <c r="D46" s="49">
        <v>99</v>
      </c>
      <c r="E46" s="10" t="s">
        <v>77</v>
      </c>
      <c r="F46" s="51">
        <v>322</v>
      </c>
      <c r="G46" s="50">
        <v>141</v>
      </c>
      <c r="H46" s="51">
        <v>181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1065</v>
      </c>
      <c r="C48" s="48">
        <f>SUM(C49:C53)</f>
        <v>582</v>
      </c>
      <c r="D48" s="49">
        <f>SUM(D49:D53)</f>
        <v>483</v>
      </c>
      <c r="E48" s="10" t="s">
        <v>115</v>
      </c>
      <c r="F48" s="50">
        <f>SUM(F49:F53)</f>
        <v>1636</v>
      </c>
      <c r="G48" s="50">
        <f>SUM(G49:G53)</f>
        <v>862</v>
      </c>
      <c r="H48" s="50">
        <f>SUM(H49:H53)</f>
        <v>774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v>191</v>
      </c>
      <c r="C49" s="48">
        <v>110</v>
      </c>
      <c r="D49" s="49">
        <v>81</v>
      </c>
      <c r="E49" s="10" t="s">
        <v>78</v>
      </c>
      <c r="F49" s="51">
        <v>368</v>
      </c>
      <c r="G49" s="50">
        <v>200</v>
      </c>
      <c r="H49" s="51">
        <v>168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v>201</v>
      </c>
      <c r="C50" s="48">
        <v>109</v>
      </c>
      <c r="D50" s="49">
        <v>92</v>
      </c>
      <c r="E50" s="10" t="s">
        <v>79</v>
      </c>
      <c r="F50" s="51">
        <v>368</v>
      </c>
      <c r="G50" s="50">
        <v>201</v>
      </c>
      <c r="H50" s="51">
        <v>167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v>242</v>
      </c>
      <c r="C51" s="48">
        <v>129</v>
      </c>
      <c r="D51" s="49">
        <v>113</v>
      </c>
      <c r="E51" s="10" t="s">
        <v>80</v>
      </c>
      <c r="F51" s="51">
        <v>362</v>
      </c>
      <c r="G51" s="50">
        <v>183</v>
      </c>
      <c r="H51" s="51">
        <v>179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v>215</v>
      </c>
      <c r="C52" s="48">
        <v>110</v>
      </c>
      <c r="D52" s="49">
        <v>105</v>
      </c>
      <c r="E52" s="10" t="s">
        <v>81</v>
      </c>
      <c r="F52" s="51">
        <v>314</v>
      </c>
      <c r="G52" s="50">
        <v>165</v>
      </c>
      <c r="H52" s="51">
        <v>149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v>216</v>
      </c>
      <c r="C53" s="48">
        <v>124</v>
      </c>
      <c r="D53" s="49">
        <v>92</v>
      </c>
      <c r="E53" s="10" t="s">
        <v>82</v>
      </c>
      <c r="F53" s="51">
        <v>224</v>
      </c>
      <c r="G53" s="50">
        <v>113</v>
      </c>
      <c r="H53" s="51">
        <v>111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1216</v>
      </c>
      <c r="C55" s="48">
        <f>SUM(C56:C60)</f>
        <v>643</v>
      </c>
      <c r="D55" s="49">
        <f>SUM(D56:D60)</f>
        <v>573</v>
      </c>
      <c r="E55" s="10" t="s">
        <v>114</v>
      </c>
      <c r="F55" s="50">
        <f>SUM(F56:F60)</f>
        <v>1090</v>
      </c>
      <c r="G55" s="50">
        <f>SUM(G56:G60)</f>
        <v>503</v>
      </c>
      <c r="H55" s="50">
        <f>SUM(H56:H60)</f>
        <v>587</v>
      </c>
      <c r="I55" s="10" t="s">
        <v>159</v>
      </c>
      <c r="J55" s="53">
        <v>13</v>
      </c>
      <c r="K55" s="50">
        <v>2</v>
      </c>
      <c r="L55" s="52">
        <v>11</v>
      </c>
    </row>
    <row r="56" spans="1:12" s="4" customFormat="1" ht="12.75">
      <c r="A56" s="10" t="s">
        <v>43</v>
      </c>
      <c r="B56" s="47">
        <v>238</v>
      </c>
      <c r="C56" s="48">
        <v>118</v>
      </c>
      <c r="D56" s="49">
        <v>120</v>
      </c>
      <c r="E56" s="10" t="s">
        <v>83</v>
      </c>
      <c r="F56" s="51">
        <v>177</v>
      </c>
      <c r="G56" s="50">
        <v>78</v>
      </c>
      <c r="H56" s="51">
        <v>99</v>
      </c>
      <c r="I56" s="10" t="s">
        <v>130</v>
      </c>
      <c r="J56" s="53">
        <v>309</v>
      </c>
      <c r="K56" s="50">
        <v>201</v>
      </c>
      <c r="L56" s="52">
        <v>108</v>
      </c>
    </row>
    <row r="57" spans="1:12" s="4" customFormat="1" ht="12.75">
      <c r="A57" s="10" t="s">
        <v>44</v>
      </c>
      <c r="B57" s="47">
        <v>243</v>
      </c>
      <c r="C57" s="48">
        <v>131</v>
      </c>
      <c r="D57" s="49">
        <v>112</v>
      </c>
      <c r="E57" s="10" t="s">
        <v>84</v>
      </c>
      <c r="F57" s="51">
        <v>273</v>
      </c>
      <c r="G57" s="50">
        <v>124</v>
      </c>
      <c r="H57" s="51">
        <v>149</v>
      </c>
      <c r="I57" s="10" t="s">
        <v>4</v>
      </c>
      <c r="J57" s="53">
        <f>J56+J58+J59+J60</f>
        <v>20964</v>
      </c>
      <c r="K57" s="50">
        <f>K56+K58+K59+K60</f>
        <v>10555</v>
      </c>
      <c r="L57" s="52">
        <f>L56+L58+L59+L60</f>
        <v>10409</v>
      </c>
    </row>
    <row r="58" spans="1:12" s="4" customFormat="1" ht="12.75">
      <c r="A58" s="10" t="s">
        <v>45</v>
      </c>
      <c r="B58" s="47">
        <v>248</v>
      </c>
      <c r="C58" s="48">
        <v>141</v>
      </c>
      <c r="D58" s="49">
        <v>107</v>
      </c>
      <c r="E58" s="10" t="s">
        <v>85</v>
      </c>
      <c r="F58" s="51">
        <v>216</v>
      </c>
      <c r="G58" s="50">
        <v>109</v>
      </c>
      <c r="H58" s="51">
        <v>107</v>
      </c>
      <c r="I58" s="10" t="s">
        <v>126</v>
      </c>
      <c r="J58" s="53">
        <f>B6+B13+B20</f>
        <v>2575</v>
      </c>
      <c r="K58" s="50">
        <f>C6+C13+C20</f>
        <v>1343</v>
      </c>
      <c r="L58" s="52">
        <f>D6+D13+D20</f>
        <v>1232</v>
      </c>
    </row>
    <row r="59" spans="1:12" s="4" customFormat="1" ht="12.75">
      <c r="A59" s="10" t="s">
        <v>46</v>
      </c>
      <c r="B59" s="47">
        <v>229</v>
      </c>
      <c r="C59" s="48">
        <v>112</v>
      </c>
      <c r="D59" s="49">
        <v>117</v>
      </c>
      <c r="E59" s="10" t="s">
        <v>86</v>
      </c>
      <c r="F59" s="51">
        <v>215</v>
      </c>
      <c r="G59" s="50">
        <v>99</v>
      </c>
      <c r="H59" s="51">
        <v>116</v>
      </c>
      <c r="I59" s="10" t="s">
        <v>127</v>
      </c>
      <c r="J59" s="53">
        <f>B27+B34+B41+B48+B55+F6+F13+F20+F27+F34</f>
        <v>11656</v>
      </c>
      <c r="K59" s="50">
        <f>C27+C34+C41+C48+C55+G6+G13+G20+G27+G34</f>
        <v>6125</v>
      </c>
      <c r="L59" s="52">
        <f>D27+D34+D41+D48+D55+H6+H13+H20+H27+H34</f>
        <v>5531</v>
      </c>
    </row>
    <row r="60" spans="1:12" s="4" customFormat="1" ht="12.75">
      <c r="A60" s="10" t="s">
        <v>47</v>
      </c>
      <c r="B60" s="47">
        <v>258</v>
      </c>
      <c r="C60" s="48">
        <v>141</v>
      </c>
      <c r="D60" s="49">
        <v>117</v>
      </c>
      <c r="E60" s="10" t="s">
        <v>87</v>
      </c>
      <c r="F60" s="51">
        <v>209</v>
      </c>
      <c r="G60" s="50">
        <v>93</v>
      </c>
      <c r="H60" s="51">
        <v>116</v>
      </c>
      <c r="I60" s="10" t="s">
        <v>128</v>
      </c>
      <c r="J60" s="53">
        <f>F41+F48+F55+J6+J13+J20+J27+J55</f>
        <v>6424</v>
      </c>
      <c r="K60" s="50">
        <f>G41+G48+G55+K6+K13+K20+K27+K55</f>
        <v>2886</v>
      </c>
      <c r="L60" s="52">
        <f>H41+H48+H55+L6+L13+L20+L27+L55</f>
        <v>3538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5.625" style="1" customWidth="1"/>
    <col min="2" max="4" width="12.625" style="1" customWidth="1"/>
    <col min="5" max="5" width="10.625" style="1" customWidth="1"/>
    <col min="6" max="6" width="7.50390625" style="1" customWidth="1"/>
    <col min="7" max="8" width="6.875" style="1" customWidth="1"/>
    <col min="9" max="9" width="9.25390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spans="1:13" ht="13.5">
      <c r="A3" s="16" t="s">
        <v>160</v>
      </c>
      <c r="B3"/>
      <c r="C3"/>
      <c r="D3"/>
      <c r="E3" s="29"/>
      <c r="F3" s="29"/>
      <c r="G3" s="29"/>
      <c r="H3" s="29"/>
      <c r="I3" s="29"/>
      <c r="J3" s="30"/>
      <c r="K3" s="30"/>
      <c r="L3" s="30"/>
      <c r="M3" s="30"/>
    </row>
    <row r="4" spans="1:13" s="4" customFormat="1" ht="12.75">
      <c r="A4" s="55" t="s">
        <v>0</v>
      </c>
      <c r="B4" s="3" t="s">
        <v>1</v>
      </c>
      <c r="C4" s="3" t="s">
        <v>2</v>
      </c>
      <c r="D4" s="3" t="s">
        <v>3</v>
      </c>
      <c r="E4" s="9"/>
      <c r="F4" s="9"/>
      <c r="G4" s="9"/>
      <c r="H4" s="9"/>
      <c r="I4" s="9"/>
      <c r="J4" s="9"/>
      <c r="K4" s="9"/>
      <c r="L4" s="9"/>
      <c r="M4" s="31"/>
    </row>
    <row r="5" spans="1:13" s="4" customFormat="1" ht="13.5">
      <c r="A5" s="5"/>
      <c r="B5" s="35"/>
      <c r="C5" s="36"/>
      <c r="D5" s="37"/>
      <c r="E5" s="9"/>
      <c r="F5" s="32"/>
      <c r="G5" s="32"/>
      <c r="H5" s="32"/>
      <c r="I5" s="9"/>
      <c r="J5" s="21"/>
      <c r="K5" s="21"/>
      <c r="L5" s="21"/>
      <c r="M5" s="31"/>
    </row>
    <row r="6" spans="1:13" s="4" customFormat="1" ht="13.5">
      <c r="A6" s="7" t="s">
        <v>161</v>
      </c>
      <c r="B6" s="63">
        <v>926</v>
      </c>
      <c r="C6" s="62">
        <v>488</v>
      </c>
      <c r="D6" s="67">
        <v>438</v>
      </c>
      <c r="E6" s="9"/>
      <c r="F6" s="21"/>
      <c r="G6" s="21"/>
      <c r="H6" s="21"/>
      <c r="I6" s="9"/>
      <c r="J6" s="21"/>
      <c r="K6" s="21"/>
      <c r="L6" s="21"/>
      <c r="M6" s="31"/>
    </row>
    <row r="7" spans="1:13" s="4" customFormat="1" ht="13.5">
      <c r="A7" s="7" t="s">
        <v>129</v>
      </c>
      <c r="B7" s="63">
        <v>1044</v>
      </c>
      <c r="C7" s="62">
        <v>550</v>
      </c>
      <c r="D7" s="67">
        <v>494</v>
      </c>
      <c r="E7" s="9"/>
      <c r="F7" s="21"/>
      <c r="G7" s="21"/>
      <c r="H7" s="21"/>
      <c r="I7" s="9"/>
      <c r="J7" s="21"/>
      <c r="K7" s="21"/>
      <c r="L7" s="21"/>
      <c r="M7" s="31"/>
    </row>
    <row r="8" spans="1:13" s="4" customFormat="1" ht="13.5">
      <c r="A8" s="8" t="s">
        <v>108</v>
      </c>
      <c r="B8" s="63">
        <v>964</v>
      </c>
      <c r="C8" s="62">
        <v>496</v>
      </c>
      <c r="D8" s="67">
        <v>468</v>
      </c>
      <c r="E8" s="9"/>
      <c r="F8" s="21"/>
      <c r="G8" s="21"/>
      <c r="H8" s="21"/>
      <c r="I8" s="9"/>
      <c r="J8" s="21"/>
      <c r="K8" s="21"/>
      <c r="L8" s="21"/>
      <c r="M8" s="31"/>
    </row>
    <row r="9" spans="1:13" s="4" customFormat="1" ht="13.5">
      <c r="A9" s="7" t="s">
        <v>109</v>
      </c>
      <c r="B9" s="63">
        <v>1143</v>
      </c>
      <c r="C9" s="62">
        <v>604</v>
      </c>
      <c r="D9" s="67">
        <v>539</v>
      </c>
      <c r="E9" s="9"/>
      <c r="F9" s="21"/>
      <c r="G9" s="21"/>
      <c r="H9" s="21"/>
      <c r="I9" s="9"/>
      <c r="J9" s="21"/>
      <c r="K9" s="21"/>
      <c r="L9" s="21"/>
      <c r="M9" s="31"/>
    </row>
    <row r="10" spans="1:13" s="4" customFormat="1" ht="13.5">
      <c r="A10" s="7" t="s">
        <v>110</v>
      </c>
      <c r="B10" s="63">
        <v>4080</v>
      </c>
      <c r="C10" s="62">
        <v>2525</v>
      </c>
      <c r="D10" s="67">
        <v>1555</v>
      </c>
      <c r="E10" s="9"/>
      <c r="F10" s="21"/>
      <c r="G10" s="21"/>
      <c r="H10" s="21"/>
      <c r="I10" s="9"/>
      <c r="J10" s="21"/>
      <c r="K10" s="21"/>
      <c r="L10" s="21"/>
      <c r="M10" s="31"/>
    </row>
    <row r="11" spans="1:13" s="4" customFormat="1" ht="13.5">
      <c r="A11" s="7" t="s">
        <v>111</v>
      </c>
      <c r="B11" s="63">
        <v>4176</v>
      </c>
      <c r="C11" s="62">
        <v>2641</v>
      </c>
      <c r="D11" s="67">
        <v>1535</v>
      </c>
      <c r="E11" s="9"/>
      <c r="F11" s="21"/>
      <c r="G11" s="21"/>
      <c r="H11" s="21"/>
      <c r="I11" s="9"/>
      <c r="J11" s="21"/>
      <c r="K11" s="21"/>
      <c r="L11" s="21"/>
      <c r="M11" s="31"/>
    </row>
    <row r="12" spans="1:13" s="4" customFormat="1" ht="13.5">
      <c r="A12" s="7" t="s">
        <v>112</v>
      </c>
      <c r="B12" s="63">
        <v>3374</v>
      </c>
      <c r="C12" s="62">
        <v>1920</v>
      </c>
      <c r="D12" s="67">
        <v>1454</v>
      </c>
      <c r="E12" s="9"/>
      <c r="F12" s="21"/>
      <c r="G12" s="21"/>
      <c r="H12" s="21"/>
      <c r="I12" s="9"/>
      <c r="J12" s="21"/>
      <c r="K12" s="21"/>
      <c r="L12" s="21"/>
      <c r="M12" s="31"/>
    </row>
    <row r="13" spans="1:13" s="4" customFormat="1" ht="13.5">
      <c r="A13" s="7" t="s">
        <v>113</v>
      </c>
      <c r="B13" s="63">
        <v>2546</v>
      </c>
      <c r="C13" s="62">
        <v>1162</v>
      </c>
      <c r="D13" s="67">
        <v>1384</v>
      </c>
      <c r="E13" s="9"/>
      <c r="F13" s="21"/>
      <c r="G13" s="21"/>
      <c r="H13" s="21"/>
      <c r="I13" s="9"/>
      <c r="J13" s="21"/>
      <c r="K13" s="21"/>
      <c r="L13" s="21"/>
      <c r="M13" s="31"/>
    </row>
    <row r="14" spans="1:13" s="4" customFormat="1" ht="13.5">
      <c r="A14" s="7" t="s">
        <v>121</v>
      </c>
      <c r="B14" s="63">
        <v>2264</v>
      </c>
      <c r="C14" s="62">
        <v>963</v>
      </c>
      <c r="D14" s="67">
        <v>1301</v>
      </c>
      <c r="E14" s="9"/>
      <c r="F14" s="21"/>
      <c r="G14" s="21"/>
      <c r="H14" s="21"/>
      <c r="I14" s="9"/>
      <c r="J14" s="21"/>
      <c r="K14" s="21"/>
      <c r="L14" s="21"/>
      <c r="M14" s="31"/>
    </row>
    <row r="15" spans="1:13" s="4" customFormat="1" ht="13.5">
      <c r="A15" s="7" t="s">
        <v>120</v>
      </c>
      <c r="B15" s="63">
        <v>1977</v>
      </c>
      <c r="C15" s="62">
        <v>874</v>
      </c>
      <c r="D15" s="67">
        <v>1103</v>
      </c>
      <c r="E15" s="9"/>
      <c r="F15" s="21"/>
      <c r="G15" s="21"/>
      <c r="H15" s="21"/>
      <c r="I15" s="9"/>
      <c r="J15" s="21"/>
      <c r="K15" s="21"/>
      <c r="L15" s="21"/>
      <c r="M15" s="31"/>
    </row>
    <row r="16" spans="1:13" s="4" customFormat="1" ht="13.5">
      <c r="A16" s="7" t="s">
        <v>119</v>
      </c>
      <c r="B16" s="63">
        <v>1663</v>
      </c>
      <c r="C16" s="62">
        <v>721</v>
      </c>
      <c r="D16" s="67">
        <v>942</v>
      </c>
      <c r="E16" s="9"/>
      <c r="F16" s="21"/>
      <c r="G16" s="21"/>
      <c r="H16" s="21"/>
      <c r="I16" s="9"/>
      <c r="J16" s="21"/>
      <c r="K16" s="21"/>
      <c r="L16" s="21"/>
      <c r="M16" s="31"/>
    </row>
    <row r="17" spans="1:13" s="4" customFormat="1" ht="13.5">
      <c r="A17" s="7" t="s">
        <v>118</v>
      </c>
      <c r="B17" s="63">
        <v>1338</v>
      </c>
      <c r="C17" s="62">
        <v>650</v>
      </c>
      <c r="D17" s="67">
        <v>688</v>
      </c>
      <c r="E17" s="9"/>
      <c r="F17" s="21"/>
      <c r="G17" s="21"/>
      <c r="H17" s="21"/>
      <c r="I17" s="9"/>
      <c r="J17" s="21"/>
      <c r="K17" s="21"/>
      <c r="L17" s="21"/>
      <c r="M17" s="31"/>
    </row>
    <row r="18" spans="1:13" s="4" customFormat="1" ht="13.5">
      <c r="A18" s="7" t="s">
        <v>117</v>
      </c>
      <c r="B18" s="63">
        <v>999</v>
      </c>
      <c r="C18" s="62">
        <v>518</v>
      </c>
      <c r="D18" s="67">
        <v>481</v>
      </c>
      <c r="E18" s="9"/>
      <c r="F18" s="21"/>
      <c r="G18" s="21"/>
      <c r="H18" s="21"/>
      <c r="I18" s="9"/>
      <c r="J18" s="21"/>
      <c r="K18" s="21"/>
      <c r="L18" s="21"/>
      <c r="M18" s="31"/>
    </row>
    <row r="19" spans="1:13" s="4" customFormat="1" ht="13.5">
      <c r="A19" s="7" t="s">
        <v>116</v>
      </c>
      <c r="B19" s="63">
        <v>710</v>
      </c>
      <c r="C19" s="62">
        <v>357</v>
      </c>
      <c r="D19" s="67">
        <v>353</v>
      </c>
      <c r="E19" s="9"/>
      <c r="F19" s="21"/>
      <c r="G19" s="21"/>
      <c r="H19" s="21"/>
      <c r="I19" s="9"/>
      <c r="J19" s="21"/>
      <c r="K19" s="21"/>
      <c r="L19" s="21"/>
      <c r="M19" s="31"/>
    </row>
    <row r="20" spans="1:13" s="4" customFormat="1" ht="13.5">
      <c r="A20" s="7" t="s">
        <v>115</v>
      </c>
      <c r="B20" s="63">
        <v>521</v>
      </c>
      <c r="C20" s="62">
        <v>257</v>
      </c>
      <c r="D20" s="67">
        <v>264</v>
      </c>
      <c r="E20" s="9"/>
      <c r="F20" s="21"/>
      <c r="G20" s="21"/>
      <c r="H20" s="21"/>
      <c r="I20" s="9"/>
      <c r="J20" s="21"/>
      <c r="K20" s="21"/>
      <c r="L20" s="21"/>
      <c r="M20" s="31"/>
    </row>
    <row r="21" spans="1:13" s="4" customFormat="1" ht="13.5">
      <c r="A21" s="7" t="s">
        <v>114</v>
      </c>
      <c r="B21" s="63">
        <v>353</v>
      </c>
      <c r="C21" s="62">
        <v>170</v>
      </c>
      <c r="D21" s="67">
        <v>183</v>
      </c>
      <c r="E21" s="9"/>
      <c r="F21" s="21"/>
      <c r="G21" s="21"/>
      <c r="H21" s="21"/>
      <c r="I21" s="9"/>
      <c r="J21" s="21"/>
      <c r="K21" s="21"/>
      <c r="L21" s="21"/>
      <c r="M21" s="31"/>
    </row>
    <row r="22" spans="1:13" s="4" customFormat="1" ht="13.5">
      <c r="A22" s="7" t="s">
        <v>122</v>
      </c>
      <c r="B22" s="63">
        <v>219</v>
      </c>
      <c r="C22" s="62">
        <v>93</v>
      </c>
      <c r="D22" s="67">
        <v>126</v>
      </c>
      <c r="E22" s="9"/>
      <c r="F22" s="21"/>
      <c r="G22" s="21"/>
      <c r="H22" s="21"/>
      <c r="I22" s="9"/>
      <c r="J22" s="21"/>
      <c r="K22" s="21"/>
      <c r="L22" s="21"/>
      <c r="M22" s="31"/>
    </row>
    <row r="23" spans="1:13" s="4" customFormat="1" ht="13.5">
      <c r="A23" s="7" t="s">
        <v>123</v>
      </c>
      <c r="B23" s="63">
        <v>117</v>
      </c>
      <c r="C23" s="62">
        <v>37</v>
      </c>
      <c r="D23" s="67">
        <v>80</v>
      </c>
      <c r="E23" s="9"/>
      <c r="F23" s="21"/>
      <c r="G23" s="21"/>
      <c r="H23" s="21"/>
      <c r="I23" s="9"/>
      <c r="J23" s="21"/>
      <c r="K23" s="21"/>
      <c r="L23" s="21"/>
      <c r="M23" s="31"/>
    </row>
    <row r="24" spans="1:13" s="4" customFormat="1" ht="13.5">
      <c r="A24" s="7" t="s">
        <v>124</v>
      </c>
      <c r="B24" s="63">
        <v>43</v>
      </c>
      <c r="C24" s="62">
        <v>16</v>
      </c>
      <c r="D24" s="67">
        <v>27</v>
      </c>
      <c r="E24" s="9"/>
      <c r="F24" s="21"/>
      <c r="G24" s="21"/>
      <c r="H24" s="21"/>
      <c r="I24" s="9"/>
      <c r="J24" s="21"/>
      <c r="K24" s="21"/>
      <c r="L24" s="21"/>
      <c r="M24" s="31"/>
    </row>
    <row r="25" spans="1:13" s="4" customFormat="1" ht="13.5">
      <c r="A25" s="7" t="s">
        <v>163</v>
      </c>
      <c r="B25" s="63">
        <v>12</v>
      </c>
      <c r="C25" s="62">
        <v>1</v>
      </c>
      <c r="D25" s="67">
        <v>11</v>
      </c>
      <c r="E25" s="9"/>
      <c r="F25" s="21"/>
      <c r="G25" s="21"/>
      <c r="H25" s="21"/>
      <c r="I25" s="9"/>
      <c r="J25" s="21"/>
      <c r="K25" s="21"/>
      <c r="L25" s="21"/>
      <c r="M25" s="31"/>
    </row>
    <row r="26" spans="1:13" s="4" customFormat="1" ht="13.5">
      <c r="A26" s="7" t="s">
        <v>162</v>
      </c>
      <c r="B26" s="63">
        <v>235</v>
      </c>
      <c r="C26" s="62">
        <v>169</v>
      </c>
      <c r="D26" s="67">
        <v>66</v>
      </c>
      <c r="E26" s="9"/>
      <c r="F26" s="21"/>
      <c r="G26" s="21"/>
      <c r="H26" s="21"/>
      <c r="I26" s="9"/>
      <c r="J26" s="21"/>
      <c r="K26" s="21"/>
      <c r="L26" s="21"/>
      <c r="M26" s="31"/>
    </row>
    <row r="27" spans="1:13" s="4" customFormat="1" ht="13.5">
      <c r="A27" s="7" t="s">
        <v>4</v>
      </c>
      <c r="B27" s="63">
        <v>28704</v>
      </c>
      <c r="C27" s="62">
        <v>15212</v>
      </c>
      <c r="D27" s="67">
        <v>13492</v>
      </c>
      <c r="E27" s="9"/>
      <c r="F27" s="21"/>
      <c r="G27" s="21"/>
      <c r="H27" s="21"/>
      <c r="I27" s="21"/>
      <c r="J27" s="21"/>
      <c r="K27" s="21"/>
      <c r="L27" s="21"/>
      <c r="M27" s="31"/>
    </row>
    <row r="28" spans="1:13" s="4" customFormat="1" ht="13.5">
      <c r="A28" s="7" t="s">
        <v>126</v>
      </c>
      <c r="B28" s="63">
        <f>SUM(B6:B8)</f>
        <v>2934</v>
      </c>
      <c r="C28" s="62">
        <f>SUM(C6:C8)</f>
        <v>1534</v>
      </c>
      <c r="D28" s="67">
        <f>SUM(D6:D8)</f>
        <v>1400</v>
      </c>
      <c r="E28" s="9"/>
      <c r="F28" s="21"/>
      <c r="G28" s="21"/>
      <c r="H28" s="21"/>
      <c r="I28" s="9"/>
      <c r="J28" s="21"/>
      <c r="K28" s="21"/>
      <c r="L28" s="21"/>
      <c r="M28" s="31"/>
    </row>
    <row r="29" spans="1:13" s="4" customFormat="1" ht="13.5">
      <c r="A29" s="7" t="s">
        <v>127</v>
      </c>
      <c r="B29" s="63">
        <f>SUM(B9:B18)</f>
        <v>23560</v>
      </c>
      <c r="C29" s="62">
        <f>SUM(C9:C18)</f>
        <v>12578</v>
      </c>
      <c r="D29" s="67">
        <f>SUM(D9:D18)</f>
        <v>10982</v>
      </c>
      <c r="E29" s="9"/>
      <c r="F29" s="21"/>
      <c r="G29" s="21"/>
      <c r="H29" s="21"/>
      <c r="I29" s="9"/>
      <c r="J29" s="21"/>
      <c r="K29" s="21"/>
      <c r="L29" s="21"/>
      <c r="M29" s="31"/>
    </row>
    <row r="30" spans="1:13" s="4" customFormat="1" ht="13.5">
      <c r="A30" s="7" t="s">
        <v>128</v>
      </c>
      <c r="B30" s="63">
        <f>SUM(B19:B25)</f>
        <v>1975</v>
      </c>
      <c r="C30" s="62">
        <f>SUM(C19:C25)</f>
        <v>931</v>
      </c>
      <c r="D30" s="67">
        <f>SUM(D19:D25)</f>
        <v>1044</v>
      </c>
      <c r="E30" s="9"/>
      <c r="F30" s="21"/>
      <c r="G30" s="21"/>
      <c r="H30" s="21"/>
      <c r="I30" s="9"/>
      <c r="J30" s="21"/>
      <c r="K30" s="21"/>
      <c r="L30" s="21"/>
      <c r="M30" s="31"/>
    </row>
    <row r="31" spans="1:13" s="4" customFormat="1" ht="13.5">
      <c r="A31" s="11"/>
      <c r="B31" s="64"/>
      <c r="C31" s="65"/>
      <c r="D31" s="66"/>
      <c r="E31" s="9"/>
      <c r="F31" s="21"/>
      <c r="G31" s="21"/>
      <c r="H31" s="21"/>
      <c r="I31" s="9"/>
      <c r="J31" s="21"/>
      <c r="K31" s="21"/>
      <c r="L31" s="21"/>
      <c r="M31" s="31"/>
    </row>
    <row r="32" spans="1:13" s="4" customFormat="1" ht="12.75">
      <c r="A32" s="9"/>
      <c r="B32" s="21"/>
      <c r="C32" s="21"/>
      <c r="D32" s="21"/>
      <c r="E32" s="9"/>
      <c r="F32" s="21"/>
      <c r="G32" s="21"/>
      <c r="H32" s="21"/>
      <c r="I32" s="9"/>
      <c r="J32" s="21"/>
      <c r="K32" s="21"/>
      <c r="L32" s="21"/>
      <c r="M32" s="31"/>
    </row>
    <row r="33" spans="1:13" s="4" customFormat="1" ht="12.75">
      <c r="A33" s="9"/>
      <c r="B33" s="21"/>
      <c r="C33" s="21"/>
      <c r="D33" s="21"/>
      <c r="E33" s="9"/>
      <c r="F33" s="21"/>
      <c r="G33" s="21"/>
      <c r="H33" s="21"/>
      <c r="I33" s="9"/>
      <c r="J33" s="21"/>
      <c r="K33" s="21"/>
      <c r="L33" s="21"/>
      <c r="M33" s="31"/>
    </row>
    <row r="34" spans="1:13" s="4" customFormat="1" ht="12.75">
      <c r="A34" s="9"/>
      <c r="B34" s="21"/>
      <c r="C34" s="21"/>
      <c r="D34" s="21"/>
      <c r="E34" s="9"/>
      <c r="F34" s="21"/>
      <c r="G34" s="21"/>
      <c r="H34" s="21"/>
      <c r="I34" s="9"/>
      <c r="J34" s="21"/>
      <c r="K34" s="21"/>
      <c r="L34" s="21"/>
      <c r="M34" s="31"/>
    </row>
    <row r="35" spans="1:13" s="4" customFormat="1" ht="12.75">
      <c r="A35" s="9"/>
      <c r="B35" s="21"/>
      <c r="C35" s="21"/>
      <c r="D35" s="21"/>
      <c r="E35" s="9"/>
      <c r="F35" s="21"/>
      <c r="G35" s="21"/>
      <c r="H35" s="21"/>
      <c r="I35" s="9"/>
      <c r="J35" s="21"/>
      <c r="K35" s="21"/>
      <c r="L35" s="21"/>
      <c r="M35" s="31"/>
    </row>
    <row r="36" spans="1:13" s="4" customFormat="1" ht="12.75">
      <c r="A36" s="9"/>
      <c r="B36" s="21"/>
      <c r="C36" s="21"/>
      <c r="D36" s="21"/>
      <c r="E36" s="9"/>
      <c r="F36" s="21"/>
      <c r="G36" s="21"/>
      <c r="H36" s="21"/>
      <c r="I36" s="9"/>
      <c r="J36" s="21"/>
      <c r="K36" s="21"/>
      <c r="L36" s="21"/>
      <c r="M36" s="31"/>
    </row>
    <row r="37" spans="1:13" s="4" customFormat="1" ht="12.75">
      <c r="A37" s="9"/>
      <c r="B37" s="21"/>
      <c r="C37" s="21"/>
      <c r="D37" s="21"/>
      <c r="E37" s="9"/>
      <c r="F37" s="21"/>
      <c r="G37" s="21"/>
      <c r="H37" s="21"/>
      <c r="I37" s="9"/>
      <c r="J37" s="21"/>
      <c r="K37" s="21"/>
      <c r="L37" s="21"/>
      <c r="M37" s="31"/>
    </row>
    <row r="38" spans="1:13" s="4" customFormat="1" ht="12.75">
      <c r="A38" s="9"/>
      <c r="B38" s="21"/>
      <c r="C38" s="21"/>
      <c r="D38" s="21"/>
      <c r="E38" s="9"/>
      <c r="F38" s="21"/>
      <c r="G38" s="21"/>
      <c r="H38" s="21"/>
      <c r="I38" s="9"/>
      <c r="J38" s="21"/>
      <c r="K38" s="21"/>
      <c r="L38" s="21"/>
      <c r="M38" s="31"/>
    </row>
    <row r="39" spans="1:13" s="4" customFormat="1" ht="12.75">
      <c r="A39" s="9"/>
      <c r="B39" s="21"/>
      <c r="C39" s="21"/>
      <c r="D39" s="21"/>
      <c r="E39" s="9"/>
      <c r="F39" s="21"/>
      <c r="G39" s="21"/>
      <c r="H39" s="21"/>
      <c r="I39" s="9"/>
      <c r="J39" s="21"/>
      <c r="K39" s="21"/>
      <c r="L39" s="21"/>
      <c r="M39" s="31"/>
    </row>
    <row r="40" spans="1:13" s="4" customFormat="1" ht="12.75">
      <c r="A40" s="9"/>
      <c r="B40" s="21"/>
      <c r="C40" s="21"/>
      <c r="D40" s="21"/>
      <c r="E40" s="9"/>
      <c r="F40" s="21"/>
      <c r="G40" s="21"/>
      <c r="H40" s="21"/>
      <c r="I40" s="9"/>
      <c r="J40" s="21"/>
      <c r="K40" s="21"/>
      <c r="L40" s="21"/>
      <c r="M40" s="31"/>
    </row>
    <row r="41" spans="1:13" s="4" customFormat="1" ht="12.75">
      <c r="A41" s="9"/>
      <c r="B41" s="21"/>
      <c r="C41" s="21"/>
      <c r="D41" s="21"/>
      <c r="E41" s="9"/>
      <c r="F41" s="21"/>
      <c r="G41" s="21"/>
      <c r="H41" s="21"/>
      <c r="I41" s="9"/>
      <c r="J41" s="21"/>
      <c r="K41" s="21"/>
      <c r="L41" s="21"/>
      <c r="M41" s="31"/>
    </row>
    <row r="42" spans="1:13" s="4" customFormat="1" ht="12.75">
      <c r="A42" s="9"/>
      <c r="B42" s="21"/>
      <c r="C42" s="21"/>
      <c r="D42" s="21"/>
      <c r="E42" s="9"/>
      <c r="F42" s="21"/>
      <c r="G42" s="21"/>
      <c r="H42" s="21"/>
      <c r="I42" s="9"/>
      <c r="J42" s="21"/>
      <c r="K42" s="21"/>
      <c r="L42" s="21"/>
      <c r="M42" s="31"/>
    </row>
    <row r="43" spans="1:13" s="4" customFormat="1" ht="12.75">
      <c r="A43" s="9"/>
      <c r="B43" s="21"/>
      <c r="C43" s="21"/>
      <c r="D43" s="21"/>
      <c r="E43" s="9"/>
      <c r="F43" s="21"/>
      <c r="G43" s="21"/>
      <c r="H43" s="21"/>
      <c r="I43" s="9"/>
      <c r="J43" s="21"/>
      <c r="K43" s="21"/>
      <c r="L43" s="21"/>
      <c r="M43" s="31"/>
    </row>
    <row r="44" spans="1:13" s="4" customFormat="1" ht="12.75">
      <c r="A44" s="9"/>
      <c r="B44" s="21"/>
      <c r="C44" s="21"/>
      <c r="D44" s="21"/>
      <c r="E44" s="9"/>
      <c r="F44" s="21"/>
      <c r="G44" s="21"/>
      <c r="H44" s="21"/>
      <c r="I44" s="9"/>
      <c r="J44" s="21"/>
      <c r="K44" s="21"/>
      <c r="L44" s="21"/>
      <c r="M44" s="31"/>
    </row>
    <row r="45" spans="1:13" s="4" customFormat="1" ht="12.75">
      <c r="A45" s="9"/>
      <c r="B45" s="21"/>
      <c r="C45" s="21"/>
      <c r="D45" s="21"/>
      <c r="E45" s="9"/>
      <c r="F45" s="21"/>
      <c r="G45" s="21"/>
      <c r="H45" s="21"/>
      <c r="I45" s="9"/>
      <c r="J45" s="21"/>
      <c r="K45" s="21"/>
      <c r="L45" s="21"/>
      <c r="M45" s="31"/>
    </row>
    <row r="46" spans="1:13" s="4" customFormat="1" ht="12.75">
      <c r="A46" s="9"/>
      <c r="B46" s="21"/>
      <c r="C46" s="21"/>
      <c r="D46" s="21"/>
      <c r="E46" s="9"/>
      <c r="F46" s="21"/>
      <c r="G46" s="21"/>
      <c r="H46" s="21"/>
      <c r="I46" s="9"/>
      <c r="J46" s="21"/>
      <c r="K46" s="21"/>
      <c r="L46" s="21"/>
      <c r="M46" s="31"/>
    </row>
    <row r="47" spans="1:13" s="4" customFormat="1" ht="12.75">
      <c r="A47" s="9"/>
      <c r="B47" s="21"/>
      <c r="C47" s="21"/>
      <c r="D47" s="21"/>
      <c r="E47" s="9"/>
      <c r="F47" s="21"/>
      <c r="G47" s="21"/>
      <c r="H47" s="21"/>
      <c r="I47" s="9"/>
      <c r="J47" s="21"/>
      <c r="K47" s="21"/>
      <c r="L47" s="21"/>
      <c r="M47" s="31"/>
    </row>
    <row r="48" spans="1:13" s="4" customFormat="1" ht="12.75">
      <c r="A48" s="9"/>
      <c r="B48" s="21"/>
      <c r="C48" s="21"/>
      <c r="D48" s="21"/>
      <c r="E48" s="9"/>
      <c r="F48" s="21"/>
      <c r="G48" s="21"/>
      <c r="H48" s="21"/>
      <c r="I48" s="9"/>
      <c r="J48" s="21"/>
      <c r="K48" s="21"/>
      <c r="L48" s="21"/>
      <c r="M48" s="31"/>
    </row>
    <row r="49" spans="1:13" s="4" customFormat="1" ht="12.75">
      <c r="A49" s="9"/>
      <c r="B49" s="21"/>
      <c r="C49" s="21"/>
      <c r="D49" s="21"/>
      <c r="E49" s="9"/>
      <c r="F49" s="21"/>
      <c r="G49" s="21"/>
      <c r="H49" s="21"/>
      <c r="I49" s="9"/>
      <c r="J49" s="21"/>
      <c r="K49" s="21"/>
      <c r="L49" s="21"/>
      <c r="M49" s="31"/>
    </row>
    <row r="50" spans="1:13" s="4" customFormat="1" ht="12.75">
      <c r="A50" s="9"/>
      <c r="B50" s="21"/>
      <c r="C50" s="21"/>
      <c r="D50" s="21"/>
      <c r="E50" s="9"/>
      <c r="F50" s="21"/>
      <c r="G50" s="21"/>
      <c r="H50" s="21"/>
      <c r="I50" s="9"/>
      <c r="J50" s="21"/>
      <c r="K50" s="21"/>
      <c r="L50" s="21"/>
      <c r="M50" s="31"/>
    </row>
    <row r="51" spans="1:13" s="4" customFormat="1" ht="12.75">
      <c r="A51" s="9"/>
      <c r="B51" s="21"/>
      <c r="C51" s="21"/>
      <c r="D51" s="21"/>
      <c r="E51" s="9"/>
      <c r="F51" s="21"/>
      <c r="G51" s="21"/>
      <c r="H51" s="21"/>
      <c r="I51" s="9"/>
      <c r="J51" s="21"/>
      <c r="K51" s="21"/>
      <c r="L51" s="21"/>
      <c r="M51" s="31"/>
    </row>
    <row r="52" spans="1:13" s="4" customFormat="1" ht="12.75">
      <c r="A52" s="9"/>
      <c r="B52" s="21"/>
      <c r="C52" s="21"/>
      <c r="D52" s="21"/>
      <c r="E52" s="9"/>
      <c r="F52" s="21"/>
      <c r="G52" s="21"/>
      <c r="H52" s="21"/>
      <c r="I52" s="9"/>
      <c r="J52" s="21"/>
      <c r="K52" s="21"/>
      <c r="L52" s="21"/>
      <c r="M52" s="31"/>
    </row>
    <row r="53" spans="1:13" s="4" customFormat="1" ht="12.75">
      <c r="A53" s="9"/>
      <c r="B53" s="21"/>
      <c r="C53" s="21"/>
      <c r="D53" s="21"/>
      <c r="E53" s="9"/>
      <c r="F53" s="21"/>
      <c r="G53" s="21"/>
      <c r="H53" s="21"/>
      <c r="I53" s="9"/>
      <c r="J53" s="28"/>
      <c r="K53" s="28"/>
      <c r="L53" s="28"/>
      <c r="M53" s="31"/>
    </row>
    <row r="54" spans="1:13" s="4" customFormat="1" ht="12.75">
      <c r="A54" s="9"/>
      <c r="B54" s="21"/>
      <c r="C54" s="21"/>
      <c r="D54" s="21"/>
      <c r="E54" s="9"/>
      <c r="F54" s="21"/>
      <c r="G54" s="21"/>
      <c r="H54" s="21"/>
      <c r="I54" s="9"/>
      <c r="J54" s="21"/>
      <c r="K54" s="21"/>
      <c r="L54" s="21"/>
      <c r="M54" s="31"/>
    </row>
    <row r="55" spans="1:13" s="4" customFormat="1" ht="12.75">
      <c r="A55" s="9"/>
      <c r="B55" s="21"/>
      <c r="C55" s="21"/>
      <c r="D55" s="21"/>
      <c r="E55" s="9"/>
      <c r="F55" s="21"/>
      <c r="G55" s="21"/>
      <c r="H55" s="21"/>
      <c r="I55" s="9"/>
      <c r="J55" s="21"/>
      <c r="K55" s="21"/>
      <c r="L55" s="21"/>
      <c r="M55" s="31"/>
    </row>
    <row r="56" spans="1:13" s="4" customFormat="1" ht="12.75">
      <c r="A56" s="9"/>
      <c r="B56" s="21"/>
      <c r="C56" s="21"/>
      <c r="D56" s="21"/>
      <c r="E56" s="9"/>
      <c r="F56" s="21"/>
      <c r="G56" s="21"/>
      <c r="H56" s="21"/>
      <c r="I56" s="9"/>
      <c r="J56" s="21"/>
      <c r="K56" s="21"/>
      <c r="L56" s="21"/>
      <c r="M56" s="31"/>
    </row>
    <row r="57" spans="1:13" s="4" customFormat="1" ht="12.75">
      <c r="A57" s="9"/>
      <c r="B57" s="21"/>
      <c r="C57" s="21"/>
      <c r="D57" s="21"/>
      <c r="E57" s="9"/>
      <c r="F57" s="21"/>
      <c r="G57" s="21"/>
      <c r="H57" s="21"/>
      <c r="I57" s="9"/>
      <c r="J57" s="21"/>
      <c r="K57" s="21"/>
      <c r="L57" s="21"/>
      <c r="M57" s="31"/>
    </row>
    <row r="58" spans="1:13" s="4" customFormat="1" ht="12.75">
      <c r="A58" s="9"/>
      <c r="B58" s="21"/>
      <c r="C58" s="21"/>
      <c r="D58" s="21"/>
      <c r="E58" s="9"/>
      <c r="F58" s="21"/>
      <c r="G58" s="21"/>
      <c r="H58" s="21"/>
      <c r="I58" s="9"/>
      <c r="J58" s="21"/>
      <c r="K58" s="21"/>
      <c r="L58" s="21"/>
      <c r="M58" s="31"/>
    </row>
    <row r="59" spans="1:13" ht="13.5">
      <c r="A59" s="29"/>
      <c r="B59" s="29"/>
      <c r="C59" s="33"/>
      <c r="D59" s="33"/>
      <c r="E59" s="33"/>
      <c r="F59" s="29"/>
      <c r="G59" s="33"/>
      <c r="H59" s="29"/>
      <c r="I59" s="33"/>
      <c r="J59" s="30"/>
      <c r="K59" s="34"/>
      <c r="L59" s="30"/>
      <c r="M59" s="30"/>
    </row>
    <row r="60" spans="3:9" ht="13.5">
      <c r="C60" s="13"/>
      <c r="D60" s="13"/>
      <c r="E60" s="13"/>
      <c r="I60" s="13"/>
    </row>
    <row r="61" spans="3:9" ht="13.5">
      <c r="C61" s="13"/>
      <c r="D61" s="13"/>
      <c r="E61" s="13"/>
      <c r="I61" s="13"/>
    </row>
    <row r="62" spans="3:9" ht="13.5">
      <c r="C62" s="13"/>
      <c r="D62" s="13"/>
      <c r="E62" s="13"/>
      <c r="I62" s="13"/>
    </row>
    <row r="63" spans="3:9" ht="13.5">
      <c r="C63" s="13"/>
      <c r="D63" s="13"/>
      <c r="E63" s="13"/>
      <c r="I63" s="13"/>
    </row>
    <row r="64" spans="3:9" ht="13.5">
      <c r="C64" s="13"/>
      <c r="D64" s="13"/>
      <c r="E64" s="13"/>
      <c r="I64" s="13"/>
    </row>
    <row r="66" spans="3:9" ht="13.5">
      <c r="C66" s="13"/>
      <c r="D66" s="13"/>
      <c r="E66" s="13"/>
      <c r="I66" s="13"/>
    </row>
    <row r="67" spans="3:9" ht="13.5">
      <c r="C67" s="13"/>
      <c r="D67" s="13"/>
      <c r="E67" s="13"/>
      <c r="I67" s="13"/>
    </row>
    <row r="68" spans="3:12" ht="13.5">
      <c r="C68" s="13"/>
      <c r="D68" s="13"/>
      <c r="E68" s="13"/>
      <c r="G68" s="13"/>
      <c r="H68" s="13"/>
      <c r="I68" s="13"/>
      <c r="K68" s="14"/>
      <c r="L68" s="14"/>
    </row>
    <row r="69" spans="3:12" ht="13.5">
      <c r="C69" s="13"/>
      <c r="D69" s="13"/>
      <c r="E69" s="13"/>
      <c r="G69" s="13"/>
      <c r="H69" s="13"/>
      <c r="I69" s="13"/>
      <c r="K69" s="14"/>
      <c r="L69" s="14"/>
    </row>
    <row r="70" spans="3:12" ht="13.5">
      <c r="C70" s="13"/>
      <c r="D70" s="13"/>
      <c r="E70" s="13"/>
      <c r="G70" s="13"/>
      <c r="H70" s="13"/>
      <c r="I70" s="13"/>
      <c r="K70" s="14"/>
      <c r="L70" s="14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3" spans="3:12" ht="13.5">
      <c r="C73" s="13"/>
      <c r="D73" s="13"/>
      <c r="E73" s="13"/>
      <c r="G73" s="1" t="s">
        <v>6</v>
      </c>
      <c r="H73" s="1" t="s">
        <v>5</v>
      </c>
      <c r="I73" s="13"/>
      <c r="K73" s="2" t="s">
        <v>6</v>
      </c>
      <c r="L73" s="2" t="s">
        <v>5</v>
      </c>
    </row>
    <row r="74" spans="3:12" ht="13.5">
      <c r="C74" s="13"/>
      <c r="D74" s="13"/>
      <c r="E74" s="13"/>
      <c r="G74" s="1" t="s">
        <v>6</v>
      </c>
      <c r="H74" s="1" t="s">
        <v>5</v>
      </c>
      <c r="I74" s="13"/>
      <c r="K74" s="2" t="s">
        <v>6</v>
      </c>
      <c r="L74" s="2" t="s">
        <v>5</v>
      </c>
    </row>
    <row r="75" spans="3:12" ht="13.5">
      <c r="C75" s="13"/>
      <c r="D75" s="13"/>
      <c r="E75" s="13"/>
      <c r="G75" s="1" t="s">
        <v>6</v>
      </c>
      <c r="H75" s="1" t="s">
        <v>5</v>
      </c>
      <c r="I75" s="13"/>
      <c r="K75" s="2" t="s">
        <v>6</v>
      </c>
      <c r="L75" s="2" t="s">
        <v>5</v>
      </c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ht="13.5">
      <c r="A79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0" max="27" man="1"/>
  </rowBreaks>
  <ignoredErrors>
    <ignoredError sqref="B28:D30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152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370</v>
      </c>
      <c r="C6" s="48">
        <f>SUM(C7:C11)</f>
        <v>194</v>
      </c>
      <c r="D6" s="49">
        <f>SUM(D7:D11)</f>
        <v>176</v>
      </c>
      <c r="E6" s="10" t="s">
        <v>121</v>
      </c>
      <c r="F6" s="50">
        <f>SUM(F7:F11)</f>
        <v>766</v>
      </c>
      <c r="G6" s="50">
        <f>SUM(G7:G11)</f>
        <v>419</v>
      </c>
      <c r="H6" s="50">
        <f>SUM(H7:H11)</f>
        <v>347</v>
      </c>
      <c r="I6" s="10" t="s">
        <v>122</v>
      </c>
      <c r="J6" s="53">
        <f>SUM(J7:J11)</f>
        <v>433</v>
      </c>
      <c r="K6" s="50">
        <f>SUM(K7:K11)</f>
        <v>188</v>
      </c>
      <c r="L6" s="52">
        <f>SUM(L7:L11)</f>
        <v>245</v>
      </c>
    </row>
    <row r="7" spans="1:12" s="4" customFormat="1" ht="12.75">
      <c r="A7" s="10" t="s">
        <v>8</v>
      </c>
      <c r="B7" s="47">
        <v>54</v>
      </c>
      <c r="C7" s="48">
        <v>32</v>
      </c>
      <c r="D7" s="49">
        <v>22</v>
      </c>
      <c r="E7" s="10" t="s">
        <v>48</v>
      </c>
      <c r="F7" s="51">
        <v>154</v>
      </c>
      <c r="G7" s="50">
        <v>88</v>
      </c>
      <c r="H7" s="51">
        <v>66</v>
      </c>
      <c r="I7" s="10" t="s">
        <v>88</v>
      </c>
      <c r="J7" s="53">
        <v>102</v>
      </c>
      <c r="K7" s="50">
        <v>48</v>
      </c>
      <c r="L7" s="52">
        <v>54</v>
      </c>
    </row>
    <row r="8" spans="1:12" s="4" customFormat="1" ht="12.75">
      <c r="A8" s="10" t="s">
        <v>9</v>
      </c>
      <c r="B8" s="47">
        <v>71</v>
      </c>
      <c r="C8" s="48">
        <v>38</v>
      </c>
      <c r="D8" s="49">
        <v>33</v>
      </c>
      <c r="E8" s="10" t="s">
        <v>49</v>
      </c>
      <c r="F8" s="51">
        <v>144</v>
      </c>
      <c r="G8" s="50">
        <v>86</v>
      </c>
      <c r="H8" s="51">
        <v>58</v>
      </c>
      <c r="I8" s="10" t="s">
        <v>89</v>
      </c>
      <c r="J8" s="53">
        <v>73</v>
      </c>
      <c r="K8" s="50">
        <v>40</v>
      </c>
      <c r="L8" s="52">
        <v>33</v>
      </c>
    </row>
    <row r="9" spans="1:12" s="4" customFormat="1" ht="12.75">
      <c r="A9" s="10" t="s">
        <v>10</v>
      </c>
      <c r="B9" s="47">
        <v>76</v>
      </c>
      <c r="C9" s="48">
        <v>44</v>
      </c>
      <c r="D9" s="49">
        <v>32</v>
      </c>
      <c r="E9" s="10" t="s">
        <v>50</v>
      </c>
      <c r="F9" s="51">
        <v>146</v>
      </c>
      <c r="G9" s="50">
        <v>79</v>
      </c>
      <c r="H9" s="51">
        <v>67</v>
      </c>
      <c r="I9" s="10" t="s">
        <v>90</v>
      </c>
      <c r="J9" s="53">
        <v>78</v>
      </c>
      <c r="K9" s="50">
        <v>30</v>
      </c>
      <c r="L9" s="52">
        <v>48</v>
      </c>
    </row>
    <row r="10" spans="1:12" s="4" customFormat="1" ht="12.75">
      <c r="A10" s="10" t="s">
        <v>11</v>
      </c>
      <c r="B10" s="47">
        <v>76</v>
      </c>
      <c r="C10" s="48">
        <v>38</v>
      </c>
      <c r="D10" s="49">
        <v>38</v>
      </c>
      <c r="E10" s="10" t="s">
        <v>51</v>
      </c>
      <c r="F10" s="51">
        <v>166</v>
      </c>
      <c r="G10" s="50">
        <v>84</v>
      </c>
      <c r="H10" s="51">
        <v>82</v>
      </c>
      <c r="I10" s="10" t="s">
        <v>91</v>
      </c>
      <c r="J10" s="53">
        <v>94</v>
      </c>
      <c r="K10" s="50">
        <v>36</v>
      </c>
      <c r="L10" s="52">
        <v>58</v>
      </c>
    </row>
    <row r="11" spans="1:12" s="4" customFormat="1" ht="12.75">
      <c r="A11" s="10" t="s">
        <v>12</v>
      </c>
      <c r="B11" s="47">
        <v>93</v>
      </c>
      <c r="C11" s="48">
        <v>42</v>
      </c>
      <c r="D11" s="49">
        <v>51</v>
      </c>
      <c r="E11" s="10" t="s">
        <v>52</v>
      </c>
      <c r="F11" s="51">
        <v>156</v>
      </c>
      <c r="G11" s="50">
        <v>82</v>
      </c>
      <c r="H11" s="51">
        <v>74</v>
      </c>
      <c r="I11" s="10" t="s">
        <v>92</v>
      </c>
      <c r="J11" s="53">
        <v>86</v>
      </c>
      <c r="K11" s="50">
        <v>34</v>
      </c>
      <c r="L11" s="52">
        <v>52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538</v>
      </c>
      <c r="C13" s="48">
        <f>SUM(C14:C18)</f>
        <v>275</v>
      </c>
      <c r="D13" s="49">
        <f>SUM(D14:D18)</f>
        <v>263</v>
      </c>
      <c r="E13" s="10" t="s">
        <v>120</v>
      </c>
      <c r="F13" s="50">
        <f>SUM(F14:F18)</f>
        <v>734</v>
      </c>
      <c r="G13" s="50">
        <f>SUM(G14:G18)</f>
        <v>385</v>
      </c>
      <c r="H13" s="50">
        <f>SUM(H14:H18)</f>
        <v>349</v>
      </c>
      <c r="I13" s="10" t="s">
        <v>123</v>
      </c>
      <c r="J13" s="53">
        <f>SUM(J14:J18)</f>
        <v>317</v>
      </c>
      <c r="K13" s="50">
        <f>SUM(K14:K18)</f>
        <v>112</v>
      </c>
      <c r="L13" s="52">
        <f>SUM(L14:L18)</f>
        <v>205</v>
      </c>
    </row>
    <row r="14" spans="1:12" s="4" customFormat="1" ht="12.75">
      <c r="A14" s="10" t="s">
        <v>13</v>
      </c>
      <c r="B14" s="47">
        <v>90</v>
      </c>
      <c r="C14" s="48">
        <v>45</v>
      </c>
      <c r="D14" s="49">
        <v>45</v>
      </c>
      <c r="E14" s="10" t="s">
        <v>53</v>
      </c>
      <c r="F14" s="51">
        <v>142</v>
      </c>
      <c r="G14" s="50">
        <v>75</v>
      </c>
      <c r="H14" s="51">
        <v>67</v>
      </c>
      <c r="I14" s="10" t="s">
        <v>93</v>
      </c>
      <c r="J14" s="53">
        <v>68</v>
      </c>
      <c r="K14" s="50">
        <v>19</v>
      </c>
      <c r="L14" s="52">
        <v>49</v>
      </c>
    </row>
    <row r="15" spans="1:12" s="4" customFormat="1" ht="12.75">
      <c r="A15" s="10" t="s">
        <v>14</v>
      </c>
      <c r="B15" s="47">
        <v>102</v>
      </c>
      <c r="C15" s="48">
        <v>57</v>
      </c>
      <c r="D15" s="49">
        <v>45</v>
      </c>
      <c r="E15" s="10" t="s">
        <v>54</v>
      </c>
      <c r="F15" s="51">
        <v>151</v>
      </c>
      <c r="G15" s="50">
        <v>79</v>
      </c>
      <c r="H15" s="51">
        <v>72</v>
      </c>
      <c r="I15" s="10" t="s">
        <v>94</v>
      </c>
      <c r="J15" s="53">
        <v>78</v>
      </c>
      <c r="K15" s="50">
        <v>26</v>
      </c>
      <c r="L15" s="52">
        <v>52</v>
      </c>
    </row>
    <row r="16" spans="1:12" s="4" customFormat="1" ht="12.75">
      <c r="A16" s="10" t="s">
        <v>15</v>
      </c>
      <c r="B16" s="47">
        <v>116</v>
      </c>
      <c r="C16" s="48">
        <v>59</v>
      </c>
      <c r="D16" s="49">
        <v>57</v>
      </c>
      <c r="E16" s="10" t="s">
        <v>55</v>
      </c>
      <c r="F16" s="51">
        <v>142</v>
      </c>
      <c r="G16" s="50">
        <v>74</v>
      </c>
      <c r="H16" s="51">
        <v>68</v>
      </c>
      <c r="I16" s="10" t="s">
        <v>95</v>
      </c>
      <c r="J16" s="53">
        <v>58</v>
      </c>
      <c r="K16" s="50">
        <v>18</v>
      </c>
      <c r="L16" s="52">
        <v>40</v>
      </c>
    </row>
    <row r="17" spans="1:12" s="4" customFormat="1" ht="12.75">
      <c r="A17" s="10" t="s">
        <v>16</v>
      </c>
      <c r="B17" s="47">
        <v>115</v>
      </c>
      <c r="C17" s="48">
        <v>57</v>
      </c>
      <c r="D17" s="49">
        <v>58</v>
      </c>
      <c r="E17" s="10" t="s">
        <v>56</v>
      </c>
      <c r="F17" s="51">
        <v>158</v>
      </c>
      <c r="G17" s="50">
        <v>79</v>
      </c>
      <c r="H17" s="51">
        <v>79</v>
      </c>
      <c r="I17" s="10" t="s">
        <v>96</v>
      </c>
      <c r="J17" s="53">
        <v>63</v>
      </c>
      <c r="K17" s="50">
        <v>29</v>
      </c>
      <c r="L17" s="52">
        <v>34</v>
      </c>
    </row>
    <row r="18" spans="1:12" s="4" customFormat="1" ht="12.75">
      <c r="A18" s="10" t="s">
        <v>17</v>
      </c>
      <c r="B18" s="47">
        <v>115</v>
      </c>
      <c r="C18" s="48">
        <v>57</v>
      </c>
      <c r="D18" s="49">
        <v>58</v>
      </c>
      <c r="E18" s="10" t="s">
        <v>57</v>
      </c>
      <c r="F18" s="51">
        <v>141</v>
      </c>
      <c r="G18" s="50">
        <v>78</v>
      </c>
      <c r="H18" s="51">
        <v>63</v>
      </c>
      <c r="I18" s="10" t="s">
        <v>97</v>
      </c>
      <c r="J18" s="53">
        <v>50</v>
      </c>
      <c r="K18" s="50">
        <v>20</v>
      </c>
      <c r="L18" s="52">
        <v>30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598</v>
      </c>
      <c r="C20" s="48">
        <f>SUM(C21:C25)</f>
        <v>317</v>
      </c>
      <c r="D20" s="49">
        <f>SUM(D21:D25)</f>
        <v>281</v>
      </c>
      <c r="E20" s="10" t="s">
        <v>119</v>
      </c>
      <c r="F20" s="50">
        <f>SUM(F21:F25)</f>
        <v>654</v>
      </c>
      <c r="G20" s="50">
        <f>SUM(G21:G25)</f>
        <v>311</v>
      </c>
      <c r="H20" s="50">
        <f>SUM(H21:H25)</f>
        <v>343</v>
      </c>
      <c r="I20" s="10" t="s">
        <v>124</v>
      </c>
      <c r="J20" s="53">
        <f>SUM(J21:J25)</f>
        <v>168</v>
      </c>
      <c r="K20" s="50">
        <f>SUM(K21:K25)</f>
        <v>52</v>
      </c>
      <c r="L20" s="52">
        <f>SUM(L21:L25)</f>
        <v>116</v>
      </c>
    </row>
    <row r="21" spans="1:12" s="4" customFormat="1" ht="12.75">
      <c r="A21" s="10" t="s">
        <v>18</v>
      </c>
      <c r="B21" s="47">
        <v>126</v>
      </c>
      <c r="C21" s="48">
        <v>64</v>
      </c>
      <c r="D21" s="49">
        <v>62</v>
      </c>
      <c r="E21" s="10" t="s">
        <v>58</v>
      </c>
      <c r="F21" s="51">
        <v>146</v>
      </c>
      <c r="G21" s="50">
        <v>69</v>
      </c>
      <c r="H21" s="51">
        <v>77</v>
      </c>
      <c r="I21" s="10" t="s">
        <v>98</v>
      </c>
      <c r="J21" s="53">
        <v>43</v>
      </c>
      <c r="K21" s="50">
        <v>15</v>
      </c>
      <c r="L21" s="52">
        <v>28</v>
      </c>
    </row>
    <row r="22" spans="1:12" s="4" customFormat="1" ht="12.75">
      <c r="A22" s="10" t="s">
        <v>19</v>
      </c>
      <c r="B22" s="47">
        <v>105</v>
      </c>
      <c r="C22" s="48">
        <v>48</v>
      </c>
      <c r="D22" s="49">
        <v>57</v>
      </c>
      <c r="E22" s="10" t="s">
        <v>59</v>
      </c>
      <c r="F22" s="51">
        <v>126</v>
      </c>
      <c r="G22" s="50">
        <v>60</v>
      </c>
      <c r="H22" s="51">
        <v>66</v>
      </c>
      <c r="I22" s="10" t="s">
        <v>99</v>
      </c>
      <c r="J22" s="53">
        <v>27</v>
      </c>
      <c r="K22" s="50">
        <v>6</v>
      </c>
      <c r="L22" s="52">
        <v>21</v>
      </c>
    </row>
    <row r="23" spans="1:12" s="4" customFormat="1" ht="12.75">
      <c r="A23" s="10" t="s">
        <v>20</v>
      </c>
      <c r="B23" s="47">
        <v>132</v>
      </c>
      <c r="C23" s="48">
        <v>78</v>
      </c>
      <c r="D23" s="49">
        <v>54</v>
      </c>
      <c r="E23" s="10" t="s">
        <v>60</v>
      </c>
      <c r="F23" s="51">
        <v>121</v>
      </c>
      <c r="G23" s="50">
        <v>58</v>
      </c>
      <c r="H23" s="51">
        <v>63</v>
      </c>
      <c r="I23" s="10" t="s">
        <v>100</v>
      </c>
      <c r="J23" s="53">
        <v>39</v>
      </c>
      <c r="K23" s="50">
        <v>15</v>
      </c>
      <c r="L23" s="52">
        <v>24</v>
      </c>
    </row>
    <row r="24" spans="1:12" s="4" customFormat="1" ht="12.75">
      <c r="A24" s="10" t="s">
        <v>21</v>
      </c>
      <c r="B24" s="47">
        <v>112</v>
      </c>
      <c r="C24" s="48">
        <v>54</v>
      </c>
      <c r="D24" s="49">
        <v>58</v>
      </c>
      <c r="E24" s="10" t="s">
        <v>61</v>
      </c>
      <c r="F24" s="51">
        <v>153</v>
      </c>
      <c r="G24" s="50">
        <v>69</v>
      </c>
      <c r="H24" s="51">
        <v>84</v>
      </c>
      <c r="I24" s="10" t="s">
        <v>101</v>
      </c>
      <c r="J24" s="53">
        <v>35</v>
      </c>
      <c r="K24" s="50">
        <v>12</v>
      </c>
      <c r="L24" s="52">
        <v>23</v>
      </c>
    </row>
    <row r="25" spans="1:12" s="4" customFormat="1" ht="12.75">
      <c r="A25" s="10" t="s">
        <v>22</v>
      </c>
      <c r="B25" s="47">
        <v>123</v>
      </c>
      <c r="C25" s="48">
        <v>73</v>
      </c>
      <c r="D25" s="49">
        <v>50</v>
      </c>
      <c r="E25" s="10" t="s">
        <v>62</v>
      </c>
      <c r="F25" s="51">
        <v>108</v>
      </c>
      <c r="G25" s="50">
        <v>55</v>
      </c>
      <c r="H25" s="51">
        <v>53</v>
      </c>
      <c r="I25" s="10" t="s">
        <v>102</v>
      </c>
      <c r="J25" s="53">
        <v>24</v>
      </c>
      <c r="K25" s="50">
        <v>4</v>
      </c>
      <c r="L25" s="52">
        <v>20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631</v>
      </c>
      <c r="C27" s="48">
        <f>SUM(C28:C32)</f>
        <v>386</v>
      </c>
      <c r="D27" s="49">
        <f>SUM(D28:D32)</f>
        <v>245</v>
      </c>
      <c r="E27" s="10" t="s">
        <v>118</v>
      </c>
      <c r="F27" s="50">
        <f>SUM(F28:F32)</f>
        <v>728</v>
      </c>
      <c r="G27" s="50">
        <f>SUM(G28:G32)</f>
        <v>347</v>
      </c>
      <c r="H27" s="50">
        <f>SUM(H28:H32)</f>
        <v>381</v>
      </c>
      <c r="I27" s="10" t="s">
        <v>125</v>
      </c>
      <c r="J27" s="53">
        <f>SUM(J28:J32)</f>
        <v>39</v>
      </c>
      <c r="K27" s="50">
        <f>SUM(K28:K32)</f>
        <v>5</v>
      </c>
      <c r="L27" s="52">
        <f>SUM(L28:L32)</f>
        <v>34</v>
      </c>
    </row>
    <row r="28" spans="1:12" s="4" customFormat="1" ht="12.75">
      <c r="A28" s="10" t="s">
        <v>23</v>
      </c>
      <c r="B28" s="47">
        <v>114</v>
      </c>
      <c r="C28" s="48">
        <v>65</v>
      </c>
      <c r="D28" s="49">
        <v>49</v>
      </c>
      <c r="E28" s="10" t="s">
        <v>63</v>
      </c>
      <c r="F28" s="51">
        <v>147</v>
      </c>
      <c r="G28" s="50">
        <v>69</v>
      </c>
      <c r="H28" s="51">
        <v>78</v>
      </c>
      <c r="I28" s="10" t="s">
        <v>103</v>
      </c>
      <c r="J28" s="53">
        <v>13</v>
      </c>
      <c r="K28" s="50">
        <v>1</v>
      </c>
      <c r="L28" s="52">
        <v>12</v>
      </c>
    </row>
    <row r="29" spans="1:12" s="4" customFormat="1" ht="12.75">
      <c r="A29" s="10" t="s">
        <v>24</v>
      </c>
      <c r="B29" s="47">
        <v>91</v>
      </c>
      <c r="C29" s="48">
        <v>49</v>
      </c>
      <c r="D29" s="49">
        <v>42</v>
      </c>
      <c r="E29" s="10" t="s">
        <v>64</v>
      </c>
      <c r="F29" s="51">
        <v>156</v>
      </c>
      <c r="G29" s="50">
        <v>71</v>
      </c>
      <c r="H29" s="51">
        <v>85</v>
      </c>
      <c r="I29" s="10" t="s">
        <v>104</v>
      </c>
      <c r="J29" s="53">
        <v>16</v>
      </c>
      <c r="K29" s="50">
        <v>3</v>
      </c>
      <c r="L29" s="52">
        <v>13</v>
      </c>
    </row>
    <row r="30" spans="1:12" s="4" customFormat="1" ht="12.75">
      <c r="A30" s="10" t="s">
        <v>25</v>
      </c>
      <c r="B30" s="47">
        <v>119</v>
      </c>
      <c r="C30" s="48">
        <v>67</v>
      </c>
      <c r="D30" s="49">
        <v>52</v>
      </c>
      <c r="E30" s="10" t="s">
        <v>65</v>
      </c>
      <c r="F30" s="51">
        <v>152</v>
      </c>
      <c r="G30" s="50">
        <v>74</v>
      </c>
      <c r="H30" s="51">
        <v>78</v>
      </c>
      <c r="I30" s="10" t="s">
        <v>105</v>
      </c>
      <c r="J30" s="53">
        <v>7</v>
      </c>
      <c r="K30" s="50">
        <v>0</v>
      </c>
      <c r="L30" s="52">
        <v>7</v>
      </c>
    </row>
    <row r="31" spans="1:12" s="4" customFormat="1" ht="12.75">
      <c r="A31" s="10" t="s">
        <v>26</v>
      </c>
      <c r="B31" s="47">
        <v>135</v>
      </c>
      <c r="C31" s="48">
        <v>88</v>
      </c>
      <c r="D31" s="49">
        <v>47</v>
      </c>
      <c r="E31" s="10" t="s">
        <v>66</v>
      </c>
      <c r="F31" s="51">
        <v>138</v>
      </c>
      <c r="G31" s="50">
        <v>58</v>
      </c>
      <c r="H31" s="51">
        <v>80</v>
      </c>
      <c r="I31" s="10" t="s">
        <v>106</v>
      </c>
      <c r="J31" s="53">
        <v>2</v>
      </c>
      <c r="K31" s="50">
        <v>0</v>
      </c>
      <c r="L31" s="52">
        <v>2</v>
      </c>
    </row>
    <row r="32" spans="1:12" s="4" customFormat="1" ht="12.75">
      <c r="A32" s="10" t="s">
        <v>27</v>
      </c>
      <c r="B32" s="47">
        <v>172</v>
      </c>
      <c r="C32" s="48">
        <v>117</v>
      </c>
      <c r="D32" s="49">
        <v>55</v>
      </c>
      <c r="E32" s="10" t="s">
        <v>67</v>
      </c>
      <c r="F32" s="51">
        <v>135</v>
      </c>
      <c r="G32" s="50">
        <v>75</v>
      </c>
      <c r="H32" s="51">
        <v>60</v>
      </c>
      <c r="I32" s="10" t="s">
        <v>107</v>
      </c>
      <c r="J32" s="53">
        <v>1</v>
      </c>
      <c r="K32" s="50">
        <v>1</v>
      </c>
      <c r="L32" s="52">
        <v>0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715</v>
      </c>
      <c r="C34" s="48">
        <f>SUM(C35:C39)</f>
        <v>494</v>
      </c>
      <c r="D34" s="49">
        <f>SUM(D35:D39)</f>
        <v>221</v>
      </c>
      <c r="E34" s="10" t="s">
        <v>117</v>
      </c>
      <c r="F34" s="50">
        <f>SUM(F35:F39)</f>
        <v>765</v>
      </c>
      <c r="G34" s="50">
        <f>SUM(G35:G39)</f>
        <v>368</v>
      </c>
      <c r="H34" s="50">
        <f>SUM(H35:H39)</f>
        <v>397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v>166</v>
      </c>
      <c r="C35" s="48">
        <v>116</v>
      </c>
      <c r="D35" s="49">
        <v>50</v>
      </c>
      <c r="E35" s="10" t="s">
        <v>68</v>
      </c>
      <c r="F35" s="51">
        <v>145</v>
      </c>
      <c r="G35" s="50">
        <v>74</v>
      </c>
      <c r="H35" s="51">
        <v>71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v>133</v>
      </c>
      <c r="C36" s="48">
        <v>82</v>
      </c>
      <c r="D36" s="49">
        <v>51</v>
      </c>
      <c r="E36" s="10" t="s">
        <v>69</v>
      </c>
      <c r="F36" s="51">
        <v>156</v>
      </c>
      <c r="G36" s="50">
        <v>74</v>
      </c>
      <c r="H36" s="51">
        <v>82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v>123</v>
      </c>
      <c r="C37" s="48">
        <v>79</v>
      </c>
      <c r="D37" s="49">
        <v>44</v>
      </c>
      <c r="E37" s="10" t="s">
        <v>70</v>
      </c>
      <c r="F37" s="51">
        <v>171</v>
      </c>
      <c r="G37" s="50">
        <v>84</v>
      </c>
      <c r="H37" s="51">
        <v>87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v>151</v>
      </c>
      <c r="C38" s="48">
        <v>112</v>
      </c>
      <c r="D38" s="49">
        <v>39</v>
      </c>
      <c r="E38" s="10" t="s">
        <v>71</v>
      </c>
      <c r="F38" s="51">
        <v>135</v>
      </c>
      <c r="G38" s="50">
        <v>70</v>
      </c>
      <c r="H38" s="51">
        <v>65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v>142</v>
      </c>
      <c r="C39" s="48">
        <v>105</v>
      </c>
      <c r="D39" s="49">
        <v>37</v>
      </c>
      <c r="E39" s="10" t="s">
        <v>72</v>
      </c>
      <c r="F39" s="51">
        <v>158</v>
      </c>
      <c r="G39" s="50">
        <v>66</v>
      </c>
      <c r="H39" s="51">
        <v>92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584</v>
      </c>
      <c r="C41" s="48">
        <f>SUM(C42:C46)</f>
        <v>354</v>
      </c>
      <c r="D41" s="49">
        <f>SUM(D42:D46)</f>
        <v>230</v>
      </c>
      <c r="E41" s="10" t="s">
        <v>116</v>
      </c>
      <c r="F41" s="50">
        <f>SUM(F42:F46)</f>
        <v>902</v>
      </c>
      <c r="G41" s="50">
        <f>SUM(G42:G46)</f>
        <v>441</v>
      </c>
      <c r="H41" s="50">
        <f>SUM(H42:H46)</f>
        <v>461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v>136</v>
      </c>
      <c r="C42" s="48">
        <v>96</v>
      </c>
      <c r="D42" s="49">
        <v>40</v>
      </c>
      <c r="E42" s="10" t="s">
        <v>73</v>
      </c>
      <c r="F42" s="51">
        <v>184</v>
      </c>
      <c r="G42" s="50">
        <v>92</v>
      </c>
      <c r="H42" s="51">
        <v>92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v>128</v>
      </c>
      <c r="C43" s="48">
        <v>76</v>
      </c>
      <c r="D43" s="49">
        <v>52</v>
      </c>
      <c r="E43" s="10" t="s">
        <v>74</v>
      </c>
      <c r="F43" s="51">
        <v>176</v>
      </c>
      <c r="G43" s="50">
        <v>92</v>
      </c>
      <c r="H43" s="51">
        <v>84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v>107</v>
      </c>
      <c r="C44" s="48">
        <v>62</v>
      </c>
      <c r="D44" s="49">
        <v>45</v>
      </c>
      <c r="E44" s="10" t="s">
        <v>75</v>
      </c>
      <c r="F44" s="51">
        <v>188</v>
      </c>
      <c r="G44" s="50">
        <v>86</v>
      </c>
      <c r="H44" s="51">
        <v>102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v>86</v>
      </c>
      <c r="C45" s="48">
        <v>48</v>
      </c>
      <c r="D45" s="49">
        <v>38</v>
      </c>
      <c r="E45" s="10" t="s">
        <v>76</v>
      </c>
      <c r="F45" s="51">
        <v>169</v>
      </c>
      <c r="G45" s="50">
        <v>81</v>
      </c>
      <c r="H45" s="51">
        <v>88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v>127</v>
      </c>
      <c r="C46" s="48">
        <v>72</v>
      </c>
      <c r="D46" s="49">
        <v>55</v>
      </c>
      <c r="E46" s="10" t="s">
        <v>77</v>
      </c>
      <c r="F46" s="51">
        <v>185</v>
      </c>
      <c r="G46" s="50">
        <v>90</v>
      </c>
      <c r="H46" s="51">
        <v>95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586</v>
      </c>
      <c r="C48" s="48">
        <f>SUM(C49:C53)</f>
        <v>354</v>
      </c>
      <c r="D48" s="49">
        <f>SUM(D49:D53)</f>
        <v>232</v>
      </c>
      <c r="E48" s="10" t="s">
        <v>115</v>
      </c>
      <c r="F48" s="50">
        <f>SUM(F49:F53)</f>
        <v>896</v>
      </c>
      <c r="G48" s="50">
        <f>SUM(G49:G53)</f>
        <v>451</v>
      </c>
      <c r="H48" s="50">
        <f>SUM(H49:H53)</f>
        <v>445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v>112</v>
      </c>
      <c r="C49" s="48">
        <v>77</v>
      </c>
      <c r="D49" s="49">
        <v>35</v>
      </c>
      <c r="E49" s="10" t="s">
        <v>78</v>
      </c>
      <c r="F49" s="51">
        <v>208</v>
      </c>
      <c r="G49" s="50">
        <v>112</v>
      </c>
      <c r="H49" s="51">
        <v>96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v>123</v>
      </c>
      <c r="C50" s="48">
        <v>72</v>
      </c>
      <c r="D50" s="49">
        <v>51</v>
      </c>
      <c r="E50" s="10" t="s">
        <v>79</v>
      </c>
      <c r="F50" s="51">
        <v>202</v>
      </c>
      <c r="G50" s="50">
        <v>102</v>
      </c>
      <c r="H50" s="51">
        <v>100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v>109</v>
      </c>
      <c r="C51" s="48">
        <v>68</v>
      </c>
      <c r="D51" s="49">
        <v>41</v>
      </c>
      <c r="E51" s="10" t="s">
        <v>80</v>
      </c>
      <c r="F51" s="51">
        <v>218</v>
      </c>
      <c r="G51" s="50">
        <v>108</v>
      </c>
      <c r="H51" s="51">
        <v>110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v>128</v>
      </c>
      <c r="C52" s="48">
        <v>73</v>
      </c>
      <c r="D52" s="49">
        <v>55</v>
      </c>
      <c r="E52" s="10" t="s">
        <v>81</v>
      </c>
      <c r="F52" s="51">
        <v>167</v>
      </c>
      <c r="G52" s="50">
        <v>75</v>
      </c>
      <c r="H52" s="51">
        <v>92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v>114</v>
      </c>
      <c r="C53" s="48">
        <v>64</v>
      </c>
      <c r="D53" s="49">
        <v>50</v>
      </c>
      <c r="E53" s="10" t="s">
        <v>82</v>
      </c>
      <c r="F53" s="51">
        <v>101</v>
      </c>
      <c r="G53" s="50">
        <v>54</v>
      </c>
      <c r="H53" s="51">
        <v>47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734</v>
      </c>
      <c r="C55" s="48">
        <f>SUM(C56:C60)</f>
        <v>424</v>
      </c>
      <c r="D55" s="49">
        <f>SUM(D56:D60)</f>
        <v>310</v>
      </c>
      <c r="E55" s="10" t="s">
        <v>114</v>
      </c>
      <c r="F55" s="50">
        <f>SUM(F56:F60)</f>
        <v>551</v>
      </c>
      <c r="G55" s="50">
        <f>SUM(G56:G60)</f>
        <v>266</v>
      </c>
      <c r="H55" s="50">
        <f>SUM(H56:H60)</f>
        <v>285</v>
      </c>
      <c r="I55" s="10" t="s">
        <v>159</v>
      </c>
      <c r="J55" s="53">
        <v>9</v>
      </c>
      <c r="K55" s="50">
        <v>1</v>
      </c>
      <c r="L55" s="52">
        <v>8</v>
      </c>
    </row>
    <row r="56" spans="1:12" s="4" customFormat="1" ht="12.75">
      <c r="A56" s="10" t="s">
        <v>43</v>
      </c>
      <c r="B56" s="47">
        <v>134</v>
      </c>
      <c r="C56" s="48">
        <v>77</v>
      </c>
      <c r="D56" s="49">
        <v>57</v>
      </c>
      <c r="E56" s="10" t="s">
        <v>83</v>
      </c>
      <c r="F56" s="51">
        <v>104</v>
      </c>
      <c r="G56" s="50">
        <v>55</v>
      </c>
      <c r="H56" s="51">
        <v>49</v>
      </c>
      <c r="I56" s="10" t="s">
        <v>130</v>
      </c>
      <c r="J56" s="53">
        <v>71</v>
      </c>
      <c r="K56" s="50">
        <v>48</v>
      </c>
      <c r="L56" s="52">
        <v>23</v>
      </c>
    </row>
    <row r="57" spans="1:12" s="4" customFormat="1" ht="12.75">
      <c r="A57" s="10" t="s">
        <v>44</v>
      </c>
      <c r="B57" s="47">
        <v>151</v>
      </c>
      <c r="C57" s="48">
        <v>92</v>
      </c>
      <c r="D57" s="49">
        <v>59</v>
      </c>
      <c r="E57" s="10" t="s">
        <v>84</v>
      </c>
      <c r="F57" s="51">
        <v>117</v>
      </c>
      <c r="G57" s="50">
        <v>58</v>
      </c>
      <c r="H57" s="51">
        <v>59</v>
      </c>
      <c r="I57" s="10" t="s">
        <v>4</v>
      </c>
      <c r="J57" s="53">
        <f>J56+J58+J59+J60</f>
        <v>11789</v>
      </c>
      <c r="K57" s="50">
        <f>K56+K58+K59+K60</f>
        <v>6192</v>
      </c>
      <c r="L57" s="52">
        <f>L56+L58+L59+L60</f>
        <v>5597</v>
      </c>
    </row>
    <row r="58" spans="1:12" s="4" customFormat="1" ht="12.75">
      <c r="A58" s="10" t="s">
        <v>45</v>
      </c>
      <c r="B58" s="47">
        <v>166</v>
      </c>
      <c r="C58" s="48">
        <v>93</v>
      </c>
      <c r="D58" s="49">
        <v>73</v>
      </c>
      <c r="E58" s="10" t="s">
        <v>85</v>
      </c>
      <c r="F58" s="51">
        <v>113</v>
      </c>
      <c r="G58" s="50">
        <v>52</v>
      </c>
      <c r="H58" s="51">
        <v>61</v>
      </c>
      <c r="I58" s="10" t="s">
        <v>126</v>
      </c>
      <c r="J58" s="53">
        <f>B6+B13+B20</f>
        <v>1506</v>
      </c>
      <c r="K58" s="50">
        <f>C6+C13+C20</f>
        <v>786</v>
      </c>
      <c r="L58" s="52">
        <f>D6+D13+D20</f>
        <v>720</v>
      </c>
    </row>
    <row r="59" spans="1:12" s="4" customFormat="1" ht="12.75">
      <c r="A59" s="10" t="s">
        <v>46</v>
      </c>
      <c r="B59" s="47">
        <v>155</v>
      </c>
      <c r="C59" s="48">
        <v>88</v>
      </c>
      <c r="D59" s="49">
        <v>67</v>
      </c>
      <c r="E59" s="10" t="s">
        <v>86</v>
      </c>
      <c r="F59" s="51">
        <v>107</v>
      </c>
      <c r="G59" s="50">
        <v>51</v>
      </c>
      <c r="H59" s="51">
        <v>56</v>
      </c>
      <c r="I59" s="10" t="s">
        <v>127</v>
      </c>
      <c r="J59" s="53">
        <f>B27+B34+B41+B48+B55+F6+F13+F20+F27+F34</f>
        <v>6897</v>
      </c>
      <c r="K59" s="50">
        <f>C27+C34+C41+C48+C55+G6+G13+G20+G27+G34</f>
        <v>3842</v>
      </c>
      <c r="L59" s="52">
        <f>D27+D34+D41+D48+D55+H6+H13+H20+H27+H34</f>
        <v>3055</v>
      </c>
    </row>
    <row r="60" spans="1:12" s="4" customFormat="1" ht="12.75">
      <c r="A60" s="10" t="s">
        <v>47</v>
      </c>
      <c r="B60" s="47">
        <v>128</v>
      </c>
      <c r="C60" s="48">
        <v>74</v>
      </c>
      <c r="D60" s="49">
        <v>54</v>
      </c>
      <c r="E60" s="10" t="s">
        <v>87</v>
      </c>
      <c r="F60" s="51">
        <v>110</v>
      </c>
      <c r="G60" s="50">
        <v>50</v>
      </c>
      <c r="H60" s="51">
        <v>60</v>
      </c>
      <c r="I60" s="10" t="s">
        <v>128</v>
      </c>
      <c r="J60" s="53">
        <f>F41+F48+F55+J6+J13+J20+J27+J55</f>
        <v>3315</v>
      </c>
      <c r="K60" s="50">
        <f>G41+G48+G55+K6+K13+K20+K27+K55</f>
        <v>1516</v>
      </c>
      <c r="L60" s="52">
        <f>H41+H48+H55+L6+L13+L20+L27+L55</f>
        <v>1799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L21" sqref="L21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153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847</v>
      </c>
      <c r="C6" s="48">
        <f>SUM(C7:C11)</f>
        <v>431</v>
      </c>
      <c r="D6" s="49">
        <f>SUM(D7:D11)</f>
        <v>416</v>
      </c>
      <c r="E6" s="10" t="s">
        <v>121</v>
      </c>
      <c r="F6" s="50">
        <f>SUM(F7:F11)</f>
        <v>1408</v>
      </c>
      <c r="G6" s="50">
        <f>SUM(G7:G11)</f>
        <v>717</v>
      </c>
      <c r="H6" s="50">
        <f>SUM(H7:H11)</f>
        <v>691</v>
      </c>
      <c r="I6" s="10" t="s">
        <v>122</v>
      </c>
      <c r="J6" s="53">
        <f>SUM(J7:J11)</f>
        <v>622</v>
      </c>
      <c r="K6" s="50">
        <f>SUM(K7:K11)</f>
        <v>259</v>
      </c>
      <c r="L6" s="52">
        <f>SUM(L7:L11)</f>
        <v>363</v>
      </c>
    </row>
    <row r="7" spans="1:12" s="4" customFormat="1" ht="12.75">
      <c r="A7" s="10" t="s">
        <v>8</v>
      </c>
      <c r="B7" s="47">
        <f>'愛荘町'!B7</f>
        <v>136</v>
      </c>
      <c r="C7" s="48">
        <f>'愛荘町'!C7</f>
        <v>72</v>
      </c>
      <c r="D7" s="48">
        <f>'愛荘町'!D7</f>
        <v>64</v>
      </c>
      <c r="E7" s="10" t="s">
        <v>48</v>
      </c>
      <c r="F7" s="47">
        <f>'愛荘町'!F7</f>
        <v>259</v>
      </c>
      <c r="G7" s="48">
        <f>'愛荘町'!G7</f>
        <v>133</v>
      </c>
      <c r="H7" s="48">
        <f>'愛荘町'!H7</f>
        <v>126</v>
      </c>
      <c r="I7" s="10" t="s">
        <v>88</v>
      </c>
      <c r="J7" s="47">
        <f>'愛荘町'!J7</f>
        <v>142</v>
      </c>
      <c r="K7" s="48">
        <f>'愛荘町'!K7</f>
        <v>64</v>
      </c>
      <c r="L7" s="49">
        <f>'愛荘町'!L7</f>
        <v>78</v>
      </c>
    </row>
    <row r="8" spans="1:12" s="4" customFormat="1" ht="12.75">
      <c r="A8" s="10" t="s">
        <v>9</v>
      </c>
      <c r="B8" s="47">
        <f>'愛荘町'!B8</f>
        <v>154</v>
      </c>
      <c r="C8" s="48">
        <f>'愛荘町'!C8</f>
        <v>77</v>
      </c>
      <c r="D8" s="48">
        <f>'愛荘町'!D8</f>
        <v>77</v>
      </c>
      <c r="E8" s="10" t="s">
        <v>49</v>
      </c>
      <c r="F8" s="47">
        <f>'愛荘町'!F8</f>
        <v>278</v>
      </c>
      <c r="G8" s="48">
        <f>'愛荘町'!G8</f>
        <v>135</v>
      </c>
      <c r="H8" s="48">
        <f>'愛荘町'!H8</f>
        <v>143</v>
      </c>
      <c r="I8" s="10" t="s">
        <v>89</v>
      </c>
      <c r="J8" s="47">
        <f>'愛荘町'!J8</f>
        <v>99</v>
      </c>
      <c r="K8" s="48">
        <f>'愛荘町'!K8</f>
        <v>40</v>
      </c>
      <c r="L8" s="49">
        <f>'愛荘町'!L8</f>
        <v>59</v>
      </c>
    </row>
    <row r="9" spans="1:12" s="4" customFormat="1" ht="12.75">
      <c r="A9" s="10" t="s">
        <v>10</v>
      </c>
      <c r="B9" s="47">
        <f>'愛荘町'!B9</f>
        <v>180</v>
      </c>
      <c r="C9" s="48">
        <f>'愛荘町'!C9</f>
        <v>98</v>
      </c>
      <c r="D9" s="48">
        <f>'愛荘町'!D9</f>
        <v>82</v>
      </c>
      <c r="E9" s="10" t="s">
        <v>50</v>
      </c>
      <c r="F9" s="47">
        <f>'愛荘町'!F9</f>
        <v>299</v>
      </c>
      <c r="G9" s="48">
        <f>'愛荘町'!G9</f>
        <v>162</v>
      </c>
      <c r="H9" s="48">
        <f>'愛荘町'!H9</f>
        <v>137</v>
      </c>
      <c r="I9" s="10" t="s">
        <v>90</v>
      </c>
      <c r="J9" s="47">
        <f>'愛荘町'!J9</f>
        <v>124</v>
      </c>
      <c r="K9" s="48">
        <f>'愛荘町'!K9</f>
        <v>52</v>
      </c>
      <c r="L9" s="49">
        <f>'愛荘町'!L9</f>
        <v>72</v>
      </c>
    </row>
    <row r="10" spans="1:12" s="4" customFormat="1" ht="12.75">
      <c r="A10" s="10" t="s">
        <v>11</v>
      </c>
      <c r="B10" s="47">
        <f>'愛荘町'!B10</f>
        <v>161</v>
      </c>
      <c r="C10" s="48">
        <f>'愛荘町'!C10</f>
        <v>81</v>
      </c>
      <c r="D10" s="48">
        <f>'愛荘町'!D10</f>
        <v>80</v>
      </c>
      <c r="E10" s="10" t="s">
        <v>51</v>
      </c>
      <c r="F10" s="47">
        <f>'愛荘町'!F10</f>
        <v>267</v>
      </c>
      <c r="G10" s="48">
        <f>'愛荘町'!G10</f>
        <v>139</v>
      </c>
      <c r="H10" s="48">
        <f>'愛荘町'!H10</f>
        <v>128</v>
      </c>
      <c r="I10" s="10" t="s">
        <v>91</v>
      </c>
      <c r="J10" s="47">
        <f>'愛荘町'!J10</f>
        <v>128</v>
      </c>
      <c r="K10" s="48">
        <f>'愛荘町'!K10</f>
        <v>50</v>
      </c>
      <c r="L10" s="49">
        <f>'愛荘町'!L10</f>
        <v>78</v>
      </c>
    </row>
    <row r="11" spans="1:12" s="4" customFormat="1" ht="12.75">
      <c r="A11" s="10" t="s">
        <v>12</v>
      </c>
      <c r="B11" s="47">
        <f>'愛荘町'!B11</f>
        <v>216</v>
      </c>
      <c r="C11" s="48">
        <f>'愛荘町'!C11</f>
        <v>103</v>
      </c>
      <c r="D11" s="48">
        <f>'愛荘町'!D11</f>
        <v>113</v>
      </c>
      <c r="E11" s="10" t="s">
        <v>52</v>
      </c>
      <c r="F11" s="47">
        <f>'愛荘町'!F11</f>
        <v>305</v>
      </c>
      <c r="G11" s="48">
        <f>'愛荘町'!G11</f>
        <v>148</v>
      </c>
      <c r="H11" s="48">
        <f>'愛荘町'!H11</f>
        <v>157</v>
      </c>
      <c r="I11" s="10" t="s">
        <v>92</v>
      </c>
      <c r="J11" s="47">
        <f>'愛荘町'!J11</f>
        <v>129</v>
      </c>
      <c r="K11" s="48">
        <f>'愛荘町'!K11</f>
        <v>53</v>
      </c>
      <c r="L11" s="49">
        <f>'愛荘町'!L11</f>
        <v>76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1151</v>
      </c>
      <c r="C13" s="48">
        <f>SUM(C14:C18)</f>
        <v>580</v>
      </c>
      <c r="D13" s="49">
        <f>SUM(D14:D18)</f>
        <v>571</v>
      </c>
      <c r="E13" s="10" t="s">
        <v>120</v>
      </c>
      <c r="F13" s="50">
        <f>SUM(F14:F18)</f>
        <v>1439</v>
      </c>
      <c r="G13" s="50">
        <f>SUM(G14:G18)</f>
        <v>731</v>
      </c>
      <c r="H13" s="50">
        <f>SUM(H14:H18)</f>
        <v>708</v>
      </c>
      <c r="I13" s="10" t="s">
        <v>123</v>
      </c>
      <c r="J13" s="53">
        <f>SUM(J14:J18)</f>
        <v>494</v>
      </c>
      <c r="K13" s="50">
        <f>SUM(K14:K18)</f>
        <v>173</v>
      </c>
      <c r="L13" s="52">
        <f>SUM(L14:L18)</f>
        <v>321</v>
      </c>
    </row>
    <row r="14" spans="1:12" s="4" customFormat="1" ht="12.75">
      <c r="A14" s="10" t="s">
        <v>13</v>
      </c>
      <c r="B14" s="47">
        <f>'愛荘町'!B14</f>
        <v>210</v>
      </c>
      <c r="C14" s="48">
        <f>'愛荘町'!C14</f>
        <v>102</v>
      </c>
      <c r="D14" s="48">
        <f>'愛荘町'!D14</f>
        <v>108</v>
      </c>
      <c r="E14" s="10" t="s">
        <v>53</v>
      </c>
      <c r="F14" s="47">
        <f>'愛荘町'!F14</f>
        <v>301</v>
      </c>
      <c r="G14" s="48">
        <f>'愛荘町'!G14</f>
        <v>147</v>
      </c>
      <c r="H14" s="48">
        <f>'愛荘町'!H14</f>
        <v>154</v>
      </c>
      <c r="I14" s="10" t="s">
        <v>93</v>
      </c>
      <c r="J14" s="47">
        <f>'愛荘町'!J14</f>
        <v>110</v>
      </c>
      <c r="K14" s="48">
        <f>'愛荘町'!K14</f>
        <v>43</v>
      </c>
      <c r="L14" s="49">
        <f>'愛荘町'!L14</f>
        <v>67</v>
      </c>
    </row>
    <row r="15" spans="1:12" s="4" customFormat="1" ht="12.75">
      <c r="A15" s="10" t="s">
        <v>14</v>
      </c>
      <c r="B15" s="47">
        <f>'愛荘町'!B15</f>
        <v>217</v>
      </c>
      <c r="C15" s="48">
        <f>'愛荘町'!C15</f>
        <v>111</v>
      </c>
      <c r="D15" s="48">
        <f>'愛荘町'!D15</f>
        <v>106</v>
      </c>
      <c r="E15" s="10" t="s">
        <v>54</v>
      </c>
      <c r="F15" s="47">
        <f>'愛荘町'!F15</f>
        <v>300</v>
      </c>
      <c r="G15" s="48">
        <f>'愛荘町'!G15</f>
        <v>149</v>
      </c>
      <c r="H15" s="48">
        <f>'愛荘町'!H15</f>
        <v>151</v>
      </c>
      <c r="I15" s="10" t="s">
        <v>94</v>
      </c>
      <c r="J15" s="47">
        <f>'愛荘町'!J15</f>
        <v>122</v>
      </c>
      <c r="K15" s="48">
        <f>'愛荘町'!K15</f>
        <v>43</v>
      </c>
      <c r="L15" s="49">
        <f>'愛荘町'!L15</f>
        <v>79</v>
      </c>
    </row>
    <row r="16" spans="1:12" s="4" customFormat="1" ht="12.75">
      <c r="A16" s="10" t="s">
        <v>15</v>
      </c>
      <c r="B16" s="47">
        <f>'愛荘町'!B16</f>
        <v>218</v>
      </c>
      <c r="C16" s="48">
        <f>'愛荘町'!C16</f>
        <v>113</v>
      </c>
      <c r="D16" s="48">
        <f>'愛荘町'!D16</f>
        <v>105</v>
      </c>
      <c r="E16" s="10" t="s">
        <v>55</v>
      </c>
      <c r="F16" s="47">
        <f>'愛荘町'!F16</f>
        <v>304</v>
      </c>
      <c r="G16" s="48">
        <f>'愛荘町'!G16</f>
        <v>162</v>
      </c>
      <c r="H16" s="48">
        <f>'愛荘町'!H16</f>
        <v>142</v>
      </c>
      <c r="I16" s="10" t="s">
        <v>95</v>
      </c>
      <c r="J16" s="47">
        <f>'愛荘町'!J16</f>
        <v>98</v>
      </c>
      <c r="K16" s="48">
        <f>'愛荘町'!K16</f>
        <v>31</v>
      </c>
      <c r="L16" s="49">
        <f>'愛荘町'!L16</f>
        <v>67</v>
      </c>
    </row>
    <row r="17" spans="1:12" s="4" customFormat="1" ht="12.75">
      <c r="A17" s="10" t="s">
        <v>16</v>
      </c>
      <c r="B17" s="47">
        <f>'愛荘町'!B17</f>
        <v>257</v>
      </c>
      <c r="C17" s="48">
        <f>'愛荘町'!C17</f>
        <v>134</v>
      </c>
      <c r="D17" s="48">
        <f>'愛荘町'!D17</f>
        <v>123</v>
      </c>
      <c r="E17" s="10" t="s">
        <v>56</v>
      </c>
      <c r="F17" s="47">
        <f>'愛荘町'!F17</f>
        <v>247</v>
      </c>
      <c r="G17" s="48">
        <f>'愛荘町'!G17</f>
        <v>124</v>
      </c>
      <c r="H17" s="48">
        <f>'愛荘町'!H17</f>
        <v>123</v>
      </c>
      <c r="I17" s="10" t="s">
        <v>96</v>
      </c>
      <c r="J17" s="47">
        <f>'愛荘町'!J17</f>
        <v>92</v>
      </c>
      <c r="K17" s="48">
        <f>'愛荘町'!K17</f>
        <v>33</v>
      </c>
      <c r="L17" s="49">
        <f>'愛荘町'!L17</f>
        <v>59</v>
      </c>
    </row>
    <row r="18" spans="1:12" s="4" customFormat="1" ht="12.75">
      <c r="A18" s="10" t="s">
        <v>17</v>
      </c>
      <c r="B18" s="47">
        <f>'愛荘町'!B18</f>
        <v>249</v>
      </c>
      <c r="C18" s="48">
        <f>'愛荘町'!C18</f>
        <v>120</v>
      </c>
      <c r="D18" s="48">
        <f>'愛荘町'!D18</f>
        <v>129</v>
      </c>
      <c r="E18" s="10" t="s">
        <v>57</v>
      </c>
      <c r="F18" s="47">
        <f>'愛荘町'!F18</f>
        <v>287</v>
      </c>
      <c r="G18" s="48">
        <f>'愛荘町'!G18</f>
        <v>149</v>
      </c>
      <c r="H18" s="48">
        <f>'愛荘町'!H18</f>
        <v>138</v>
      </c>
      <c r="I18" s="10" t="s">
        <v>97</v>
      </c>
      <c r="J18" s="47">
        <f>'愛荘町'!J18</f>
        <v>72</v>
      </c>
      <c r="K18" s="48">
        <f>'愛荘町'!K18</f>
        <v>23</v>
      </c>
      <c r="L18" s="49">
        <f>'愛荘町'!L18</f>
        <v>49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1152</v>
      </c>
      <c r="C20" s="48">
        <f>SUM(C21:C25)</f>
        <v>579</v>
      </c>
      <c r="D20" s="49">
        <f>SUM(D21:D25)</f>
        <v>573</v>
      </c>
      <c r="E20" s="10" t="s">
        <v>119</v>
      </c>
      <c r="F20" s="50">
        <f>SUM(F21:F25)</f>
        <v>1198</v>
      </c>
      <c r="G20" s="50">
        <f>SUM(G21:G25)</f>
        <v>603</v>
      </c>
      <c r="H20" s="50">
        <f>SUM(H21:H25)</f>
        <v>595</v>
      </c>
      <c r="I20" s="10" t="s">
        <v>124</v>
      </c>
      <c r="J20" s="53">
        <f>SUM(J21:J25)</f>
        <v>239</v>
      </c>
      <c r="K20" s="50">
        <f>SUM(K21:K25)</f>
        <v>69</v>
      </c>
      <c r="L20" s="52">
        <f>SUM(L21:L25)</f>
        <v>170</v>
      </c>
    </row>
    <row r="21" spans="1:12" s="4" customFormat="1" ht="12.75">
      <c r="A21" s="10" t="s">
        <v>18</v>
      </c>
      <c r="B21" s="47">
        <f>'愛荘町'!B21</f>
        <v>230</v>
      </c>
      <c r="C21" s="48">
        <f>'愛荘町'!C21</f>
        <v>103</v>
      </c>
      <c r="D21" s="48">
        <f>'愛荘町'!D21</f>
        <v>127</v>
      </c>
      <c r="E21" s="10" t="s">
        <v>58</v>
      </c>
      <c r="F21" s="47">
        <f>'愛荘町'!F21</f>
        <v>288</v>
      </c>
      <c r="G21" s="48">
        <f>'愛荘町'!G21</f>
        <v>145</v>
      </c>
      <c r="H21" s="48">
        <f>'愛荘町'!H21</f>
        <v>143</v>
      </c>
      <c r="I21" s="10" t="s">
        <v>98</v>
      </c>
      <c r="J21" s="47">
        <f>'愛荘町'!J21</f>
        <v>59</v>
      </c>
      <c r="K21" s="48">
        <f>'愛荘町'!K21</f>
        <v>15</v>
      </c>
      <c r="L21" s="49">
        <f>'愛荘町'!L21</f>
        <v>44</v>
      </c>
    </row>
    <row r="22" spans="1:12" s="4" customFormat="1" ht="12.75">
      <c r="A22" s="10" t="s">
        <v>19</v>
      </c>
      <c r="B22" s="47">
        <f>'愛荘町'!B22</f>
        <v>246</v>
      </c>
      <c r="C22" s="48">
        <f>'愛荘町'!C22</f>
        <v>126</v>
      </c>
      <c r="D22" s="48">
        <f>'愛荘町'!D22</f>
        <v>120</v>
      </c>
      <c r="E22" s="10" t="s">
        <v>59</v>
      </c>
      <c r="F22" s="47">
        <f>'愛荘町'!F22</f>
        <v>243</v>
      </c>
      <c r="G22" s="48">
        <f>'愛荘町'!G22</f>
        <v>125</v>
      </c>
      <c r="H22" s="48">
        <f>'愛荘町'!H22</f>
        <v>118</v>
      </c>
      <c r="I22" s="10" t="s">
        <v>99</v>
      </c>
      <c r="J22" s="47">
        <f>'愛荘町'!J22</f>
        <v>51</v>
      </c>
      <c r="K22" s="48">
        <f>'愛荘町'!K22</f>
        <v>14</v>
      </c>
      <c r="L22" s="49">
        <f>'愛荘町'!L22</f>
        <v>37</v>
      </c>
    </row>
    <row r="23" spans="1:12" s="4" customFormat="1" ht="12.75">
      <c r="A23" s="10" t="s">
        <v>20</v>
      </c>
      <c r="B23" s="47">
        <f>'愛荘町'!B23</f>
        <v>227</v>
      </c>
      <c r="C23" s="48">
        <f>'愛荘町'!C23</f>
        <v>126</v>
      </c>
      <c r="D23" s="48">
        <f>'愛荘町'!D23</f>
        <v>101</v>
      </c>
      <c r="E23" s="10" t="s">
        <v>60</v>
      </c>
      <c r="F23" s="47">
        <f>'愛荘町'!F23</f>
        <v>250</v>
      </c>
      <c r="G23" s="48">
        <f>'愛荘町'!G23</f>
        <v>134</v>
      </c>
      <c r="H23" s="48">
        <f>'愛荘町'!H23</f>
        <v>116</v>
      </c>
      <c r="I23" s="10" t="s">
        <v>100</v>
      </c>
      <c r="J23" s="47">
        <f>'愛荘町'!J23</f>
        <v>54</v>
      </c>
      <c r="K23" s="48">
        <f>'愛荘町'!K23</f>
        <v>17</v>
      </c>
      <c r="L23" s="49">
        <f>'愛荘町'!L23</f>
        <v>37</v>
      </c>
    </row>
    <row r="24" spans="1:12" s="4" customFormat="1" ht="12.75">
      <c r="A24" s="10" t="s">
        <v>21</v>
      </c>
      <c r="B24" s="47">
        <f>'愛荘町'!B24</f>
        <v>237</v>
      </c>
      <c r="C24" s="48">
        <f>'愛荘町'!C24</f>
        <v>118</v>
      </c>
      <c r="D24" s="48">
        <f>'愛荘町'!D24</f>
        <v>119</v>
      </c>
      <c r="E24" s="10" t="s">
        <v>61</v>
      </c>
      <c r="F24" s="47">
        <f>'愛荘町'!F24</f>
        <v>219</v>
      </c>
      <c r="G24" s="48">
        <f>'愛荘町'!G24</f>
        <v>115</v>
      </c>
      <c r="H24" s="48">
        <f>'愛荘町'!H24</f>
        <v>104</v>
      </c>
      <c r="I24" s="10" t="s">
        <v>101</v>
      </c>
      <c r="J24" s="47">
        <f>'愛荘町'!J24</f>
        <v>37</v>
      </c>
      <c r="K24" s="48">
        <f>'愛荘町'!K24</f>
        <v>9</v>
      </c>
      <c r="L24" s="49">
        <f>'愛荘町'!L24</f>
        <v>28</v>
      </c>
    </row>
    <row r="25" spans="1:12" s="4" customFormat="1" ht="12.75">
      <c r="A25" s="10" t="s">
        <v>22</v>
      </c>
      <c r="B25" s="47">
        <f>'愛荘町'!B25</f>
        <v>212</v>
      </c>
      <c r="C25" s="48">
        <f>'愛荘町'!C25</f>
        <v>106</v>
      </c>
      <c r="D25" s="48">
        <f>'愛荘町'!D25</f>
        <v>106</v>
      </c>
      <c r="E25" s="10" t="s">
        <v>62</v>
      </c>
      <c r="F25" s="47">
        <f>'愛荘町'!F25</f>
        <v>198</v>
      </c>
      <c r="G25" s="48">
        <f>'愛荘町'!G25</f>
        <v>84</v>
      </c>
      <c r="H25" s="48">
        <f>'愛荘町'!H25</f>
        <v>114</v>
      </c>
      <c r="I25" s="10" t="s">
        <v>102</v>
      </c>
      <c r="J25" s="47">
        <f>'愛荘町'!J25</f>
        <v>38</v>
      </c>
      <c r="K25" s="48">
        <f>'愛荘町'!K25</f>
        <v>14</v>
      </c>
      <c r="L25" s="49">
        <f>'愛荘町'!L25</f>
        <v>24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1052</v>
      </c>
      <c r="C27" s="48">
        <f>SUM(C28:C32)</f>
        <v>546</v>
      </c>
      <c r="D27" s="49">
        <f>SUM(D28:D32)</f>
        <v>506</v>
      </c>
      <c r="E27" s="10" t="s">
        <v>118</v>
      </c>
      <c r="F27" s="50">
        <f>SUM(F28:F32)</f>
        <v>1013</v>
      </c>
      <c r="G27" s="50">
        <f>SUM(G28:G32)</f>
        <v>507</v>
      </c>
      <c r="H27" s="50">
        <f>SUM(H28:H32)</f>
        <v>506</v>
      </c>
      <c r="I27" s="10" t="s">
        <v>125</v>
      </c>
      <c r="J27" s="53">
        <f>SUM(J28:J32)</f>
        <v>84</v>
      </c>
      <c r="K27" s="50">
        <f>SUM(K28:K32)</f>
        <v>7</v>
      </c>
      <c r="L27" s="52">
        <f>SUM(L28:L32)</f>
        <v>77</v>
      </c>
    </row>
    <row r="28" spans="1:12" s="4" customFormat="1" ht="12.75">
      <c r="A28" s="10" t="s">
        <v>23</v>
      </c>
      <c r="B28" s="47">
        <f>'愛荘町'!B28</f>
        <v>202</v>
      </c>
      <c r="C28" s="48">
        <f>'愛荘町'!C28</f>
        <v>107</v>
      </c>
      <c r="D28" s="48">
        <f>'愛荘町'!D28</f>
        <v>95</v>
      </c>
      <c r="E28" s="10" t="s">
        <v>63</v>
      </c>
      <c r="F28" s="47">
        <f>'愛荘町'!F28</f>
        <v>201</v>
      </c>
      <c r="G28" s="48">
        <f>'愛荘町'!G28</f>
        <v>112</v>
      </c>
      <c r="H28" s="48">
        <f>'愛荘町'!H28</f>
        <v>89</v>
      </c>
      <c r="I28" s="10" t="s">
        <v>103</v>
      </c>
      <c r="J28" s="54">
        <f>'愛荘町'!J28</f>
        <v>26</v>
      </c>
      <c r="K28" s="68">
        <f>'愛荘町'!K28</f>
        <v>2</v>
      </c>
      <c r="L28" s="69">
        <f>'愛荘町'!L28</f>
        <v>24</v>
      </c>
    </row>
    <row r="29" spans="1:12" s="4" customFormat="1" ht="12.75">
      <c r="A29" s="10" t="s">
        <v>24</v>
      </c>
      <c r="B29" s="47">
        <f>'愛荘町'!B29</f>
        <v>216</v>
      </c>
      <c r="C29" s="48">
        <f>'愛荘町'!C29</f>
        <v>102</v>
      </c>
      <c r="D29" s="48">
        <f>'愛荘町'!D29</f>
        <v>114</v>
      </c>
      <c r="E29" s="10" t="s">
        <v>64</v>
      </c>
      <c r="F29" s="47">
        <f>'愛荘町'!F29</f>
        <v>202</v>
      </c>
      <c r="G29" s="48">
        <f>'愛荘町'!G29</f>
        <v>90</v>
      </c>
      <c r="H29" s="48">
        <f>'愛荘町'!H29</f>
        <v>112</v>
      </c>
      <c r="I29" s="10" t="s">
        <v>104</v>
      </c>
      <c r="J29" s="54">
        <f>'愛荘町'!J29</f>
        <v>20</v>
      </c>
      <c r="K29" s="68">
        <f>'愛荘町'!K29</f>
        <v>3</v>
      </c>
      <c r="L29" s="69">
        <f>'愛荘町'!L29</f>
        <v>17</v>
      </c>
    </row>
    <row r="30" spans="1:12" s="4" customFormat="1" ht="12.75">
      <c r="A30" s="10" t="s">
        <v>25</v>
      </c>
      <c r="B30" s="47">
        <f>'愛荘町'!B30</f>
        <v>218</v>
      </c>
      <c r="C30" s="48">
        <f>'愛荘町'!C30</f>
        <v>114</v>
      </c>
      <c r="D30" s="48">
        <f>'愛荘町'!D30</f>
        <v>104</v>
      </c>
      <c r="E30" s="10" t="s">
        <v>65</v>
      </c>
      <c r="F30" s="47">
        <f>'愛荘町'!F30</f>
        <v>208</v>
      </c>
      <c r="G30" s="48">
        <f>'愛荘町'!G30</f>
        <v>107</v>
      </c>
      <c r="H30" s="48">
        <f>'愛荘町'!H30</f>
        <v>101</v>
      </c>
      <c r="I30" s="10" t="s">
        <v>105</v>
      </c>
      <c r="J30" s="54">
        <f>'愛荘町'!J30</f>
        <v>22</v>
      </c>
      <c r="K30" s="68">
        <f>'愛荘町'!K30</f>
        <v>0</v>
      </c>
      <c r="L30" s="69">
        <f>'愛荘町'!L30</f>
        <v>22</v>
      </c>
    </row>
    <row r="31" spans="1:12" s="4" customFormat="1" ht="12.75">
      <c r="A31" s="10" t="s">
        <v>26</v>
      </c>
      <c r="B31" s="47">
        <f>'愛荘町'!B31</f>
        <v>206</v>
      </c>
      <c r="C31" s="48">
        <f>'愛荘町'!C31</f>
        <v>101</v>
      </c>
      <c r="D31" s="48">
        <f>'愛荘町'!D31</f>
        <v>105</v>
      </c>
      <c r="E31" s="10" t="s">
        <v>66</v>
      </c>
      <c r="F31" s="47">
        <f>'愛荘町'!F31</f>
        <v>199</v>
      </c>
      <c r="G31" s="48">
        <f>'愛荘町'!G31</f>
        <v>98</v>
      </c>
      <c r="H31" s="48">
        <f>'愛荘町'!H31</f>
        <v>101</v>
      </c>
      <c r="I31" s="10" t="s">
        <v>106</v>
      </c>
      <c r="J31" s="54">
        <f>'愛荘町'!J31</f>
        <v>11</v>
      </c>
      <c r="K31" s="68">
        <f>'愛荘町'!K31</f>
        <v>1</v>
      </c>
      <c r="L31" s="69">
        <f>'愛荘町'!L31</f>
        <v>10</v>
      </c>
    </row>
    <row r="32" spans="1:12" s="4" customFormat="1" ht="12.75">
      <c r="A32" s="10" t="s">
        <v>27</v>
      </c>
      <c r="B32" s="47">
        <f>'愛荘町'!B32</f>
        <v>210</v>
      </c>
      <c r="C32" s="48">
        <f>'愛荘町'!C32</f>
        <v>122</v>
      </c>
      <c r="D32" s="48">
        <f>'愛荘町'!D32</f>
        <v>88</v>
      </c>
      <c r="E32" s="10" t="s">
        <v>67</v>
      </c>
      <c r="F32" s="47">
        <f>'愛荘町'!F32</f>
        <v>203</v>
      </c>
      <c r="G32" s="48">
        <f>'愛荘町'!G32</f>
        <v>100</v>
      </c>
      <c r="H32" s="48">
        <f>'愛荘町'!H32</f>
        <v>103</v>
      </c>
      <c r="I32" s="10" t="s">
        <v>107</v>
      </c>
      <c r="J32" s="54">
        <f>'愛荘町'!J32</f>
        <v>5</v>
      </c>
      <c r="K32" s="68">
        <f>'愛荘町'!K32</f>
        <v>1</v>
      </c>
      <c r="L32" s="69">
        <f>'愛荘町'!L32</f>
        <v>4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971</v>
      </c>
      <c r="C34" s="48">
        <f>SUM(C35:C39)</f>
        <v>498</v>
      </c>
      <c r="D34" s="49">
        <f>SUM(D35:D39)</f>
        <v>473</v>
      </c>
      <c r="E34" s="10" t="s">
        <v>117</v>
      </c>
      <c r="F34" s="50">
        <f>SUM(F35:F39)</f>
        <v>1019</v>
      </c>
      <c r="G34" s="50">
        <f>SUM(G35:G39)</f>
        <v>492</v>
      </c>
      <c r="H34" s="50">
        <f>SUM(H35:H39)</f>
        <v>527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f>'愛荘町'!B35</f>
        <v>179</v>
      </c>
      <c r="C35" s="48">
        <f>'愛荘町'!C35</f>
        <v>74</v>
      </c>
      <c r="D35" s="48">
        <f>'愛荘町'!D35</f>
        <v>105</v>
      </c>
      <c r="E35" s="10" t="s">
        <v>68</v>
      </c>
      <c r="F35" s="47">
        <f>'愛荘町'!F35</f>
        <v>199</v>
      </c>
      <c r="G35" s="48">
        <f>'愛荘町'!G35</f>
        <v>97</v>
      </c>
      <c r="H35" s="48">
        <f>'愛荘町'!H35</f>
        <v>102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f>'愛荘町'!B36</f>
        <v>170</v>
      </c>
      <c r="C36" s="48">
        <f>'愛荘町'!C36</f>
        <v>81</v>
      </c>
      <c r="D36" s="48">
        <f>'愛荘町'!D36</f>
        <v>89</v>
      </c>
      <c r="E36" s="10" t="s">
        <v>69</v>
      </c>
      <c r="F36" s="47">
        <f>'愛荘町'!F36</f>
        <v>202</v>
      </c>
      <c r="G36" s="48">
        <f>'愛荘町'!G36</f>
        <v>96</v>
      </c>
      <c r="H36" s="48">
        <f>'愛荘町'!H36</f>
        <v>106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f>'愛荘町'!B37</f>
        <v>215</v>
      </c>
      <c r="C37" s="48">
        <f>'愛荘町'!C37</f>
        <v>112</v>
      </c>
      <c r="D37" s="48">
        <f>'愛荘町'!D37</f>
        <v>103</v>
      </c>
      <c r="E37" s="10" t="s">
        <v>70</v>
      </c>
      <c r="F37" s="47">
        <f>'愛荘町'!F37</f>
        <v>199</v>
      </c>
      <c r="G37" s="48">
        <f>'愛荘町'!G37</f>
        <v>103</v>
      </c>
      <c r="H37" s="48">
        <f>'愛荘町'!H37</f>
        <v>96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f>'愛荘町'!B38</f>
        <v>215</v>
      </c>
      <c r="C38" s="48">
        <f>'愛荘町'!C38</f>
        <v>117</v>
      </c>
      <c r="D38" s="48">
        <f>'愛荘町'!D38</f>
        <v>98</v>
      </c>
      <c r="E38" s="10" t="s">
        <v>71</v>
      </c>
      <c r="F38" s="47">
        <f>'愛荘町'!F38</f>
        <v>216</v>
      </c>
      <c r="G38" s="48">
        <f>'愛荘町'!G38</f>
        <v>97</v>
      </c>
      <c r="H38" s="48">
        <f>'愛荘町'!H38</f>
        <v>119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f>'愛荘町'!B39</f>
        <v>192</v>
      </c>
      <c r="C39" s="48">
        <f>'愛荘町'!C39</f>
        <v>114</v>
      </c>
      <c r="D39" s="48">
        <f>'愛荘町'!D39</f>
        <v>78</v>
      </c>
      <c r="E39" s="10" t="s">
        <v>72</v>
      </c>
      <c r="F39" s="47">
        <f>'愛荘町'!F39</f>
        <v>203</v>
      </c>
      <c r="G39" s="48">
        <f>'愛荘町'!G39</f>
        <v>99</v>
      </c>
      <c r="H39" s="48">
        <f>'愛荘町'!H39</f>
        <v>104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979</v>
      </c>
      <c r="C41" s="48">
        <f>SUM(C42:C46)</f>
        <v>560</v>
      </c>
      <c r="D41" s="49">
        <f>SUM(D42:D46)</f>
        <v>419</v>
      </c>
      <c r="E41" s="10" t="s">
        <v>116</v>
      </c>
      <c r="F41" s="50">
        <f>SUM(F42:F46)</f>
        <v>1060</v>
      </c>
      <c r="G41" s="50">
        <f>SUM(G42:G46)</f>
        <v>510</v>
      </c>
      <c r="H41" s="50">
        <f>SUM(H42:H46)</f>
        <v>550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f>'愛荘町'!B42</f>
        <v>223</v>
      </c>
      <c r="C42" s="48">
        <f>'愛荘町'!C42</f>
        <v>143</v>
      </c>
      <c r="D42" s="48">
        <f>'愛荘町'!D42</f>
        <v>80</v>
      </c>
      <c r="E42" s="10" t="s">
        <v>73</v>
      </c>
      <c r="F42" s="47">
        <f>'愛荘町'!F42</f>
        <v>214</v>
      </c>
      <c r="G42" s="48">
        <f>'愛荘町'!G42</f>
        <v>99</v>
      </c>
      <c r="H42" s="48">
        <f>'愛荘町'!H42</f>
        <v>115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f>'愛荘町'!B43</f>
        <v>196</v>
      </c>
      <c r="C43" s="48">
        <f>'愛荘町'!C43</f>
        <v>117</v>
      </c>
      <c r="D43" s="48">
        <f>'愛荘町'!D43</f>
        <v>79</v>
      </c>
      <c r="E43" s="10" t="s">
        <v>74</v>
      </c>
      <c r="F43" s="47">
        <f>'愛荘町'!F43</f>
        <v>187</v>
      </c>
      <c r="G43" s="48">
        <f>'愛荘町'!G43</f>
        <v>88</v>
      </c>
      <c r="H43" s="48">
        <f>'愛荘町'!H43</f>
        <v>99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f>'愛荘町'!B44</f>
        <v>182</v>
      </c>
      <c r="C44" s="48">
        <f>'愛荘町'!C44</f>
        <v>101</v>
      </c>
      <c r="D44" s="48">
        <f>'愛荘町'!D44</f>
        <v>81</v>
      </c>
      <c r="E44" s="10" t="s">
        <v>75</v>
      </c>
      <c r="F44" s="47">
        <f>'愛荘町'!F44</f>
        <v>214</v>
      </c>
      <c r="G44" s="48">
        <f>'愛荘町'!G44</f>
        <v>110</v>
      </c>
      <c r="H44" s="48">
        <f>'愛荘町'!H44</f>
        <v>104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f>'愛荘町'!B45</f>
        <v>189</v>
      </c>
      <c r="C45" s="48">
        <f>'愛荘町'!C45</f>
        <v>108</v>
      </c>
      <c r="D45" s="48">
        <f>'愛荘町'!D45</f>
        <v>81</v>
      </c>
      <c r="E45" s="10" t="s">
        <v>76</v>
      </c>
      <c r="F45" s="47">
        <f>'愛荘町'!F45</f>
        <v>235</v>
      </c>
      <c r="G45" s="48">
        <f>'愛荘町'!G45</f>
        <v>104</v>
      </c>
      <c r="H45" s="48">
        <f>'愛荘町'!H45</f>
        <v>131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f>'愛荘町'!B46</f>
        <v>189</v>
      </c>
      <c r="C46" s="48">
        <f>'愛荘町'!C46</f>
        <v>91</v>
      </c>
      <c r="D46" s="48">
        <f>'愛荘町'!D46</f>
        <v>98</v>
      </c>
      <c r="E46" s="10" t="s">
        <v>77</v>
      </c>
      <c r="F46" s="47">
        <f>'愛荘町'!F46</f>
        <v>210</v>
      </c>
      <c r="G46" s="48">
        <f>'愛荘町'!G46</f>
        <v>109</v>
      </c>
      <c r="H46" s="48">
        <f>'愛荘町'!H46</f>
        <v>101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1089</v>
      </c>
      <c r="C48" s="48">
        <f>SUM(C49:C53)</f>
        <v>561</v>
      </c>
      <c r="D48" s="49">
        <f>SUM(D49:D53)</f>
        <v>528</v>
      </c>
      <c r="E48" s="10" t="s">
        <v>115</v>
      </c>
      <c r="F48" s="50">
        <f>SUM(F49:F53)</f>
        <v>1239</v>
      </c>
      <c r="G48" s="50">
        <f>SUM(G49:G53)</f>
        <v>626</v>
      </c>
      <c r="H48" s="50">
        <f>SUM(H49:H53)</f>
        <v>613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f>'愛荘町'!B49</f>
        <v>182</v>
      </c>
      <c r="C49" s="48">
        <f>'愛荘町'!C49</f>
        <v>92</v>
      </c>
      <c r="D49" s="48">
        <f>'愛荘町'!D49</f>
        <v>90</v>
      </c>
      <c r="E49" s="10" t="s">
        <v>78</v>
      </c>
      <c r="F49" s="47">
        <f>'愛荘町'!F49</f>
        <v>285</v>
      </c>
      <c r="G49" s="48">
        <f>'愛荘町'!G49</f>
        <v>145</v>
      </c>
      <c r="H49" s="48">
        <f>'愛荘町'!H49</f>
        <v>140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f>'愛荘町'!B50</f>
        <v>209</v>
      </c>
      <c r="C50" s="48">
        <f>'愛荘町'!C50</f>
        <v>106</v>
      </c>
      <c r="D50" s="48">
        <f>'愛荘町'!D50</f>
        <v>103</v>
      </c>
      <c r="E50" s="10" t="s">
        <v>79</v>
      </c>
      <c r="F50" s="47">
        <f>'愛荘町'!F50</f>
        <v>264</v>
      </c>
      <c r="G50" s="48">
        <f>'愛荘町'!G50</f>
        <v>134</v>
      </c>
      <c r="H50" s="48">
        <f>'愛荘町'!H50</f>
        <v>130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f>'愛荘町'!B51</f>
        <v>219</v>
      </c>
      <c r="C51" s="48">
        <f>'愛荘町'!C51</f>
        <v>116</v>
      </c>
      <c r="D51" s="48">
        <f>'愛荘町'!D51</f>
        <v>103</v>
      </c>
      <c r="E51" s="10" t="s">
        <v>80</v>
      </c>
      <c r="F51" s="47">
        <f>'愛荘町'!F51</f>
        <v>269</v>
      </c>
      <c r="G51" s="48">
        <f>'愛荘町'!G51</f>
        <v>140</v>
      </c>
      <c r="H51" s="48">
        <f>'愛荘町'!H51</f>
        <v>129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f>'愛荘町'!B52</f>
        <v>240</v>
      </c>
      <c r="C52" s="48">
        <f>'愛荘町'!C52</f>
        <v>118</v>
      </c>
      <c r="D52" s="48">
        <f>'愛荘町'!D52</f>
        <v>122</v>
      </c>
      <c r="E52" s="10" t="s">
        <v>81</v>
      </c>
      <c r="F52" s="47">
        <f>'愛荘町'!F52</f>
        <v>271</v>
      </c>
      <c r="G52" s="48">
        <f>'愛荘町'!G52</f>
        <v>125</v>
      </c>
      <c r="H52" s="48">
        <f>'愛荘町'!H52</f>
        <v>146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f>'愛荘町'!B53</f>
        <v>239</v>
      </c>
      <c r="C53" s="48">
        <f>'愛荘町'!C53</f>
        <v>129</v>
      </c>
      <c r="D53" s="48">
        <f>'愛荘町'!D53</f>
        <v>110</v>
      </c>
      <c r="E53" s="10" t="s">
        <v>82</v>
      </c>
      <c r="F53" s="47">
        <f>'愛荘町'!F53</f>
        <v>150</v>
      </c>
      <c r="G53" s="48">
        <f>'愛荘町'!G53</f>
        <v>82</v>
      </c>
      <c r="H53" s="48">
        <f>'愛荘町'!H53</f>
        <v>68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1306</v>
      </c>
      <c r="C55" s="48">
        <f>SUM(C56:C60)</f>
        <v>641</v>
      </c>
      <c r="D55" s="49">
        <f>SUM(D56:D60)</f>
        <v>665</v>
      </c>
      <c r="E55" s="10" t="s">
        <v>114</v>
      </c>
      <c r="F55" s="50">
        <f>SUM(F56:F60)</f>
        <v>846</v>
      </c>
      <c r="G55" s="50">
        <f>SUM(G56:G60)</f>
        <v>386</v>
      </c>
      <c r="H55" s="50">
        <f>SUM(H56:H60)</f>
        <v>460</v>
      </c>
      <c r="I55" s="10" t="s">
        <v>159</v>
      </c>
      <c r="J55" s="54">
        <f>'愛荘町'!J55</f>
        <v>11</v>
      </c>
      <c r="K55" s="68">
        <f>'愛荘町'!K55</f>
        <v>2</v>
      </c>
      <c r="L55" s="69">
        <f>'愛荘町'!L55</f>
        <v>9</v>
      </c>
    </row>
    <row r="56" spans="1:12" s="4" customFormat="1" ht="12.75">
      <c r="A56" s="10" t="s">
        <v>43</v>
      </c>
      <c r="B56" s="47">
        <f>'愛荘町'!B56</f>
        <v>241</v>
      </c>
      <c r="C56" s="48">
        <f>'愛荘町'!C56</f>
        <v>114</v>
      </c>
      <c r="D56" s="48">
        <f>'愛荘町'!D56</f>
        <v>127</v>
      </c>
      <c r="E56" s="10" t="s">
        <v>83</v>
      </c>
      <c r="F56" s="47">
        <f>'愛荘町'!F56</f>
        <v>146</v>
      </c>
      <c r="G56" s="48">
        <f>'愛荘町'!G56</f>
        <v>62</v>
      </c>
      <c r="H56" s="48">
        <f>'愛荘町'!H56</f>
        <v>84</v>
      </c>
      <c r="I56" s="10" t="s">
        <v>130</v>
      </c>
      <c r="J56" s="54">
        <f>'愛荘町'!J56</f>
        <v>1674</v>
      </c>
      <c r="K56" s="68">
        <f>'愛荘町'!K56</f>
        <v>895</v>
      </c>
      <c r="L56" s="69">
        <f>'愛荘町'!L56</f>
        <v>779</v>
      </c>
    </row>
    <row r="57" spans="1:12" s="4" customFormat="1" ht="12.75">
      <c r="A57" s="10" t="s">
        <v>44</v>
      </c>
      <c r="B57" s="47">
        <f>'愛荘町'!B57</f>
        <v>266</v>
      </c>
      <c r="C57" s="48">
        <f>'愛荘町'!C57</f>
        <v>133</v>
      </c>
      <c r="D57" s="48">
        <f>'愛荘町'!D57</f>
        <v>133</v>
      </c>
      <c r="E57" s="10" t="s">
        <v>84</v>
      </c>
      <c r="F57" s="47">
        <f>'愛荘町'!F57</f>
        <v>187</v>
      </c>
      <c r="G57" s="48">
        <f>'愛荘町'!G57</f>
        <v>85</v>
      </c>
      <c r="H57" s="48">
        <f>'愛荘町'!H57</f>
        <v>102</v>
      </c>
      <c r="I57" s="10" t="s">
        <v>4</v>
      </c>
      <c r="J57" s="53">
        <f>J56+J58+J59+J60</f>
        <v>20893</v>
      </c>
      <c r="K57" s="50">
        <f>K56+K58+K59+K60</f>
        <v>10373</v>
      </c>
      <c r="L57" s="52">
        <f>L56+L58+L59+L60</f>
        <v>10520</v>
      </c>
    </row>
    <row r="58" spans="1:12" s="4" customFormat="1" ht="12.75">
      <c r="A58" s="10" t="s">
        <v>45</v>
      </c>
      <c r="B58" s="47">
        <f>'愛荘町'!B58</f>
        <v>266</v>
      </c>
      <c r="C58" s="48">
        <f>'愛荘町'!C58</f>
        <v>126</v>
      </c>
      <c r="D58" s="48">
        <f>'愛荘町'!D58</f>
        <v>140</v>
      </c>
      <c r="E58" s="10" t="s">
        <v>85</v>
      </c>
      <c r="F58" s="47">
        <f>'愛荘町'!F58</f>
        <v>193</v>
      </c>
      <c r="G58" s="48">
        <f>'愛荘町'!G58</f>
        <v>89</v>
      </c>
      <c r="H58" s="48">
        <f>'愛荘町'!H58</f>
        <v>104</v>
      </c>
      <c r="I58" s="10" t="s">
        <v>126</v>
      </c>
      <c r="J58" s="53">
        <f>B6+B13+B20</f>
        <v>3150</v>
      </c>
      <c r="K58" s="50">
        <f>C6+C13+C20</f>
        <v>1590</v>
      </c>
      <c r="L58" s="52">
        <f>D6+D13+D20</f>
        <v>1560</v>
      </c>
    </row>
    <row r="59" spans="1:12" s="4" customFormat="1" ht="12.75">
      <c r="A59" s="10" t="s">
        <v>46</v>
      </c>
      <c r="B59" s="47">
        <f>'愛荘町'!B59</f>
        <v>256</v>
      </c>
      <c r="C59" s="48">
        <f>'愛荘町'!C59</f>
        <v>135</v>
      </c>
      <c r="D59" s="48">
        <f>'愛荘町'!D59</f>
        <v>121</v>
      </c>
      <c r="E59" s="10" t="s">
        <v>86</v>
      </c>
      <c r="F59" s="47">
        <f>'愛荘町'!F59</f>
        <v>163</v>
      </c>
      <c r="G59" s="48">
        <f>'愛荘町'!G59</f>
        <v>82</v>
      </c>
      <c r="H59" s="48">
        <f>'愛荘町'!H59</f>
        <v>81</v>
      </c>
      <c r="I59" s="10" t="s">
        <v>127</v>
      </c>
      <c r="J59" s="53">
        <f>B27+B34+B41+B48+B55+F6+F13+F20+F27+F34</f>
        <v>11474</v>
      </c>
      <c r="K59" s="50">
        <f>C27+C34+C41+C48+C55+G6+G13+G20+G27+G34</f>
        <v>5856</v>
      </c>
      <c r="L59" s="52">
        <f>D27+D34+D41+D48+D55+H6+H13+H20+H27+H34</f>
        <v>5618</v>
      </c>
    </row>
    <row r="60" spans="1:12" s="4" customFormat="1" ht="12.75">
      <c r="A60" s="10" t="s">
        <v>47</v>
      </c>
      <c r="B60" s="47">
        <f>'愛荘町'!B60</f>
        <v>277</v>
      </c>
      <c r="C60" s="48">
        <f>'愛荘町'!C60</f>
        <v>133</v>
      </c>
      <c r="D60" s="48">
        <f>'愛荘町'!D60</f>
        <v>144</v>
      </c>
      <c r="E60" s="10" t="s">
        <v>87</v>
      </c>
      <c r="F60" s="47">
        <f>'愛荘町'!F60</f>
        <v>157</v>
      </c>
      <c r="G60" s="48">
        <f>'愛荘町'!G60</f>
        <v>68</v>
      </c>
      <c r="H60" s="48">
        <f>'愛荘町'!H60</f>
        <v>89</v>
      </c>
      <c r="I60" s="10" t="s">
        <v>128</v>
      </c>
      <c r="J60" s="53">
        <f>F41+F48+F55+J6+J13+J20+J27+J55</f>
        <v>4595</v>
      </c>
      <c r="K60" s="50">
        <f>G41+G48+G55+K6+K13+K20+K27+K55</f>
        <v>2032</v>
      </c>
      <c r="L60" s="52">
        <f>H41+H48+H55+L6+L13+L20+L27+L55</f>
        <v>2563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4" spans="3:9" ht="13.5">
      <c r="C64" s="13"/>
      <c r="D64" s="13"/>
      <c r="E64" s="13"/>
      <c r="I64" s="13"/>
    </row>
    <row r="65" spans="3:9" ht="13.5">
      <c r="C65" s="13"/>
      <c r="D65" s="13"/>
      <c r="E65" s="13"/>
      <c r="I65" s="13"/>
    </row>
    <row r="66" spans="3:9" ht="13.5">
      <c r="C66" s="13"/>
      <c r="D66" s="13"/>
      <c r="E66" s="13"/>
      <c r="I66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154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847</v>
      </c>
      <c r="C6" s="48">
        <f>SUM(C7:C11)</f>
        <v>431</v>
      </c>
      <c r="D6" s="49">
        <f>SUM(D7:D11)</f>
        <v>416</v>
      </c>
      <c r="E6" s="10" t="s">
        <v>121</v>
      </c>
      <c r="F6" s="50">
        <f>SUM(F7:F11)</f>
        <v>1408</v>
      </c>
      <c r="G6" s="50">
        <f>SUM(G7:G11)</f>
        <v>717</v>
      </c>
      <c r="H6" s="50">
        <f>SUM(H7:H11)</f>
        <v>691</v>
      </c>
      <c r="I6" s="10" t="s">
        <v>122</v>
      </c>
      <c r="J6" s="53">
        <f>SUM(J7:J11)</f>
        <v>622</v>
      </c>
      <c r="K6" s="50">
        <f>SUM(K7:K11)</f>
        <v>259</v>
      </c>
      <c r="L6" s="52">
        <f>SUM(L7:L11)</f>
        <v>363</v>
      </c>
    </row>
    <row r="7" spans="1:12" s="4" customFormat="1" ht="12.75">
      <c r="A7" s="10" t="s">
        <v>8</v>
      </c>
      <c r="B7" s="47">
        <v>136</v>
      </c>
      <c r="C7" s="48">
        <v>72</v>
      </c>
      <c r="D7" s="49">
        <v>64</v>
      </c>
      <c r="E7" s="10" t="s">
        <v>48</v>
      </c>
      <c r="F7" s="51">
        <v>259</v>
      </c>
      <c r="G7" s="50">
        <v>133</v>
      </c>
      <c r="H7" s="51">
        <v>126</v>
      </c>
      <c r="I7" s="10" t="s">
        <v>88</v>
      </c>
      <c r="J7" s="53">
        <v>142</v>
      </c>
      <c r="K7" s="50">
        <v>64</v>
      </c>
      <c r="L7" s="52">
        <v>78</v>
      </c>
    </row>
    <row r="8" spans="1:12" s="4" customFormat="1" ht="12.75">
      <c r="A8" s="10" t="s">
        <v>9</v>
      </c>
      <c r="B8" s="47">
        <v>154</v>
      </c>
      <c r="C8" s="48">
        <v>77</v>
      </c>
      <c r="D8" s="49">
        <v>77</v>
      </c>
      <c r="E8" s="10" t="s">
        <v>49</v>
      </c>
      <c r="F8" s="51">
        <v>278</v>
      </c>
      <c r="G8" s="50">
        <v>135</v>
      </c>
      <c r="H8" s="51">
        <v>143</v>
      </c>
      <c r="I8" s="10" t="s">
        <v>89</v>
      </c>
      <c r="J8" s="53">
        <v>99</v>
      </c>
      <c r="K8" s="50">
        <v>40</v>
      </c>
      <c r="L8" s="52">
        <v>59</v>
      </c>
    </row>
    <row r="9" spans="1:12" s="4" customFormat="1" ht="12.75">
      <c r="A9" s="10" t="s">
        <v>10</v>
      </c>
      <c r="B9" s="47">
        <v>180</v>
      </c>
      <c r="C9" s="48">
        <v>98</v>
      </c>
      <c r="D9" s="49">
        <v>82</v>
      </c>
      <c r="E9" s="10" t="s">
        <v>50</v>
      </c>
      <c r="F9" s="51">
        <v>299</v>
      </c>
      <c r="G9" s="50">
        <v>162</v>
      </c>
      <c r="H9" s="51">
        <v>137</v>
      </c>
      <c r="I9" s="10" t="s">
        <v>90</v>
      </c>
      <c r="J9" s="53">
        <v>124</v>
      </c>
      <c r="K9" s="50">
        <v>52</v>
      </c>
      <c r="L9" s="52">
        <v>72</v>
      </c>
    </row>
    <row r="10" spans="1:12" s="4" customFormat="1" ht="12.75">
      <c r="A10" s="10" t="s">
        <v>11</v>
      </c>
      <c r="B10" s="47">
        <v>161</v>
      </c>
      <c r="C10" s="48">
        <v>81</v>
      </c>
      <c r="D10" s="49">
        <v>80</v>
      </c>
      <c r="E10" s="10" t="s">
        <v>51</v>
      </c>
      <c r="F10" s="51">
        <v>267</v>
      </c>
      <c r="G10" s="50">
        <v>139</v>
      </c>
      <c r="H10" s="51">
        <v>128</v>
      </c>
      <c r="I10" s="10" t="s">
        <v>91</v>
      </c>
      <c r="J10" s="53">
        <v>128</v>
      </c>
      <c r="K10" s="50">
        <v>50</v>
      </c>
      <c r="L10" s="52">
        <v>78</v>
      </c>
    </row>
    <row r="11" spans="1:12" s="4" customFormat="1" ht="12.75">
      <c r="A11" s="10" t="s">
        <v>12</v>
      </c>
      <c r="B11" s="47">
        <v>216</v>
      </c>
      <c r="C11" s="48">
        <v>103</v>
      </c>
      <c r="D11" s="49">
        <v>113</v>
      </c>
      <c r="E11" s="10" t="s">
        <v>52</v>
      </c>
      <c r="F11" s="51">
        <v>305</v>
      </c>
      <c r="G11" s="50">
        <v>148</v>
      </c>
      <c r="H11" s="51">
        <v>157</v>
      </c>
      <c r="I11" s="10" t="s">
        <v>92</v>
      </c>
      <c r="J11" s="53">
        <v>129</v>
      </c>
      <c r="K11" s="50">
        <v>53</v>
      </c>
      <c r="L11" s="52">
        <v>76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1151</v>
      </c>
      <c r="C13" s="48">
        <f>SUM(C14:C18)</f>
        <v>580</v>
      </c>
      <c r="D13" s="49">
        <f>SUM(D14:D18)</f>
        <v>571</v>
      </c>
      <c r="E13" s="10" t="s">
        <v>120</v>
      </c>
      <c r="F13" s="50">
        <f>SUM(F14:F18)</f>
        <v>1439</v>
      </c>
      <c r="G13" s="50">
        <f>SUM(G14:G18)</f>
        <v>731</v>
      </c>
      <c r="H13" s="50">
        <f>SUM(H14:H18)</f>
        <v>708</v>
      </c>
      <c r="I13" s="10" t="s">
        <v>123</v>
      </c>
      <c r="J13" s="53">
        <f>SUM(J14:J18)</f>
        <v>494</v>
      </c>
      <c r="K13" s="50">
        <f>SUM(K14:K18)</f>
        <v>173</v>
      </c>
      <c r="L13" s="52">
        <f>SUM(L14:L18)</f>
        <v>321</v>
      </c>
    </row>
    <row r="14" spans="1:12" s="4" customFormat="1" ht="12.75">
      <c r="A14" s="10" t="s">
        <v>13</v>
      </c>
      <c r="B14" s="47">
        <v>210</v>
      </c>
      <c r="C14" s="48">
        <v>102</v>
      </c>
      <c r="D14" s="49">
        <v>108</v>
      </c>
      <c r="E14" s="10" t="s">
        <v>53</v>
      </c>
      <c r="F14" s="51">
        <v>301</v>
      </c>
      <c r="G14" s="50">
        <v>147</v>
      </c>
      <c r="H14" s="51">
        <v>154</v>
      </c>
      <c r="I14" s="10" t="s">
        <v>93</v>
      </c>
      <c r="J14" s="53">
        <v>110</v>
      </c>
      <c r="K14" s="50">
        <v>43</v>
      </c>
      <c r="L14" s="52">
        <v>67</v>
      </c>
    </row>
    <row r="15" spans="1:12" s="4" customFormat="1" ht="12.75">
      <c r="A15" s="10" t="s">
        <v>14</v>
      </c>
      <c r="B15" s="47">
        <v>217</v>
      </c>
      <c r="C15" s="48">
        <v>111</v>
      </c>
      <c r="D15" s="49">
        <v>106</v>
      </c>
      <c r="E15" s="10" t="s">
        <v>54</v>
      </c>
      <c r="F15" s="51">
        <v>300</v>
      </c>
      <c r="G15" s="50">
        <v>149</v>
      </c>
      <c r="H15" s="51">
        <v>151</v>
      </c>
      <c r="I15" s="10" t="s">
        <v>94</v>
      </c>
      <c r="J15" s="53">
        <v>122</v>
      </c>
      <c r="K15" s="50">
        <v>43</v>
      </c>
      <c r="L15" s="52">
        <v>79</v>
      </c>
    </row>
    <row r="16" spans="1:12" s="4" customFormat="1" ht="12.75">
      <c r="A16" s="10" t="s">
        <v>15</v>
      </c>
      <c r="B16" s="47">
        <v>218</v>
      </c>
      <c r="C16" s="48">
        <v>113</v>
      </c>
      <c r="D16" s="49">
        <v>105</v>
      </c>
      <c r="E16" s="10" t="s">
        <v>55</v>
      </c>
      <c r="F16" s="51">
        <v>304</v>
      </c>
      <c r="G16" s="50">
        <v>162</v>
      </c>
      <c r="H16" s="51">
        <v>142</v>
      </c>
      <c r="I16" s="10" t="s">
        <v>95</v>
      </c>
      <c r="J16" s="53">
        <v>98</v>
      </c>
      <c r="K16" s="50">
        <v>31</v>
      </c>
      <c r="L16" s="52">
        <v>67</v>
      </c>
    </row>
    <row r="17" spans="1:12" s="4" customFormat="1" ht="12.75">
      <c r="A17" s="10" t="s">
        <v>16</v>
      </c>
      <c r="B17" s="47">
        <v>257</v>
      </c>
      <c r="C17" s="48">
        <v>134</v>
      </c>
      <c r="D17" s="49">
        <v>123</v>
      </c>
      <c r="E17" s="10" t="s">
        <v>56</v>
      </c>
      <c r="F17" s="51">
        <v>247</v>
      </c>
      <c r="G17" s="50">
        <v>124</v>
      </c>
      <c r="H17" s="51">
        <v>123</v>
      </c>
      <c r="I17" s="10" t="s">
        <v>96</v>
      </c>
      <c r="J17" s="53">
        <v>92</v>
      </c>
      <c r="K17" s="50">
        <v>33</v>
      </c>
      <c r="L17" s="52">
        <v>59</v>
      </c>
    </row>
    <row r="18" spans="1:12" s="4" customFormat="1" ht="12.75">
      <c r="A18" s="10" t="s">
        <v>17</v>
      </c>
      <c r="B18" s="47">
        <v>249</v>
      </c>
      <c r="C18" s="48">
        <v>120</v>
      </c>
      <c r="D18" s="49">
        <v>129</v>
      </c>
      <c r="E18" s="10" t="s">
        <v>57</v>
      </c>
      <c r="F18" s="51">
        <v>287</v>
      </c>
      <c r="G18" s="50">
        <v>149</v>
      </c>
      <c r="H18" s="51">
        <v>138</v>
      </c>
      <c r="I18" s="10" t="s">
        <v>97</v>
      </c>
      <c r="J18" s="53">
        <v>72</v>
      </c>
      <c r="K18" s="50">
        <v>23</v>
      </c>
      <c r="L18" s="52">
        <v>49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1152</v>
      </c>
      <c r="C20" s="48">
        <f>SUM(C21:C25)</f>
        <v>579</v>
      </c>
      <c r="D20" s="49">
        <f>SUM(D21:D25)</f>
        <v>573</v>
      </c>
      <c r="E20" s="10" t="s">
        <v>119</v>
      </c>
      <c r="F20" s="50">
        <f>SUM(F21:F25)</f>
        <v>1198</v>
      </c>
      <c r="G20" s="50">
        <f>SUM(G21:G25)</f>
        <v>603</v>
      </c>
      <c r="H20" s="50">
        <f>SUM(H21:H25)</f>
        <v>595</v>
      </c>
      <c r="I20" s="10" t="s">
        <v>124</v>
      </c>
      <c r="J20" s="53">
        <f>SUM(J21:J25)</f>
        <v>239</v>
      </c>
      <c r="K20" s="50">
        <f>SUM(K21:K25)</f>
        <v>69</v>
      </c>
      <c r="L20" s="52">
        <f>SUM(L21:L25)</f>
        <v>170</v>
      </c>
    </row>
    <row r="21" spans="1:12" s="4" customFormat="1" ht="12.75">
      <c r="A21" s="10" t="s">
        <v>18</v>
      </c>
      <c r="B21" s="47">
        <v>230</v>
      </c>
      <c r="C21" s="48">
        <v>103</v>
      </c>
      <c r="D21" s="49">
        <v>127</v>
      </c>
      <c r="E21" s="10" t="s">
        <v>58</v>
      </c>
      <c r="F21" s="51">
        <v>288</v>
      </c>
      <c r="G21" s="50">
        <v>145</v>
      </c>
      <c r="H21" s="51">
        <v>143</v>
      </c>
      <c r="I21" s="10" t="s">
        <v>98</v>
      </c>
      <c r="J21" s="53">
        <v>59</v>
      </c>
      <c r="K21" s="50">
        <v>15</v>
      </c>
      <c r="L21" s="52">
        <v>44</v>
      </c>
    </row>
    <row r="22" spans="1:12" s="4" customFormat="1" ht="12.75">
      <c r="A22" s="10" t="s">
        <v>19</v>
      </c>
      <c r="B22" s="47">
        <v>246</v>
      </c>
      <c r="C22" s="48">
        <v>126</v>
      </c>
      <c r="D22" s="49">
        <v>120</v>
      </c>
      <c r="E22" s="10" t="s">
        <v>59</v>
      </c>
      <c r="F22" s="51">
        <v>243</v>
      </c>
      <c r="G22" s="50">
        <v>125</v>
      </c>
      <c r="H22" s="51">
        <v>118</v>
      </c>
      <c r="I22" s="10" t="s">
        <v>99</v>
      </c>
      <c r="J22" s="53">
        <v>51</v>
      </c>
      <c r="K22" s="50">
        <v>14</v>
      </c>
      <c r="L22" s="52">
        <v>37</v>
      </c>
    </row>
    <row r="23" spans="1:12" s="4" customFormat="1" ht="12.75">
      <c r="A23" s="10" t="s">
        <v>20</v>
      </c>
      <c r="B23" s="47">
        <v>227</v>
      </c>
      <c r="C23" s="48">
        <v>126</v>
      </c>
      <c r="D23" s="49">
        <v>101</v>
      </c>
      <c r="E23" s="10" t="s">
        <v>60</v>
      </c>
      <c r="F23" s="51">
        <v>250</v>
      </c>
      <c r="G23" s="50">
        <v>134</v>
      </c>
      <c r="H23" s="51">
        <v>116</v>
      </c>
      <c r="I23" s="10" t="s">
        <v>100</v>
      </c>
      <c r="J23" s="53">
        <v>54</v>
      </c>
      <c r="K23" s="50">
        <v>17</v>
      </c>
      <c r="L23" s="52">
        <v>37</v>
      </c>
    </row>
    <row r="24" spans="1:12" s="4" customFormat="1" ht="12.75">
      <c r="A24" s="10" t="s">
        <v>21</v>
      </c>
      <c r="B24" s="47">
        <v>237</v>
      </c>
      <c r="C24" s="48">
        <v>118</v>
      </c>
      <c r="D24" s="49">
        <v>119</v>
      </c>
      <c r="E24" s="10" t="s">
        <v>61</v>
      </c>
      <c r="F24" s="51">
        <v>219</v>
      </c>
      <c r="G24" s="50">
        <v>115</v>
      </c>
      <c r="H24" s="51">
        <v>104</v>
      </c>
      <c r="I24" s="10" t="s">
        <v>101</v>
      </c>
      <c r="J24" s="53">
        <v>37</v>
      </c>
      <c r="K24" s="50">
        <v>9</v>
      </c>
      <c r="L24" s="52">
        <v>28</v>
      </c>
    </row>
    <row r="25" spans="1:12" s="4" customFormat="1" ht="12.75">
      <c r="A25" s="10" t="s">
        <v>22</v>
      </c>
      <c r="B25" s="47">
        <v>212</v>
      </c>
      <c r="C25" s="48">
        <v>106</v>
      </c>
      <c r="D25" s="49">
        <v>106</v>
      </c>
      <c r="E25" s="10" t="s">
        <v>62</v>
      </c>
      <c r="F25" s="51">
        <v>198</v>
      </c>
      <c r="G25" s="50">
        <v>84</v>
      </c>
      <c r="H25" s="51">
        <v>114</v>
      </c>
      <c r="I25" s="10" t="s">
        <v>102</v>
      </c>
      <c r="J25" s="53">
        <v>38</v>
      </c>
      <c r="K25" s="50">
        <v>14</v>
      </c>
      <c r="L25" s="52">
        <v>24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1052</v>
      </c>
      <c r="C27" s="48">
        <f>SUM(C28:C32)</f>
        <v>546</v>
      </c>
      <c r="D27" s="49">
        <f>SUM(D28:D32)</f>
        <v>506</v>
      </c>
      <c r="E27" s="10" t="s">
        <v>118</v>
      </c>
      <c r="F27" s="50">
        <f>SUM(F28:F32)</f>
        <v>1013</v>
      </c>
      <c r="G27" s="50">
        <f>SUM(G28:G32)</f>
        <v>507</v>
      </c>
      <c r="H27" s="50">
        <f>SUM(H28:H32)</f>
        <v>506</v>
      </c>
      <c r="I27" s="10" t="s">
        <v>125</v>
      </c>
      <c r="J27" s="53">
        <f>SUM(J28:J32)</f>
        <v>84</v>
      </c>
      <c r="K27" s="50">
        <f>SUM(K28:K32)</f>
        <v>7</v>
      </c>
      <c r="L27" s="52">
        <f>SUM(L28:L32)</f>
        <v>77</v>
      </c>
    </row>
    <row r="28" spans="1:12" s="4" customFormat="1" ht="12.75">
      <c r="A28" s="10" t="s">
        <v>23</v>
      </c>
      <c r="B28" s="47">
        <v>202</v>
      </c>
      <c r="C28" s="48">
        <v>107</v>
      </c>
      <c r="D28" s="49">
        <v>95</v>
      </c>
      <c r="E28" s="10" t="s">
        <v>63</v>
      </c>
      <c r="F28" s="51">
        <v>201</v>
      </c>
      <c r="G28" s="50">
        <v>112</v>
      </c>
      <c r="H28" s="51">
        <v>89</v>
      </c>
      <c r="I28" s="10" t="s">
        <v>103</v>
      </c>
      <c r="J28" s="53">
        <v>26</v>
      </c>
      <c r="K28" s="50">
        <v>2</v>
      </c>
      <c r="L28" s="52">
        <v>24</v>
      </c>
    </row>
    <row r="29" spans="1:12" s="4" customFormat="1" ht="12.75">
      <c r="A29" s="10" t="s">
        <v>24</v>
      </c>
      <c r="B29" s="47">
        <v>216</v>
      </c>
      <c r="C29" s="48">
        <v>102</v>
      </c>
      <c r="D29" s="49">
        <v>114</v>
      </c>
      <c r="E29" s="10" t="s">
        <v>64</v>
      </c>
      <c r="F29" s="51">
        <v>202</v>
      </c>
      <c r="G29" s="50">
        <v>90</v>
      </c>
      <c r="H29" s="51">
        <v>112</v>
      </c>
      <c r="I29" s="10" t="s">
        <v>104</v>
      </c>
      <c r="J29" s="53">
        <v>20</v>
      </c>
      <c r="K29" s="50">
        <v>3</v>
      </c>
      <c r="L29" s="52">
        <v>17</v>
      </c>
    </row>
    <row r="30" spans="1:12" s="4" customFormat="1" ht="12.75">
      <c r="A30" s="10" t="s">
        <v>25</v>
      </c>
      <c r="B30" s="47">
        <v>218</v>
      </c>
      <c r="C30" s="48">
        <v>114</v>
      </c>
      <c r="D30" s="49">
        <v>104</v>
      </c>
      <c r="E30" s="10" t="s">
        <v>65</v>
      </c>
      <c r="F30" s="51">
        <v>208</v>
      </c>
      <c r="G30" s="50">
        <v>107</v>
      </c>
      <c r="H30" s="51">
        <v>101</v>
      </c>
      <c r="I30" s="10" t="s">
        <v>105</v>
      </c>
      <c r="J30" s="53">
        <v>22</v>
      </c>
      <c r="K30" s="50">
        <v>0</v>
      </c>
      <c r="L30" s="52">
        <v>22</v>
      </c>
    </row>
    <row r="31" spans="1:12" s="4" customFormat="1" ht="12.75">
      <c r="A31" s="10" t="s">
        <v>26</v>
      </c>
      <c r="B31" s="47">
        <v>206</v>
      </c>
      <c r="C31" s="48">
        <v>101</v>
      </c>
      <c r="D31" s="49">
        <v>105</v>
      </c>
      <c r="E31" s="10" t="s">
        <v>66</v>
      </c>
      <c r="F31" s="51">
        <v>199</v>
      </c>
      <c r="G31" s="50">
        <v>98</v>
      </c>
      <c r="H31" s="51">
        <v>101</v>
      </c>
      <c r="I31" s="10" t="s">
        <v>106</v>
      </c>
      <c r="J31" s="53">
        <v>11</v>
      </c>
      <c r="K31" s="50">
        <v>1</v>
      </c>
      <c r="L31" s="52">
        <v>10</v>
      </c>
    </row>
    <row r="32" spans="1:12" s="4" customFormat="1" ht="12.75">
      <c r="A32" s="10" t="s">
        <v>27</v>
      </c>
      <c r="B32" s="47">
        <v>210</v>
      </c>
      <c r="C32" s="48">
        <v>122</v>
      </c>
      <c r="D32" s="49">
        <v>88</v>
      </c>
      <c r="E32" s="10" t="s">
        <v>67</v>
      </c>
      <c r="F32" s="51">
        <v>203</v>
      </c>
      <c r="G32" s="50">
        <v>100</v>
      </c>
      <c r="H32" s="51">
        <v>103</v>
      </c>
      <c r="I32" s="10" t="s">
        <v>107</v>
      </c>
      <c r="J32" s="53">
        <v>5</v>
      </c>
      <c r="K32" s="50">
        <v>1</v>
      </c>
      <c r="L32" s="52">
        <v>4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971</v>
      </c>
      <c r="C34" s="48">
        <f>SUM(C35:C39)</f>
        <v>498</v>
      </c>
      <c r="D34" s="49">
        <f>SUM(D35:D39)</f>
        <v>473</v>
      </c>
      <c r="E34" s="10" t="s">
        <v>117</v>
      </c>
      <c r="F34" s="50">
        <f>SUM(F35:F39)</f>
        <v>1019</v>
      </c>
      <c r="G34" s="50">
        <f>SUM(G35:G39)</f>
        <v>492</v>
      </c>
      <c r="H34" s="50">
        <f>SUM(H35:H39)</f>
        <v>527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v>179</v>
      </c>
      <c r="C35" s="48">
        <v>74</v>
      </c>
      <c r="D35" s="49">
        <v>105</v>
      </c>
      <c r="E35" s="10" t="s">
        <v>68</v>
      </c>
      <c r="F35" s="51">
        <v>199</v>
      </c>
      <c r="G35" s="50">
        <v>97</v>
      </c>
      <c r="H35" s="51">
        <v>102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v>170</v>
      </c>
      <c r="C36" s="48">
        <v>81</v>
      </c>
      <c r="D36" s="49">
        <v>89</v>
      </c>
      <c r="E36" s="10" t="s">
        <v>69</v>
      </c>
      <c r="F36" s="51">
        <v>202</v>
      </c>
      <c r="G36" s="50">
        <v>96</v>
      </c>
      <c r="H36" s="51">
        <v>106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v>215</v>
      </c>
      <c r="C37" s="48">
        <v>112</v>
      </c>
      <c r="D37" s="49">
        <v>103</v>
      </c>
      <c r="E37" s="10" t="s">
        <v>70</v>
      </c>
      <c r="F37" s="51">
        <v>199</v>
      </c>
      <c r="G37" s="50">
        <v>103</v>
      </c>
      <c r="H37" s="51">
        <v>96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v>215</v>
      </c>
      <c r="C38" s="48">
        <v>117</v>
      </c>
      <c r="D38" s="49">
        <v>98</v>
      </c>
      <c r="E38" s="10" t="s">
        <v>71</v>
      </c>
      <c r="F38" s="51">
        <v>216</v>
      </c>
      <c r="G38" s="50">
        <v>97</v>
      </c>
      <c r="H38" s="51">
        <v>119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v>192</v>
      </c>
      <c r="C39" s="48">
        <v>114</v>
      </c>
      <c r="D39" s="49">
        <v>78</v>
      </c>
      <c r="E39" s="10" t="s">
        <v>72</v>
      </c>
      <c r="F39" s="51">
        <v>203</v>
      </c>
      <c r="G39" s="50">
        <v>99</v>
      </c>
      <c r="H39" s="51">
        <v>104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979</v>
      </c>
      <c r="C41" s="48">
        <f>SUM(C42:C46)</f>
        <v>560</v>
      </c>
      <c r="D41" s="49">
        <f>SUM(D42:D46)</f>
        <v>419</v>
      </c>
      <c r="E41" s="10" t="s">
        <v>116</v>
      </c>
      <c r="F41" s="50">
        <f>SUM(F42:F46)</f>
        <v>1060</v>
      </c>
      <c r="G41" s="50">
        <f>SUM(G42:G46)</f>
        <v>510</v>
      </c>
      <c r="H41" s="50">
        <f>SUM(H42:H46)</f>
        <v>550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v>223</v>
      </c>
      <c r="C42" s="48">
        <v>143</v>
      </c>
      <c r="D42" s="49">
        <v>80</v>
      </c>
      <c r="E42" s="10" t="s">
        <v>73</v>
      </c>
      <c r="F42" s="51">
        <v>214</v>
      </c>
      <c r="G42" s="50">
        <v>99</v>
      </c>
      <c r="H42" s="51">
        <v>115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v>196</v>
      </c>
      <c r="C43" s="48">
        <v>117</v>
      </c>
      <c r="D43" s="49">
        <v>79</v>
      </c>
      <c r="E43" s="10" t="s">
        <v>74</v>
      </c>
      <c r="F43" s="51">
        <v>187</v>
      </c>
      <c r="G43" s="50">
        <v>88</v>
      </c>
      <c r="H43" s="51">
        <v>99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v>182</v>
      </c>
      <c r="C44" s="48">
        <v>101</v>
      </c>
      <c r="D44" s="49">
        <v>81</v>
      </c>
      <c r="E44" s="10" t="s">
        <v>75</v>
      </c>
      <c r="F44" s="51">
        <v>214</v>
      </c>
      <c r="G44" s="50">
        <v>110</v>
      </c>
      <c r="H44" s="51">
        <v>104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v>189</v>
      </c>
      <c r="C45" s="48">
        <v>108</v>
      </c>
      <c r="D45" s="49">
        <v>81</v>
      </c>
      <c r="E45" s="10" t="s">
        <v>76</v>
      </c>
      <c r="F45" s="51">
        <v>235</v>
      </c>
      <c r="G45" s="50">
        <v>104</v>
      </c>
      <c r="H45" s="51">
        <v>131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v>189</v>
      </c>
      <c r="C46" s="48">
        <v>91</v>
      </c>
      <c r="D46" s="49">
        <v>98</v>
      </c>
      <c r="E46" s="10" t="s">
        <v>77</v>
      </c>
      <c r="F46" s="51">
        <v>210</v>
      </c>
      <c r="G46" s="50">
        <v>109</v>
      </c>
      <c r="H46" s="51">
        <v>101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1089</v>
      </c>
      <c r="C48" s="48">
        <f>SUM(C49:C53)</f>
        <v>561</v>
      </c>
      <c r="D48" s="49">
        <f>SUM(D49:D53)</f>
        <v>528</v>
      </c>
      <c r="E48" s="10" t="s">
        <v>115</v>
      </c>
      <c r="F48" s="50">
        <f>SUM(F49:F53)</f>
        <v>1239</v>
      </c>
      <c r="G48" s="50">
        <f>SUM(G49:G53)</f>
        <v>626</v>
      </c>
      <c r="H48" s="50">
        <f>SUM(H49:H53)</f>
        <v>613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v>182</v>
      </c>
      <c r="C49" s="48">
        <v>92</v>
      </c>
      <c r="D49" s="49">
        <v>90</v>
      </c>
      <c r="E49" s="10" t="s">
        <v>78</v>
      </c>
      <c r="F49" s="51">
        <v>285</v>
      </c>
      <c r="G49" s="50">
        <v>145</v>
      </c>
      <c r="H49" s="51">
        <v>140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v>209</v>
      </c>
      <c r="C50" s="48">
        <v>106</v>
      </c>
      <c r="D50" s="49">
        <v>103</v>
      </c>
      <c r="E50" s="10" t="s">
        <v>79</v>
      </c>
      <c r="F50" s="51">
        <v>264</v>
      </c>
      <c r="G50" s="50">
        <v>134</v>
      </c>
      <c r="H50" s="51">
        <v>130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v>219</v>
      </c>
      <c r="C51" s="48">
        <v>116</v>
      </c>
      <c r="D51" s="49">
        <v>103</v>
      </c>
      <c r="E51" s="10" t="s">
        <v>80</v>
      </c>
      <c r="F51" s="51">
        <v>269</v>
      </c>
      <c r="G51" s="50">
        <v>140</v>
      </c>
      <c r="H51" s="51">
        <v>129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v>240</v>
      </c>
      <c r="C52" s="48">
        <v>118</v>
      </c>
      <c r="D52" s="49">
        <v>122</v>
      </c>
      <c r="E52" s="10" t="s">
        <v>81</v>
      </c>
      <c r="F52" s="51">
        <v>271</v>
      </c>
      <c r="G52" s="50">
        <v>125</v>
      </c>
      <c r="H52" s="51">
        <v>146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v>239</v>
      </c>
      <c r="C53" s="48">
        <v>129</v>
      </c>
      <c r="D53" s="49">
        <v>110</v>
      </c>
      <c r="E53" s="10" t="s">
        <v>82</v>
      </c>
      <c r="F53" s="51">
        <v>150</v>
      </c>
      <c r="G53" s="50">
        <v>82</v>
      </c>
      <c r="H53" s="51">
        <v>68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1306</v>
      </c>
      <c r="C55" s="48">
        <f>SUM(C56:C60)</f>
        <v>641</v>
      </c>
      <c r="D55" s="49">
        <f>SUM(D56:D60)</f>
        <v>665</v>
      </c>
      <c r="E55" s="10" t="s">
        <v>114</v>
      </c>
      <c r="F55" s="50">
        <f>SUM(F56:F60)</f>
        <v>846</v>
      </c>
      <c r="G55" s="50">
        <f>SUM(G56:G60)</f>
        <v>386</v>
      </c>
      <c r="H55" s="50">
        <f>SUM(H56:H60)</f>
        <v>460</v>
      </c>
      <c r="I55" s="10" t="s">
        <v>159</v>
      </c>
      <c r="J55" s="53">
        <v>11</v>
      </c>
      <c r="K55" s="50">
        <v>2</v>
      </c>
      <c r="L55" s="52">
        <v>9</v>
      </c>
    </row>
    <row r="56" spans="1:12" s="4" customFormat="1" ht="12.75">
      <c r="A56" s="10" t="s">
        <v>43</v>
      </c>
      <c r="B56" s="47">
        <v>241</v>
      </c>
      <c r="C56" s="48">
        <v>114</v>
      </c>
      <c r="D56" s="49">
        <v>127</v>
      </c>
      <c r="E56" s="10" t="s">
        <v>83</v>
      </c>
      <c r="F56" s="51">
        <v>146</v>
      </c>
      <c r="G56" s="50">
        <v>62</v>
      </c>
      <c r="H56" s="51">
        <v>84</v>
      </c>
      <c r="I56" s="10" t="s">
        <v>130</v>
      </c>
      <c r="J56" s="53">
        <v>1674</v>
      </c>
      <c r="K56" s="50">
        <v>895</v>
      </c>
      <c r="L56" s="52">
        <v>779</v>
      </c>
    </row>
    <row r="57" spans="1:12" s="4" customFormat="1" ht="12.75">
      <c r="A57" s="10" t="s">
        <v>44</v>
      </c>
      <c r="B57" s="47">
        <v>266</v>
      </c>
      <c r="C57" s="48">
        <v>133</v>
      </c>
      <c r="D57" s="49">
        <v>133</v>
      </c>
      <c r="E57" s="10" t="s">
        <v>84</v>
      </c>
      <c r="F57" s="51">
        <v>187</v>
      </c>
      <c r="G57" s="50">
        <v>85</v>
      </c>
      <c r="H57" s="51">
        <v>102</v>
      </c>
      <c r="I57" s="10" t="s">
        <v>4</v>
      </c>
      <c r="J57" s="53">
        <f>J56+J58+J59+J60</f>
        <v>20893</v>
      </c>
      <c r="K57" s="50">
        <f>K56+K58+K59+K60</f>
        <v>10373</v>
      </c>
      <c r="L57" s="52">
        <f>L56+L58+L59+L60</f>
        <v>10520</v>
      </c>
    </row>
    <row r="58" spans="1:12" s="4" customFormat="1" ht="12.75">
      <c r="A58" s="10" t="s">
        <v>45</v>
      </c>
      <c r="B58" s="47">
        <v>266</v>
      </c>
      <c r="C58" s="48">
        <v>126</v>
      </c>
      <c r="D58" s="49">
        <v>140</v>
      </c>
      <c r="E58" s="10" t="s">
        <v>85</v>
      </c>
      <c r="F58" s="51">
        <v>193</v>
      </c>
      <c r="G58" s="50">
        <v>89</v>
      </c>
      <c r="H58" s="51">
        <v>104</v>
      </c>
      <c r="I58" s="10" t="s">
        <v>126</v>
      </c>
      <c r="J58" s="53">
        <f>B6+B13+B20</f>
        <v>3150</v>
      </c>
      <c r="K58" s="50">
        <f>C6+C13+C20</f>
        <v>1590</v>
      </c>
      <c r="L58" s="52">
        <f>D6+D13+D20</f>
        <v>1560</v>
      </c>
    </row>
    <row r="59" spans="1:12" s="4" customFormat="1" ht="12.75">
      <c r="A59" s="10" t="s">
        <v>46</v>
      </c>
      <c r="B59" s="47">
        <v>256</v>
      </c>
      <c r="C59" s="48">
        <v>135</v>
      </c>
      <c r="D59" s="49">
        <v>121</v>
      </c>
      <c r="E59" s="10" t="s">
        <v>86</v>
      </c>
      <c r="F59" s="51">
        <v>163</v>
      </c>
      <c r="G59" s="50">
        <v>82</v>
      </c>
      <c r="H59" s="51">
        <v>81</v>
      </c>
      <c r="I59" s="10" t="s">
        <v>127</v>
      </c>
      <c r="J59" s="53">
        <f>B27+B34+B41+B48+B55+F6+F13+F20+F27+F34</f>
        <v>11474</v>
      </c>
      <c r="K59" s="50">
        <f>C27+C34+C41+C48+C55+G6+G13+G20+G27+G34</f>
        <v>5856</v>
      </c>
      <c r="L59" s="52">
        <f>D27+D34+D41+D48+D55+H6+H13+H20+H27+H34</f>
        <v>5618</v>
      </c>
    </row>
    <row r="60" spans="1:12" s="4" customFormat="1" ht="12.75">
      <c r="A60" s="10" t="s">
        <v>47</v>
      </c>
      <c r="B60" s="47">
        <v>277</v>
      </c>
      <c r="C60" s="48">
        <v>133</v>
      </c>
      <c r="D60" s="49">
        <v>144</v>
      </c>
      <c r="E60" s="10" t="s">
        <v>87</v>
      </c>
      <c r="F60" s="51">
        <v>157</v>
      </c>
      <c r="G60" s="50">
        <v>68</v>
      </c>
      <c r="H60" s="51">
        <v>89</v>
      </c>
      <c r="I60" s="10" t="s">
        <v>128</v>
      </c>
      <c r="J60" s="53">
        <f>F41+F48+F55+J6+J13+J20+J27+J55</f>
        <v>4595</v>
      </c>
      <c r="K60" s="50">
        <f>G41+G48+G55+K6+K13+K20+K27+K55</f>
        <v>2032</v>
      </c>
      <c r="L60" s="52">
        <f>H41+H48+H55+L6+L13+L20+L27+L55</f>
        <v>2563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155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779</v>
      </c>
      <c r="C6" s="48">
        <f>SUM(C7:C11)</f>
        <v>411</v>
      </c>
      <c r="D6" s="49">
        <f>SUM(D7:D11)</f>
        <v>368</v>
      </c>
      <c r="E6" s="10" t="s">
        <v>121</v>
      </c>
      <c r="F6" s="50">
        <f>SUM(F7:F11)</f>
        <v>1264</v>
      </c>
      <c r="G6" s="50">
        <f>SUM(G7:G11)</f>
        <v>628</v>
      </c>
      <c r="H6" s="50">
        <f>SUM(H7:H11)</f>
        <v>636</v>
      </c>
      <c r="I6" s="10" t="s">
        <v>122</v>
      </c>
      <c r="J6" s="53">
        <f>SUM(J7:J11)</f>
        <v>943</v>
      </c>
      <c r="K6" s="50">
        <f>SUM(K7:K11)</f>
        <v>365</v>
      </c>
      <c r="L6" s="52">
        <f>SUM(L7:L11)</f>
        <v>578</v>
      </c>
    </row>
    <row r="7" spans="1:12" s="4" customFormat="1" ht="12.75">
      <c r="A7" s="10" t="s">
        <v>8</v>
      </c>
      <c r="B7" s="47">
        <f>'豊郷町'!B7+'甲良町'!B7+'多賀町'!B7</f>
        <v>140</v>
      </c>
      <c r="C7" s="48">
        <f>'豊郷町'!C7+'甲良町'!C7+'多賀町'!C7</f>
        <v>70</v>
      </c>
      <c r="D7" s="48">
        <f>'豊郷町'!D7+'甲良町'!D7+'多賀町'!D7</f>
        <v>70</v>
      </c>
      <c r="E7" s="10" t="s">
        <v>48</v>
      </c>
      <c r="F7" s="47">
        <f>'豊郷町'!F7+'甲良町'!F7+'多賀町'!F7</f>
        <v>246</v>
      </c>
      <c r="G7" s="48">
        <f>'豊郷町'!G7+'甲良町'!G7+'多賀町'!G7</f>
        <v>105</v>
      </c>
      <c r="H7" s="48">
        <f>'豊郷町'!H7+'甲良町'!H7+'多賀町'!H7</f>
        <v>141</v>
      </c>
      <c r="I7" s="10" t="s">
        <v>88</v>
      </c>
      <c r="J7" s="47">
        <f>'豊郷町'!J7+'甲良町'!J7+'多賀町'!J7</f>
        <v>223</v>
      </c>
      <c r="K7" s="48">
        <f>'豊郷町'!K7+'甲良町'!K7+'多賀町'!K7</f>
        <v>81</v>
      </c>
      <c r="L7" s="49">
        <f>'豊郷町'!L7+'甲良町'!L7+'多賀町'!L7</f>
        <v>142</v>
      </c>
    </row>
    <row r="8" spans="1:12" s="4" customFormat="1" ht="12.75">
      <c r="A8" s="10" t="s">
        <v>9</v>
      </c>
      <c r="B8" s="47">
        <f>'豊郷町'!B8+'甲良町'!B8+'多賀町'!B8</f>
        <v>136</v>
      </c>
      <c r="C8" s="48">
        <f>'豊郷町'!C8+'甲良町'!C8+'多賀町'!C8</f>
        <v>77</v>
      </c>
      <c r="D8" s="48">
        <f>'豊郷町'!D8+'甲良町'!D8+'多賀町'!D8</f>
        <v>59</v>
      </c>
      <c r="E8" s="10" t="s">
        <v>49</v>
      </c>
      <c r="F8" s="47">
        <f>'豊郷町'!F8+'甲良町'!F8+'多賀町'!F8</f>
        <v>220</v>
      </c>
      <c r="G8" s="48">
        <f>'豊郷町'!G8+'甲良町'!G8+'多賀町'!G8</f>
        <v>115</v>
      </c>
      <c r="H8" s="48">
        <f>'豊郷町'!H8+'甲良町'!H8+'多賀町'!H8</f>
        <v>105</v>
      </c>
      <c r="I8" s="10" t="s">
        <v>89</v>
      </c>
      <c r="J8" s="47">
        <f>'豊郷町'!J8+'甲良町'!J8+'多賀町'!J8</f>
        <v>172</v>
      </c>
      <c r="K8" s="48">
        <f>'豊郷町'!K8+'甲良町'!K8+'多賀町'!K8</f>
        <v>65</v>
      </c>
      <c r="L8" s="49">
        <f>'豊郷町'!L8+'甲良町'!L8+'多賀町'!L8</f>
        <v>107</v>
      </c>
    </row>
    <row r="9" spans="1:12" s="4" customFormat="1" ht="12.75">
      <c r="A9" s="10" t="s">
        <v>10</v>
      </c>
      <c r="B9" s="47">
        <f>'豊郷町'!B9+'甲良町'!B9+'多賀町'!B9</f>
        <v>164</v>
      </c>
      <c r="C9" s="48">
        <f>'豊郷町'!C9+'甲良町'!C9+'多賀町'!C9</f>
        <v>87</v>
      </c>
      <c r="D9" s="48">
        <f>'豊郷町'!D9+'甲良町'!D9+'多賀町'!D9</f>
        <v>77</v>
      </c>
      <c r="E9" s="10" t="s">
        <v>50</v>
      </c>
      <c r="F9" s="47">
        <f>'豊郷町'!F9+'甲良町'!F9+'多賀町'!F9</f>
        <v>267</v>
      </c>
      <c r="G9" s="48">
        <f>'豊郷町'!G9+'甲良町'!G9+'多賀町'!G9</f>
        <v>131</v>
      </c>
      <c r="H9" s="48">
        <f>'豊郷町'!H9+'甲良町'!H9+'多賀町'!H9</f>
        <v>136</v>
      </c>
      <c r="I9" s="10" t="s">
        <v>90</v>
      </c>
      <c r="J9" s="47">
        <f>'豊郷町'!J9+'甲良町'!J9+'多賀町'!J9</f>
        <v>156</v>
      </c>
      <c r="K9" s="48">
        <f>'豊郷町'!K9+'甲良町'!K9+'多賀町'!K9</f>
        <v>51</v>
      </c>
      <c r="L9" s="49">
        <f>'豊郷町'!L9+'甲良町'!L9+'多賀町'!L9</f>
        <v>105</v>
      </c>
    </row>
    <row r="10" spans="1:12" s="4" customFormat="1" ht="12.75">
      <c r="A10" s="10" t="s">
        <v>11</v>
      </c>
      <c r="B10" s="47">
        <f>'豊郷町'!B10+'甲良町'!B10+'多賀町'!B10</f>
        <v>180</v>
      </c>
      <c r="C10" s="48">
        <f>'豊郷町'!C10+'甲良町'!C10+'多賀町'!C10</f>
        <v>89</v>
      </c>
      <c r="D10" s="48">
        <f>'豊郷町'!D10+'甲良町'!D10+'多賀町'!D10</f>
        <v>91</v>
      </c>
      <c r="E10" s="10" t="s">
        <v>51</v>
      </c>
      <c r="F10" s="47">
        <f>'豊郷町'!F10+'甲良町'!F10+'多賀町'!F10</f>
        <v>282</v>
      </c>
      <c r="G10" s="48">
        <f>'豊郷町'!G10+'甲良町'!G10+'多賀町'!G10</f>
        <v>146</v>
      </c>
      <c r="H10" s="48">
        <f>'豊郷町'!H10+'甲良町'!H10+'多賀町'!H10</f>
        <v>136</v>
      </c>
      <c r="I10" s="10" t="s">
        <v>91</v>
      </c>
      <c r="J10" s="47">
        <f>'豊郷町'!J10+'甲良町'!J10+'多賀町'!J10</f>
        <v>207</v>
      </c>
      <c r="K10" s="48">
        <f>'豊郷町'!K10+'甲良町'!K10+'多賀町'!K10</f>
        <v>92</v>
      </c>
      <c r="L10" s="49">
        <f>'豊郷町'!L10+'甲良町'!L10+'多賀町'!L10</f>
        <v>115</v>
      </c>
    </row>
    <row r="11" spans="1:12" s="4" customFormat="1" ht="12.75">
      <c r="A11" s="10" t="s">
        <v>12</v>
      </c>
      <c r="B11" s="47">
        <f>'豊郷町'!B11+'甲良町'!B11+'多賀町'!B11</f>
        <v>159</v>
      </c>
      <c r="C11" s="48">
        <f>'豊郷町'!C11+'甲良町'!C11+'多賀町'!C11</f>
        <v>88</v>
      </c>
      <c r="D11" s="48">
        <f>'豊郷町'!D11+'甲良町'!D11+'多賀町'!D11</f>
        <v>71</v>
      </c>
      <c r="E11" s="10" t="s">
        <v>52</v>
      </c>
      <c r="F11" s="47">
        <f>'豊郷町'!F11+'甲良町'!F11+'多賀町'!F11</f>
        <v>249</v>
      </c>
      <c r="G11" s="48">
        <f>'豊郷町'!G11+'甲良町'!G11+'多賀町'!G11</f>
        <v>131</v>
      </c>
      <c r="H11" s="48">
        <f>'豊郷町'!H11+'甲良町'!H11+'多賀町'!H11</f>
        <v>118</v>
      </c>
      <c r="I11" s="10" t="s">
        <v>92</v>
      </c>
      <c r="J11" s="47">
        <f>'豊郷町'!J11+'甲良町'!J11+'多賀町'!J11</f>
        <v>185</v>
      </c>
      <c r="K11" s="48">
        <f>'豊郷町'!K11+'甲良町'!K11+'多賀町'!K11</f>
        <v>76</v>
      </c>
      <c r="L11" s="49">
        <f>'豊郷町'!L11+'甲良町'!L11+'多賀町'!L11</f>
        <v>109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946</v>
      </c>
      <c r="C13" s="48">
        <f>SUM(C14:C18)</f>
        <v>491</v>
      </c>
      <c r="D13" s="49">
        <f>SUM(D14:D18)</f>
        <v>455</v>
      </c>
      <c r="E13" s="10" t="s">
        <v>120</v>
      </c>
      <c r="F13" s="50">
        <f>SUM(F14:F18)</f>
        <v>1427</v>
      </c>
      <c r="G13" s="50">
        <f>SUM(G14:G18)</f>
        <v>742</v>
      </c>
      <c r="H13" s="50">
        <f>SUM(H14:H18)</f>
        <v>685</v>
      </c>
      <c r="I13" s="10" t="s">
        <v>123</v>
      </c>
      <c r="J13" s="53">
        <f>SUM(J14:J18)</f>
        <v>681</v>
      </c>
      <c r="K13" s="50">
        <f>SUM(K14:K18)</f>
        <v>226</v>
      </c>
      <c r="L13" s="52">
        <f>SUM(L14:L18)</f>
        <v>455</v>
      </c>
    </row>
    <row r="14" spans="1:12" s="4" customFormat="1" ht="12.75">
      <c r="A14" s="10" t="s">
        <v>13</v>
      </c>
      <c r="B14" s="47">
        <f>'豊郷町'!B14+'甲良町'!B14+'多賀町'!B14</f>
        <v>190</v>
      </c>
      <c r="C14" s="48">
        <f>'豊郷町'!C14+'甲良町'!C14+'多賀町'!C14</f>
        <v>95</v>
      </c>
      <c r="D14" s="48">
        <f>'豊郷町'!D14+'甲良町'!D14+'多賀町'!D14</f>
        <v>95</v>
      </c>
      <c r="E14" s="10" t="s">
        <v>53</v>
      </c>
      <c r="F14" s="47">
        <f>'豊郷町'!F14+'甲良町'!F14+'多賀町'!F14</f>
        <v>263</v>
      </c>
      <c r="G14" s="48">
        <f>'豊郷町'!G14+'甲良町'!G14+'多賀町'!G14</f>
        <v>130</v>
      </c>
      <c r="H14" s="48">
        <f>'豊郷町'!H14+'甲良町'!H14+'多賀町'!H14</f>
        <v>133</v>
      </c>
      <c r="I14" s="10" t="s">
        <v>93</v>
      </c>
      <c r="J14" s="47">
        <f>'豊郷町'!J14+'甲良町'!J14+'多賀町'!J14</f>
        <v>141</v>
      </c>
      <c r="K14" s="48">
        <f>'豊郷町'!K14+'甲良町'!K14+'多賀町'!K14</f>
        <v>60</v>
      </c>
      <c r="L14" s="49">
        <f>'豊郷町'!L14+'甲良町'!L14+'多賀町'!L14</f>
        <v>81</v>
      </c>
    </row>
    <row r="15" spans="1:12" s="4" customFormat="1" ht="12.75">
      <c r="A15" s="10" t="s">
        <v>14</v>
      </c>
      <c r="B15" s="47">
        <f>'豊郷町'!B15+'甲良町'!B15+'多賀町'!B15</f>
        <v>198</v>
      </c>
      <c r="C15" s="48">
        <f>'豊郷町'!C15+'甲良町'!C15+'多賀町'!C15</f>
        <v>102</v>
      </c>
      <c r="D15" s="48">
        <f>'豊郷町'!D15+'甲良町'!D15+'多賀町'!D15</f>
        <v>96</v>
      </c>
      <c r="E15" s="10" t="s">
        <v>54</v>
      </c>
      <c r="F15" s="47">
        <f>'豊郷町'!F15+'甲良町'!F15+'多賀町'!F15</f>
        <v>295</v>
      </c>
      <c r="G15" s="48">
        <f>'豊郷町'!G15+'甲良町'!G15+'多賀町'!G15</f>
        <v>164</v>
      </c>
      <c r="H15" s="48">
        <f>'豊郷町'!H15+'甲良町'!H15+'多賀町'!H15</f>
        <v>131</v>
      </c>
      <c r="I15" s="10" t="s">
        <v>94</v>
      </c>
      <c r="J15" s="47">
        <f>'豊郷町'!J15+'甲良町'!J15+'多賀町'!J15</f>
        <v>137</v>
      </c>
      <c r="K15" s="48">
        <f>'豊郷町'!K15+'甲良町'!K15+'多賀町'!K15</f>
        <v>41</v>
      </c>
      <c r="L15" s="49">
        <f>'豊郷町'!L15+'甲良町'!L15+'多賀町'!L15</f>
        <v>96</v>
      </c>
    </row>
    <row r="16" spans="1:12" s="4" customFormat="1" ht="12.75">
      <c r="A16" s="10" t="s">
        <v>15</v>
      </c>
      <c r="B16" s="47">
        <f>'豊郷町'!B16+'甲良町'!B16+'多賀町'!B16</f>
        <v>189</v>
      </c>
      <c r="C16" s="48">
        <f>'豊郷町'!C16+'甲良町'!C16+'多賀町'!C16</f>
        <v>105</v>
      </c>
      <c r="D16" s="48">
        <f>'豊郷町'!D16+'甲良町'!D16+'多賀町'!D16</f>
        <v>84</v>
      </c>
      <c r="E16" s="10" t="s">
        <v>55</v>
      </c>
      <c r="F16" s="47">
        <f>'豊郷町'!F16+'甲良町'!F16+'多賀町'!F16</f>
        <v>312</v>
      </c>
      <c r="G16" s="48">
        <f>'豊郷町'!G16+'甲良町'!G16+'多賀町'!G16</f>
        <v>158</v>
      </c>
      <c r="H16" s="48">
        <f>'豊郷町'!H16+'甲良町'!H16+'多賀町'!H16</f>
        <v>154</v>
      </c>
      <c r="I16" s="10" t="s">
        <v>95</v>
      </c>
      <c r="J16" s="47">
        <f>'豊郷町'!J16+'甲良町'!J16+'多賀町'!J16</f>
        <v>136</v>
      </c>
      <c r="K16" s="48">
        <f>'豊郷町'!K16+'甲良町'!K16+'多賀町'!K16</f>
        <v>48</v>
      </c>
      <c r="L16" s="49">
        <f>'豊郷町'!L16+'甲良町'!L16+'多賀町'!L16</f>
        <v>88</v>
      </c>
    </row>
    <row r="17" spans="1:12" s="4" customFormat="1" ht="12.75">
      <c r="A17" s="10" t="s">
        <v>16</v>
      </c>
      <c r="B17" s="47">
        <f>'豊郷町'!B17+'甲良町'!B17+'多賀町'!B17</f>
        <v>158</v>
      </c>
      <c r="C17" s="48">
        <f>'豊郷町'!C17+'甲良町'!C17+'多賀町'!C17</f>
        <v>85</v>
      </c>
      <c r="D17" s="48">
        <f>'豊郷町'!D17+'甲良町'!D17+'多賀町'!D17</f>
        <v>73</v>
      </c>
      <c r="E17" s="10" t="s">
        <v>56</v>
      </c>
      <c r="F17" s="47">
        <f>'豊郷町'!F17+'甲良町'!F17+'多賀町'!F17</f>
        <v>273</v>
      </c>
      <c r="G17" s="48">
        <f>'豊郷町'!G17+'甲良町'!G17+'多賀町'!G17</f>
        <v>143</v>
      </c>
      <c r="H17" s="48">
        <f>'豊郷町'!H17+'甲良町'!H17+'多賀町'!H17</f>
        <v>130</v>
      </c>
      <c r="I17" s="10" t="s">
        <v>96</v>
      </c>
      <c r="J17" s="47">
        <f>'豊郷町'!J17+'甲良町'!J17+'多賀町'!J17</f>
        <v>142</v>
      </c>
      <c r="K17" s="48">
        <f>'豊郷町'!K17+'甲良町'!K17+'多賀町'!K17</f>
        <v>46</v>
      </c>
      <c r="L17" s="49">
        <f>'豊郷町'!L17+'甲良町'!L17+'多賀町'!L17</f>
        <v>96</v>
      </c>
    </row>
    <row r="18" spans="1:12" s="4" customFormat="1" ht="12.75">
      <c r="A18" s="10" t="s">
        <v>17</v>
      </c>
      <c r="B18" s="47">
        <f>'豊郷町'!B18+'甲良町'!B18+'多賀町'!B18</f>
        <v>211</v>
      </c>
      <c r="C18" s="48">
        <f>'豊郷町'!C18+'甲良町'!C18+'多賀町'!C18</f>
        <v>104</v>
      </c>
      <c r="D18" s="48">
        <f>'豊郷町'!D18+'甲良町'!D18+'多賀町'!D18</f>
        <v>107</v>
      </c>
      <c r="E18" s="10" t="s">
        <v>57</v>
      </c>
      <c r="F18" s="47">
        <f>'豊郷町'!F18+'甲良町'!F18+'多賀町'!F18</f>
        <v>284</v>
      </c>
      <c r="G18" s="48">
        <f>'豊郷町'!G18+'甲良町'!G18+'多賀町'!G18</f>
        <v>147</v>
      </c>
      <c r="H18" s="48">
        <f>'豊郷町'!H18+'甲良町'!H18+'多賀町'!H18</f>
        <v>137</v>
      </c>
      <c r="I18" s="10" t="s">
        <v>97</v>
      </c>
      <c r="J18" s="47">
        <f>'豊郷町'!J18+'甲良町'!J18+'多賀町'!J18</f>
        <v>125</v>
      </c>
      <c r="K18" s="48">
        <f>'豊郷町'!K18+'甲良町'!K18+'多賀町'!K18</f>
        <v>31</v>
      </c>
      <c r="L18" s="49">
        <f>'豊郷町'!L18+'甲良町'!L18+'多賀町'!L18</f>
        <v>94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993</v>
      </c>
      <c r="C20" s="48">
        <f>SUM(C21:C25)</f>
        <v>481</v>
      </c>
      <c r="D20" s="49">
        <f>SUM(D21:D25)</f>
        <v>512</v>
      </c>
      <c r="E20" s="10" t="s">
        <v>119</v>
      </c>
      <c r="F20" s="50">
        <f>SUM(F21:F25)</f>
        <v>1203</v>
      </c>
      <c r="G20" s="50">
        <f>SUM(G21:G25)</f>
        <v>610</v>
      </c>
      <c r="H20" s="50">
        <f>SUM(H21:H25)</f>
        <v>593</v>
      </c>
      <c r="I20" s="10" t="s">
        <v>124</v>
      </c>
      <c r="J20" s="53">
        <f>SUM(J21:J25)</f>
        <v>364</v>
      </c>
      <c r="K20" s="50">
        <f>SUM(K21:K25)</f>
        <v>99</v>
      </c>
      <c r="L20" s="52">
        <f>SUM(L21:L25)</f>
        <v>265</v>
      </c>
    </row>
    <row r="21" spans="1:12" s="4" customFormat="1" ht="12.75">
      <c r="A21" s="10" t="s">
        <v>18</v>
      </c>
      <c r="B21" s="47">
        <f>'豊郷町'!B21+'甲良町'!B21+'多賀町'!B21</f>
        <v>202</v>
      </c>
      <c r="C21" s="48">
        <f>'豊郷町'!C21+'甲良町'!C21+'多賀町'!C21</f>
        <v>108</v>
      </c>
      <c r="D21" s="48">
        <f>'豊郷町'!D21+'甲良町'!D21+'多賀町'!D21</f>
        <v>94</v>
      </c>
      <c r="E21" s="10" t="s">
        <v>58</v>
      </c>
      <c r="F21" s="47">
        <f>'豊郷町'!F21+'甲良町'!F21+'多賀町'!F21</f>
        <v>251</v>
      </c>
      <c r="G21" s="48">
        <f>'豊郷町'!G21+'甲良町'!G21+'多賀町'!G21</f>
        <v>127</v>
      </c>
      <c r="H21" s="48">
        <f>'豊郷町'!H21+'甲良町'!H21+'多賀町'!H21</f>
        <v>124</v>
      </c>
      <c r="I21" s="10" t="s">
        <v>98</v>
      </c>
      <c r="J21" s="47">
        <f>'豊郷町'!J21+'甲良町'!J21+'多賀町'!J21</f>
        <v>98</v>
      </c>
      <c r="K21" s="48">
        <f>'豊郷町'!K21+'甲良町'!K21+'多賀町'!K21</f>
        <v>26</v>
      </c>
      <c r="L21" s="49">
        <f>'豊郷町'!L21+'甲良町'!L21+'多賀町'!L21</f>
        <v>72</v>
      </c>
    </row>
    <row r="22" spans="1:12" s="4" customFormat="1" ht="12.75">
      <c r="A22" s="10" t="s">
        <v>19</v>
      </c>
      <c r="B22" s="47">
        <f>'豊郷町'!B22+'甲良町'!B22+'多賀町'!B22</f>
        <v>216</v>
      </c>
      <c r="C22" s="48">
        <f>'豊郷町'!C22+'甲良町'!C22+'多賀町'!C22</f>
        <v>95</v>
      </c>
      <c r="D22" s="48">
        <f>'豊郷町'!D22+'甲良町'!D22+'多賀町'!D22</f>
        <v>121</v>
      </c>
      <c r="E22" s="10" t="s">
        <v>59</v>
      </c>
      <c r="F22" s="47">
        <f>'豊郷町'!F22+'甲良町'!F22+'多賀町'!F22</f>
        <v>252</v>
      </c>
      <c r="G22" s="48">
        <f>'豊郷町'!G22+'甲良町'!G22+'多賀町'!G22</f>
        <v>135</v>
      </c>
      <c r="H22" s="48">
        <f>'豊郷町'!H22+'甲良町'!H22+'多賀町'!H22</f>
        <v>117</v>
      </c>
      <c r="I22" s="10" t="s">
        <v>99</v>
      </c>
      <c r="J22" s="47">
        <f>'豊郷町'!J22+'甲良町'!J22+'多賀町'!J22</f>
        <v>94</v>
      </c>
      <c r="K22" s="48">
        <f>'豊郷町'!K22+'甲良町'!K22+'多賀町'!K22</f>
        <v>24</v>
      </c>
      <c r="L22" s="49">
        <f>'豊郷町'!L22+'甲良町'!L22+'多賀町'!L22</f>
        <v>70</v>
      </c>
    </row>
    <row r="23" spans="1:12" s="4" customFormat="1" ht="12.75">
      <c r="A23" s="10" t="s">
        <v>20</v>
      </c>
      <c r="B23" s="47">
        <f>'豊郷町'!B23+'甲良町'!B23+'多賀町'!B23</f>
        <v>181</v>
      </c>
      <c r="C23" s="48">
        <f>'豊郷町'!C23+'甲良町'!C23+'多賀町'!C23</f>
        <v>82</v>
      </c>
      <c r="D23" s="48">
        <f>'豊郷町'!D23+'甲良町'!D23+'多賀町'!D23</f>
        <v>99</v>
      </c>
      <c r="E23" s="10" t="s">
        <v>60</v>
      </c>
      <c r="F23" s="47">
        <f>'豊郷町'!F23+'甲良町'!F23+'多賀町'!F23</f>
        <v>235</v>
      </c>
      <c r="G23" s="48">
        <f>'豊郷町'!G23+'甲良町'!G23+'多賀町'!G23</f>
        <v>122</v>
      </c>
      <c r="H23" s="48">
        <f>'豊郷町'!H23+'甲良町'!H23+'多賀町'!H23</f>
        <v>113</v>
      </c>
      <c r="I23" s="10" t="s">
        <v>100</v>
      </c>
      <c r="J23" s="47">
        <f>'豊郷町'!J23+'甲良町'!J23+'多賀町'!J23</f>
        <v>68</v>
      </c>
      <c r="K23" s="48">
        <f>'豊郷町'!K23+'甲良町'!K23+'多賀町'!K23</f>
        <v>22</v>
      </c>
      <c r="L23" s="49">
        <f>'豊郷町'!L23+'甲良町'!L23+'多賀町'!L23</f>
        <v>46</v>
      </c>
    </row>
    <row r="24" spans="1:12" s="4" customFormat="1" ht="12.75">
      <c r="A24" s="10" t="s">
        <v>21</v>
      </c>
      <c r="B24" s="47">
        <f>'豊郷町'!B24+'甲良町'!B24+'多賀町'!B24</f>
        <v>198</v>
      </c>
      <c r="C24" s="48">
        <f>'豊郷町'!C24+'甲良町'!C24+'多賀町'!C24</f>
        <v>90</v>
      </c>
      <c r="D24" s="48">
        <f>'豊郷町'!D24+'甲良町'!D24+'多賀町'!D24</f>
        <v>108</v>
      </c>
      <c r="E24" s="10" t="s">
        <v>61</v>
      </c>
      <c r="F24" s="47">
        <f>'豊郷町'!F24+'甲良町'!F24+'多賀町'!F24</f>
        <v>247</v>
      </c>
      <c r="G24" s="48">
        <f>'豊郷町'!G24+'甲良町'!G24+'多賀町'!G24</f>
        <v>124</v>
      </c>
      <c r="H24" s="48">
        <f>'豊郷町'!H24+'甲良町'!H24+'多賀町'!H24</f>
        <v>123</v>
      </c>
      <c r="I24" s="10" t="s">
        <v>101</v>
      </c>
      <c r="J24" s="47">
        <f>'豊郷町'!J24+'甲良町'!J24+'多賀町'!J24</f>
        <v>60</v>
      </c>
      <c r="K24" s="48">
        <f>'豊郷町'!K24+'甲良町'!K24+'多賀町'!K24</f>
        <v>15</v>
      </c>
      <c r="L24" s="49">
        <f>'豊郷町'!L24+'甲良町'!L24+'多賀町'!L24</f>
        <v>45</v>
      </c>
    </row>
    <row r="25" spans="1:12" s="4" customFormat="1" ht="12.75">
      <c r="A25" s="10" t="s">
        <v>22</v>
      </c>
      <c r="B25" s="47">
        <f>'豊郷町'!B25+'甲良町'!B25+'多賀町'!B25</f>
        <v>196</v>
      </c>
      <c r="C25" s="48">
        <f>'豊郷町'!C25+'甲良町'!C25+'多賀町'!C25</f>
        <v>106</v>
      </c>
      <c r="D25" s="48">
        <f>'豊郷町'!D25+'甲良町'!D25+'多賀町'!D25</f>
        <v>90</v>
      </c>
      <c r="E25" s="10" t="s">
        <v>62</v>
      </c>
      <c r="F25" s="47">
        <f>'豊郷町'!F25+'甲良町'!F25+'多賀町'!F25</f>
        <v>218</v>
      </c>
      <c r="G25" s="48">
        <f>'豊郷町'!G25+'甲良町'!G25+'多賀町'!G25</f>
        <v>102</v>
      </c>
      <c r="H25" s="48">
        <f>'豊郷町'!H25+'甲良町'!H25+'多賀町'!H25</f>
        <v>116</v>
      </c>
      <c r="I25" s="10" t="s">
        <v>102</v>
      </c>
      <c r="J25" s="47">
        <f>'豊郷町'!J25+'甲良町'!J25+'多賀町'!J25</f>
        <v>44</v>
      </c>
      <c r="K25" s="48">
        <f>'豊郷町'!K25+'甲良町'!K25+'多賀町'!K25</f>
        <v>12</v>
      </c>
      <c r="L25" s="49">
        <f>'豊郷町'!L25+'甲良町'!L25+'多賀町'!L25</f>
        <v>32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1042</v>
      </c>
      <c r="C27" s="48">
        <f>SUM(C28:C32)</f>
        <v>500</v>
      </c>
      <c r="D27" s="49">
        <f>SUM(D28:D32)</f>
        <v>542</v>
      </c>
      <c r="E27" s="10" t="s">
        <v>118</v>
      </c>
      <c r="F27" s="50">
        <f>SUM(F28:F32)</f>
        <v>1114</v>
      </c>
      <c r="G27" s="50">
        <f>SUM(G28:G32)</f>
        <v>530</v>
      </c>
      <c r="H27" s="50">
        <f>SUM(H28:H32)</f>
        <v>584</v>
      </c>
      <c r="I27" s="10" t="s">
        <v>125</v>
      </c>
      <c r="J27" s="53">
        <f>SUM(J28:J32)</f>
        <v>102</v>
      </c>
      <c r="K27" s="50">
        <f>SUM(K28:K32)</f>
        <v>16</v>
      </c>
      <c r="L27" s="52">
        <f>SUM(L28:L32)</f>
        <v>86</v>
      </c>
    </row>
    <row r="28" spans="1:12" s="4" customFormat="1" ht="12.75">
      <c r="A28" s="10" t="s">
        <v>23</v>
      </c>
      <c r="B28" s="47">
        <f>'豊郷町'!B28+'甲良町'!B28+'多賀町'!B28</f>
        <v>197</v>
      </c>
      <c r="C28" s="48">
        <f>'豊郷町'!C28+'甲良町'!C28+'多賀町'!C28</f>
        <v>97</v>
      </c>
      <c r="D28" s="48">
        <f>'豊郷町'!D28+'甲良町'!D28+'多賀町'!D28</f>
        <v>100</v>
      </c>
      <c r="E28" s="10" t="s">
        <v>63</v>
      </c>
      <c r="F28" s="47">
        <f>'豊郷町'!F28+'甲良町'!F28+'多賀町'!F28</f>
        <v>226</v>
      </c>
      <c r="G28" s="48">
        <f>'豊郷町'!G28+'甲良町'!G28+'多賀町'!G28</f>
        <v>118</v>
      </c>
      <c r="H28" s="48">
        <f>'豊郷町'!H28+'甲良町'!H28+'多賀町'!H28</f>
        <v>108</v>
      </c>
      <c r="I28" s="10" t="s">
        <v>103</v>
      </c>
      <c r="J28" s="47">
        <f>'豊郷町'!J28+'甲良町'!J28+'多賀町'!J28</f>
        <v>39</v>
      </c>
      <c r="K28" s="48">
        <f>'豊郷町'!K28+'甲良町'!K28+'多賀町'!K28</f>
        <v>9</v>
      </c>
      <c r="L28" s="49">
        <f>'豊郷町'!L28+'甲良町'!L28+'多賀町'!L28</f>
        <v>30</v>
      </c>
    </row>
    <row r="29" spans="1:12" s="4" customFormat="1" ht="12.75">
      <c r="A29" s="10" t="s">
        <v>24</v>
      </c>
      <c r="B29" s="47">
        <f>'豊郷町'!B29+'甲良町'!B29+'多賀町'!B29</f>
        <v>207</v>
      </c>
      <c r="C29" s="48">
        <f>'豊郷町'!C29+'甲良町'!C29+'多賀町'!C29</f>
        <v>91</v>
      </c>
      <c r="D29" s="48">
        <f>'豊郷町'!D29+'甲良町'!D29+'多賀町'!D29</f>
        <v>116</v>
      </c>
      <c r="E29" s="10" t="s">
        <v>64</v>
      </c>
      <c r="F29" s="47">
        <f>'豊郷町'!F29+'甲良町'!F29+'多賀町'!F29</f>
        <v>231</v>
      </c>
      <c r="G29" s="48">
        <f>'豊郷町'!G29+'甲良町'!G29+'多賀町'!G29</f>
        <v>109</v>
      </c>
      <c r="H29" s="48">
        <f>'豊郷町'!H29+'甲良町'!H29+'多賀町'!H29</f>
        <v>122</v>
      </c>
      <c r="I29" s="10" t="s">
        <v>104</v>
      </c>
      <c r="J29" s="47">
        <f>'豊郷町'!J29+'甲良町'!J29+'多賀町'!J29</f>
        <v>32</v>
      </c>
      <c r="K29" s="48">
        <f>'豊郷町'!K29+'甲良町'!K29+'多賀町'!K29</f>
        <v>6</v>
      </c>
      <c r="L29" s="49">
        <f>'豊郷町'!L29+'甲良町'!L29+'多賀町'!L29</f>
        <v>26</v>
      </c>
    </row>
    <row r="30" spans="1:12" s="4" customFormat="1" ht="12.75">
      <c r="A30" s="10" t="s">
        <v>25</v>
      </c>
      <c r="B30" s="47">
        <f>'豊郷町'!B30+'甲良町'!B30+'多賀町'!B30</f>
        <v>223</v>
      </c>
      <c r="C30" s="48">
        <f>'豊郷町'!C30+'甲良町'!C30+'多賀町'!C30</f>
        <v>113</v>
      </c>
      <c r="D30" s="48">
        <f>'豊郷町'!D30+'甲良町'!D30+'多賀町'!D30</f>
        <v>110</v>
      </c>
      <c r="E30" s="10" t="s">
        <v>65</v>
      </c>
      <c r="F30" s="47">
        <f>'豊郷町'!F30+'甲良町'!F30+'多賀町'!F30</f>
        <v>211</v>
      </c>
      <c r="G30" s="48">
        <f>'豊郷町'!G30+'甲良町'!G30+'多賀町'!G30</f>
        <v>95</v>
      </c>
      <c r="H30" s="48">
        <f>'豊郷町'!H30+'甲良町'!H30+'多賀町'!H30</f>
        <v>116</v>
      </c>
      <c r="I30" s="10" t="s">
        <v>105</v>
      </c>
      <c r="J30" s="47">
        <f>'豊郷町'!J30+'甲良町'!J30+'多賀町'!J30</f>
        <v>15</v>
      </c>
      <c r="K30" s="48">
        <f>'豊郷町'!K30+'甲良町'!K30+'多賀町'!K30</f>
        <v>0</v>
      </c>
      <c r="L30" s="49">
        <f>'豊郷町'!L30+'甲良町'!L30+'多賀町'!L30</f>
        <v>15</v>
      </c>
    </row>
    <row r="31" spans="1:12" s="4" customFormat="1" ht="12.75">
      <c r="A31" s="10" t="s">
        <v>26</v>
      </c>
      <c r="B31" s="47">
        <f>'豊郷町'!B31+'甲良町'!B31+'多賀町'!B31</f>
        <v>210</v>
      </c>
      <c r="C31" s="48">
        <f>'豊郷町'!C31+'甲良町'!C31+'多賀町'!C31</f>
        <v>101</v>
      </c>
      <c r="D31" s="48">
        <f>'豊郷町'!D31+'甲良町'!D31+'多賀町'!D31</f>
        <v>109</v>
      </c>
      <c r="E31" s="10" t="s">
        <v>66</v>
      </c>
      <c r="F31" s="47">
        <f>'豊郷町'!F31+'甲良町'!F31+'多賀町'!F31</f>
        <v>233</v>
      </c>
      <c r="G31" s="48">
        <f>'豊郷町'!G31+'甲良町'!G31+'多賀町'!G31</f>
        <v>114</v>
      </c>
      <c r="H31" s="48">
        <f>'豊郷町'!H31+'甲良町'!H31+'多賀町'!H31</f>
        <v>119</v>
      </c>
      <c r="I31" s="10" t="s">
        <v>106</v>
      </c>
      <c r="J31" s="47">
        <f>'豊郷町'!J31+'甲良町'!J31+'多賀町'!J31</f>
        <v>11</v>
      </c>
      <c r="K31" s="48">
        <f>'豊郷町'!K31+'甲良町'!K31+'多賀町'!K31</f>
        <v>1</v>
      </c>
      <c r="L31" s="49">
        <f>'豊郷町'!L31+'甲良町'!L31+'多賀町'!L31</f>
        <v>10</v>
      </c>
    </row>
    <row r="32" spans="1:12" s="4" customFormat="1" ht="12.75">
      <c r="A32" s="10" t="s">
        <v>27</v>
      </c>
      <c r="B32" s="47">
        <f>'豊郷町'!B32+'甲良町'!B32+'多賀町'!B32</f>
        <v>205</v>
      </c>
      <c r="C32" s="48">
        <f>'豊郷町'!C32+'甲良町'!C32+'多賀町'!C32</f>
        <v>98</v>
      </c>
      <c r="D32" s="48">
        <f>'豊郷町'!D32+'甲良町'!D32+'多賀町'!D32</f>
        <v>107</v>
      </c>
      <c r="E32" s="10" t="s">
        <v>67</v>
      </c>
      <c r="F32" s="47">
        <f>'豊郷町'!F32+'甲良町'!F32+'多賀町'!F32</f>
        <v>213</v>
      </c>
      <c r="G32" s="48">
        <f>'豊郷町'!G32+'甲良町'!G32+'多賀町'!G32</f>
        <v>94</v>
      </c>
      <c r="H32" s="48">
        <f>'豊郷町'!H32+'甲良町'!H32+'多賀町'!H32</f>
        <v>119</v>
      </c>
      <c r="I32" s="10" t="s">
        <v>107</v>
      </c>
      <c r="J32" s="47">
        <f>'豊郷町'!J32+'甲良町'!J32+'多賀町'!J32</f>
        <v>5</v>
      </c>
      <c r="K32" s="48">
        <f>'豊郷町'!K32+'甲良町'!K32+'多賀町'!K32</f>
        <v>0</v>
      </c>
      <c r="L32" s="49">
        <f>'豊郷町'!L32+'甲良町'!L32+'多賀町'!L32</f>
        <v>5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796</v>
      </c>
      <c r="C34" s="48">
        <f>SUM(C35:C39)</f>
        <v>395</v>
      </c>
      <c r="D34" s="49">
        <f>SUM(D35:D39)</f>
        <v>401</v>
      </c>
      <c r="E34" s="10" t="s">
        <v>117</v>
      </c>
      <c r="F34" s="50">
        <f>SUM(F35:F39)</f>
        <v>1358</v>
      </c>
      <c r="G34" s="50">
        <f>SUM(G35:G39)</f>
        <v>657</v>
      </c>
      <c r="H34" s="50">
        <f>SUM(H35:H39)</f>
        <v>701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f>'豊郷町'!B35+'甲良町'!B35+'多賀町'!B35</f>
        <v>173</v>
      </c>
      <c r="C35" s="48">
        <f>'豊郷町'!C35+'甲良町'!C35+'多賀町'!C35</f>
        <v>86</v>
      </c>
      <c r="D35" s="48">
        <f>'豊郷町'!D35+'甲良町'!D35+'多賀町'!D35</f>
        <v>87</v>
      </c>
      <c r="E35" s="10" t="s">
        <v>68</v>
      </c>
      <c r="F35" s="47">
        <f>'豊郷町'!F35+'甲良町'!F35+'多賀町'!F35</f>
        <v>255</v>
      </c>
      <c r="G35" s="48">
        <f>'豊郷町'!G35+'甲良町'!G35+'多賀町'!G35</f>
        <v>119</v>
      </c>
      <c r="H35" s="48">
        <f>'豊郷町'!H35+'甲良町'!H35+'多賀町'!H35</f>
        <v>136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f>'豊郷町'!B36+'甲良町'!B36+'多賀町'!B36</f>
        <v>176</v>
      </c>
      <c r="C36" s="48">
        <f>'豊郷町'!C36+'甲良町'!C36+'多賀町'!C36</f>
        <v>82</v>
      </c>
      <c r="D36" s="48">
        <f>'豊郷町'!D36+'甲良町'!D36+'多賀町'!D36</f>
        <v>94</v>
      </c>
      <c r="E36" s="10" t="s">
        <v>69</v>
      </c>
      <c r="F36" s="47">
        <f>'豊郷町'!F36+'甲良町'!F36+'多賀町'!F36</f>
        <v>271</v>
      </c>
      <c r="G36" s="48">
        <f>'豊郷町'!G36+'甲良町'!G36+'多賀町'!G36</f>
        <v>139</v>
      </c>
      <c r="H36" s="48">
        <f>'豊郷町'!H36+'甲良町'!H36+'多賀町'!H36</f>
        <v>132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f>'豊郷町'!B37+'甲良町'!B37+'多賀町'!B37</f>
        <v>137</v>
      </c>
      <c r="C37" s="48">
        <f>'豊郷町'!C37+'甲良町'!C37+'多賀町'!C37</f>
        <v>71</v>
      </c>
      <c r="D37" s="48">
        <f>'豊郷町'!D37+'甲良町'!D37+'多賀町'!D37</f>
        <v>66</v>
      </c>
      <c r="E37" s="10" t="s">
        <v>70</v>
      </c>
      <c r="F37" s="47">
        <f>'豊郷町'!F37+'甲良町'!F37+'多賀町'!F37</f>
        <v>271</v>
      </c>
      <c r="G37" s="48">
        <f>'豊郷町'!G37+'甲良町'!G37+'多賀町'!G37</f>
        <v>119</v>
      </c>
      <c r="H37" s="48">
        <f>'豊郷町'!H37+'甲良町'!H37+'多賀町'!H37</f>
        <v>152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f>'豊郷町'!B38+'甲良町'!B38+'多賀町'!B38</f>
        <v>145</v>
      </c>
      <c r="C38" s="48">
        <f>'豊郷町'!C38+'甲良町'!C38+'多賀町'!C38</f>
        <v>74</v>
      </c>
      <c r="D38" s="48">
        <f>'豊郷町'!D38+'甲良町'!D38+'多賀町'!D38</f>
        <v>71</v>
      </c>
      <c r="E38" s="10" t="s">
        <v>71</v>
      </c>
      <c r="F38" s="47">
        <f>'豊郷町'!F38+'甲良町'!F38+'多賀町'!F38</f>
        <v>276</v>
      </c>
      <c r="G38" s="48">
        <f>'豊郷町'!G38+'甲良町'!G38+'多賀町'!G38</f>
        <v>140</v>
      </c>
      <c r="H38" s="48">
        <f>'豊郷町'!H38+'甲良町'!H38+'多賀町'!H38</f>
        <v>136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f>'豊郷町'!B39+'甲良町'!B39+'多賀町'!B39</f>
        <v>165</v>
      </c>
      <c r="C39" s="48">
        <f>'豊郷町'!C39+'甲良町'!C39+'多賀町'!C39</f>
        <v>82</v>
      </c>
      <c r="D39" s="48">
        <f>'豊郷町'!D39+'甲良町'!D39+'多賀町'!D39</f>
        <v>83</v>
      </c>
      <c r="E39" s="10" t="s">
        <v>72</v>
      </c>
      <c r="F39" s="47">
        <f>'豊郷町'!F39+'甲良町'!F39+'多賀町'!F39</f>
        <v>285</v>
      </c>
      <c r="G39" s="48">
        <f>'豊郷町'!G39+'甲良町'!G39+'多賀町'!G39</f>
        <v>140</v>
      </c>
      <c r="H39" s="48">
        <f>'豊郷町'!H39+'甲良町'!H39+'多賀町'!H39</f>
        <v>145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812</v>
      </c>
      <c r="C41" s="48">
        <f>SUM(C42:C46)</f>
        <v>457</v>
      </c>
      <c r="D41" s="49">
        <f>SUM(D42:D46)</f>
        <v>355</v>
      </c>
      <c r="E41" s="10" t="s">
        <v>116</v>
      </c>
      <c r="F41" s="50">
        <f>SUM(F42:F46)</f>
        <v>1553</v>
      </c>
      <c r="G41" s="50">
        <f>SUM(G42:G46)</f>
        <v>752</v>
      </c>
      <c r="H41" s="50">
        <f>SUM(H42:H46)</f>
        <v>801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f>'豊郷町'!B42+'甲良町'!B42+'多賀町'!B42</f>
        <v>157</v>
      </c>
      <c r="C42" s="48">
        <f>'豊郷町'!C42+'甲良町'!C42+'多賀町'!C42</f>
        <v>91</v>
      </c>
      <c r="D42" s="48">
        <f>'豊郷町'!D42+'甲良町'!D42+'多賀町'!D42</f>
        <v>66</v>
      </c>
      <c r="E42" s="10" t="s">
        <v>73</v>
      </c>
      <c r="F42" s="47">
        <f>'豊郷町'!F42+'甲良町'!F42+'多賀町'!F42</f>
        <v>294</v>
      </c>
      <c r="G42" s="48">
        <f>'豊郷町'!G42+'甲良町'!G42+'多賀町'!G42</f>
        <v>146</v>
      </c>
      <c r="H42" s="48">
        <f>'豊郷町'!H42+'甲良町'!H42+'多賀町'!H42</f>
        <v>148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f>'豊郷町'!B43+'甲良町'!B43+'多賀町'!B43</f>
        <v>161</v>
      </c>
      <c r="C43" s="48">
        <f>'豊郷町'!C43+'甲良町'!C43+'多賀町'!C43</f>
        <v>91</v>
      </c>
      <c r="D43" s="48">
        <f>'豊郷町'!D43+'甲良町'!D43+'多賀町'!D43</f>
        <v>70</v>
      </c>
      <c r="E43" s="10" t="s">
        <v>74</v>
      </c>
      <c r="F43" s="47">
        <f>'豊郷町'!F43+'甲良町'!F43+'多賀町'!F43</f>
        <v>288</v>
      </c>
      <c r="G43" s="48">
        <f>'豊郷町'!G43+'甲良町'!G43+'多賀町'!G43</f>
        <v>155</v>
      </c>
      <c r="H43" s="48">
        <f>'豊郷町'!H43+'甲良町'!H43+'多賀町'!H43</f>
        <v>133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f>'豊郷町'!B44+'甲良町'!B44+'多賀町'!B44</f>
        <v>166</v>
      </c>
      <c r="C44" s="48">
        <f>'豊郷町'!C44+'甲良町'!C44+'多賀町'!C44</f>
        <v>98</v>
      </c>
      <c r="D44" s="48">
        <f>'豊郷町'!D44+'甲良町'!D44+'多賀町'!D44</f>
        <v>68</v>
      </c>
      <c r="E44" s="10" t="s">
        <v>75</v>
      </c>
      <c r="F44" s="47">
        <f>'豊郷町'!F44+'甲良町'!F44+'多賀町'!F44</f>
        <v>319</v>
      </c>
      <c r="G44" s="48">
        <f>'豊郷町'!G44+'甲良町'!G44+'多賀町'!G44</f>
        <v>146</v>
      </c>
      <c r="H44" s="48">
        <f>'豊郷町'!H44+'甲良町'!H44+'多賀町'!H44</f>
        <v>173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f>'豊郷町'!B45+'甲良町'!B45+'多賀町'!B45</f>
        <v>153</v>
      </c>
      <c r="C45" s="48">
        <f>'豊郷町'!C45+'甲良町'!C45+'多賀町'!C45</f>
        <v>91</v>
      </c>
      <c r="D45" s="48">
        <f>'豊郷町'!D45+'甲良町'!D45+'多賀町'!D45</f>
        <v>62</v>
      </c>
      <c r="E45" s="10" t="s">
        <v>76</v>
      </c>
      <c r="F45" s="47">
        <f>'豊郷町'!F45+'甲良町'!F45+'多賀町'!F45</f>
        <v>307</v>
      </c>
      <c r="G45" s="48">
        <f>'豊郷町'!G45+'甲良町'!G45+'多賀町'!G45</f>
        <v>143</v>
      </c>
      <c r="H45" s="48">
        <f>'豊郷町'!H45+'甲良町'!H45+'多賀町'!H45</f>
        <v>164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f>'豊郷町'!B46+'甲良町'!B46+'多賀町'!B46</f>
        <v>175</v>
      </c>
      <c r="C46" s="48">
        <f>'豊郷町'!C46+'甲良町'!C46+'多賀町'!C46</f>
        <v>86</v>
      </c>
      <c r="D46" s="48">
        <f>'豊郷町'!D46+'甲良町'!D46+'多賀町'!D46</f>
        <v>89</v>
      </c>
      <c r="E46" s="10" t="s">
        <v>77</v>
      </c>
      <c r="F46" s="47">
        <f>'豊郷町'!F46+'甲良町'!F46+'多賀町'!F46</f>
        <v>345</v>
      </c>
      <c r="G46" s="48">
        <f>'豊郷町'!G46+'甲良町'!G46+'多賀町'!G46</f>
        <v>162</v>
      </c>
      <c r="H46" s="48">
        <f>'豊郷町'!H46+'甲良町'!H46+'多賀町'!H46</f>
        <v>183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959</v>
      </c>
      <c r="C48" s="48">
        <f>SUM(C49:C53)</f>
        <v>471</v>
      </c>
      <c r="D48" s="49">
        <f>SUM(D49:D53)</f>
        <v>488</v>
      </c>
      <c r="E48" s="10" t="s">
        <v>115</v>
      </c>
      <c r="F48" s="50">
        <f>SUM(F49:F53)</f>
        <v>1695</v>
      </c>
      <c r="G48" s="50">
        <f>SUM(G49:G53)</f>
        <v>841</v>
      </c>
      <c r="H48" s="50">
        <f>SUM(H49:H53)</f>
        <v>854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f>'豊郷町'!B49+'甲良町'!B49+'多賀町'!B49</f>
        <v>169</v>
      </c>
      <c r="C49" s="48">
        <f>'豊郷町'!C49+'甲良町'!C49+'多賀町'!C49</f>
        <v>84</v>
      </c>
      <c r="D49" s="48">
        <f>'豊郷町'!D49+'甲良町'!D49+'多賀町'!D49</f>
        <v>85</v>
      </c>
      <c r="E49" s="10" t="s">
        <v>78</v>
      </c>
      <c r="F49" s="47">
        <f>'豊郷町'!F49+'甲良町'!F49+'多賀町'!F49</f>
        <v>365</v>
      </c>
      <c r="G49" s="48">
        <f>'豊郷町'!G49+'甲良町'!G49+'多賀町'!G49</f>
        <v>173</v>
      </c>
      <c r="H49" s="48">
        <f>'豊郷町'!H49+'甲良町'!H49+'多賀町'!H49</f>
        <v>192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f>'豊郷町'!B50+'甲良町'!B50+'多賀町'!B50</f>
        <v>168</v>
      </c>
      <c r="C50" s="48">
        <f>'豊郷町'!C50+'甲良町'!C50+'多賀町'!C50</f>
        <v>83</v>
      </c>
      <c r="D50" s="48">
        <f>'豊郷町'!D50+'甲良町'!D50+'多賀町'!D50</f>
        <v>85</v>
      </c>
      <c r="E50" s="10" t="s">
        <v>79</v>
      </c>
      <c r="F50" s="47">
        <f>'豊郷町'!F50+'甲良町'!F50+'多賀町'!F50</f>
        <v>390</v>
      </c>
      <c r="G50" s="48">
        <f>'豊郷町'!G50+'甲良町'!G50+'多賀町'!G50</f>
        <v>192</v>
      </c>
      <c r="H50" s="48">
        <f>'豊郷町'!H50+'甲良町'!H50+'多賀町'!H50</f>
        <v>198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f>'豊郷町'!B51+'甲良町'!B51+'多賀町'!B51</f>
        <v>189</v>
      </c>
      <c r="C51" s="48">
        <f>'豊郷町'!C51+'甲良町'!C51+'多賀町'!C51</f>
        <v>96</v>
      </c>
      <c r="D51" s="48">
        <f>'豊郷町'!D51+'甲良町'!D51+'多賀町'!D51</f>
        <v>93</v>
      </c>
      <c r="E51" s="10" t="s">
        <v>80</v>
      </c>
      <c r="F51" s="47">
        <f>'豊郷町'!F51+'甲良町'!F51+'多賀町'!F51</f>
        <v>418</v>
      </c>
      <c r="G51" s="48">
        <f>'豊郷町'!G51+'甲良町'!G51+'多賀町'!G51</f>
        <v>199</v>
      </c>
      <c r="H51" s="48">
        <f>'豊郷町'!H51+'甲良町'!H51+'多賀町'!H51</f>
        <v>219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f>'豊郷町'!B52+'甲良町'!B52+'多賀町'!B52</f>
        <v>225</v>
      </c>
      <c r="C52" s="48">
        <f>'豊郷町'!C52+'甲良町'!C52+'多賀町'!C52</f>
        <v>103</v>
      </c>
      <c r="D52" s="48">
        <f>'豊郷町'!D52+'甲良町'!D52+'多賀町'!D52</f>
        <v>122</v>
      </c>
      <c r="E52" s="10" t="s">
        <v>81</v>
      </c>
      <c r="F52" s="47">
        <f>'豊郷町'!F52+'甲良町'!F52+'多賀町'!F52</f>
        <v>329</v>
      </c>
      <c r="G52" s="48">
        <f>'豊郷町'!G52+'甲良町'!G52+'多賀町'!G52</f>
        <v>181</v>
      </c>
      <c r="H52" s="48">
        <f>'豊郷町'!H52+'甲良町'!H52+'多賀町'!H52</f>
        <v>148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f>'豊郷町'!B53+'甲良町'!B53+'多賀町'!B53</f>
        <v>208</v>
      </c>
      <c r="C53" s="48">
        <f>'豊郷町'!C53+'甲良町'!C53+'多賀町'!C53</f>
        <v>105</v>
      </c>
      <c r="D53" s="48">
        <f>'豊郷町'!D53+'甲良町'!D53+'多賀町'!D53</f>
        <v>103</v>
      </c>
      <c r="E53" s="10" t="s">
        <v>82</v>
      </c>
      <c r="F53" s="47">
        <f>'豊郷町'!F53+'甲良町'!F53+'多賀町'!F53</f>
        <v>193</v>
      </c>
      <c r="G53" s="48">
        <f>'豊郷町'!G53+'甲良町'!G53+'多賀町'!G53</f>
        <v>96</v>
      </c>
      <c r="H53" s="48">
        <f>'豊郷町'!H53+'甲良町'!H53+'多賀町'!H53</f>
        <v>97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1130</v>
      </c>
      <c r="C55" s="48">
        <f>SUM(C56:C60)</f>
        <v>577</v>
      </c>
      <c r="D55" s="49">
        <f>SUM(D56:D60)</f>
        <v>553</v>
      </c>
      <c r="E55" s="10" t="s">
        <v>114</v>
      </c>
      <c r="F55" s="50">
        <f>SUM(F56:F60)</f>
        <v>1208</v>
      </c>
      <c r="G55" s="50">
        <f>SUM(G56:G60)</f>
        <v>569</v>
      </c>
      <c r="H55" s="50">
        <f>SUM(H56:H60)</f>
        <v>639</v>
      </c>
      <c r="I55" s="10" t="s">
        <v>159</v>
      </c>
      <c r="J55" s="53">
        <f>'豊郷町'!J55+'甲良町'!J55+'多賀町'!J55</f>
        <v>19</v>
      </c>
      <c r="K55" s="50">
        <f>'豊郷町'!K55+'甲良町'!K55+'多賀町'!K55</f>
        <v>1</v>
      </c>
      <c r="L55" s="52">
        <f>'豊郷町'!L55+'甲良町'!L55+'多賀町'!L55</f>
        <v>18</v>
      </c>
    </row>
    <row r="56" spans="1:12" s="4" customFormat="1" ht="12.75">
      <c r="A56" s="10" t="s">
        <v>43</v>
      </c>
      <c r="B56" s="47">
        <f>'豊郷町'!B56+'甲良町'!B56+'多賀町'!B56</f>
        <v>225</v>
      </c>
      <c r="C56" s="48">
        <f>'豊郷町'!C56+'甲良町'!C56+'多賀町'!C56</f>
        <v>116</v>
      </c>
      <c r="D56" s="48">
        <f>'豊郷町'!D56+'甲良町'!D56+'多賀町'!D56</f>
        <v>109</v>
      </c>
      <c r="E56" s="10" t="s">
        <v>83</v>
      </c>
      <c r="F56" s="47">
        <f>'豊郷町'!F56+'甲良町'!F56+'多賀町'!F56</f>
        <v>209</v>
      </c>
      <c r="G56" s="48">
        <f>'豊郷町'!G56+'甲良町'!G56+'多賀町'!G56</f>
        <v>99</v>
      </c>
      <c r="H56" s="48">
        <f>'豊郷町'!H56+'甲良町'!H56+'多賀町'!H56</f>
        <v>110</v>
      </c>
      <c r="I56" s="10" t="s">
        <v>130</v>
      </c>
      <c r="J56" s="53">
        <f>'豊郷町'!J56+'甲良町'!J56+'多賀町'!J56</f>
        <v>380</v>
      </c>
      <c r="K56" s="50">
        <f>'豊郷町'!K56+'甲良町'!K56+'多賀町'!K56</f>
        <v>203</v>
      </c>
      <c r="L56" s="52">
        <f>'豊郷町'!L56+'甲良町'!L56+'多賀町'!L56</f>
        <v>177</v>
      </c>
    </row>
    <row r="57" spans="1:12" s="4" customFormat="1" ht="12.75">
      <c r="A57" s="10" t="s">
        <v>44</v>
      </c>
      <c r="B57" s="47">
        <f>'豊郷町'!B57+'甲良町'!B57+'多賀町'!B57</f>
        <v>213</v>
      </c>
      <c r="C57" s="48">
        <f>'豊郷町'!C57+'甲良町'!C57+'多賀町'!C57</f>
        <v>97</v>
      </c>
      <c r="D57" s="48">
        <f>'豊郷町'!D57+'甲良町'!D57+'多賀町'!D57</f>
        <v>116</v>
      </c>
      <c r="E57" s="10" t="s">
        <v>84</v>
      </c>
      <c r="F57" s="47">
        <f>'豊郷町'!F57+'甲良町'!F57+'多賀町'!F57</f>
        <v>255</v>
      </c>
      <c r="G57" s="48">
        <f>'豊郷町'!G57+'甲良町'!G57+'多賀町'!G57</f>
        <v>127</v>
      </c>
      <c r="H57" s="48">
        <f>'豊郷町'!H57+'甲良町'!H57+'多賀町'!H57</f>
        <v>128</v>
      </c>
      <c r="I57" s="10" t="s">
        <v>4</v>
      </c>
      <c r="J57" s="53">
        <f>J56+J58+J59+J60</f>
        <v>20768</v>
      </c>
      <c r="K57" s="50">
        <f>K56+K58+K59+K60</f>
        <v>10022</v>
      </c>
      <c r="L57" s="52">
        <f>L56+L58+L59+L60</f>
        <v>10746</v>
      </c>
    </row>
    <row r="58" spans="1:12" s="4" customFormat="1" ht="12.75">
      <c r="A58" s="10" t="s">
        <v>45</v>
      </c>
      <c r="B58" s="47">
        <f>'豊郷町'!B58+'甲良町'!B58+'多賀町'!B58</f>
        <v>232</v>
      </c>
      <c r="C58" s="48">
        <f>'豊郷町'!C58+'甲良町'!C58+'多賀町'!C58</f>
        <v>125</v>
      </c>
      <c r="D58" s="48">
        <f>'豊郷町'!D58+'甲良町'!D58+'多賀町'!D58</f>
        <v>107</v>
      </c>
      <c r="E58" s="10" t="s">
        <v>85</v>
      </c>
      <c r="F58" s="47">
        <f>'豊郷町'!F58+'甲良町'!F58+'多賀町'!F58</f>
        <v>265</v>
      </c>
      <c r="G58" s="48">
        <f>'豊郷町'!G58+'甲良町'!G58+'多賀町'!G58</f>
        <v>120</v>
      </c>
      <c r="H58" s="48">
        <f>'豊郷町'!H58+'甲良町'!H58+'多賀町'!H58</f>
        <v>145</v>
      </c>
      <c r="I58" s="10" t="s">
        <v>126</v>
      </c>
      <c r="J58" s="53">
        <f>B6+B13+B20</f>
        <v>2718</v>
      </c>
      <c r="K58" s="50">
        <f>C6+C13+C20</f>
        <v>1383</v>
      </c>
      <c r="L58" s="52">
        <f>D6+D13+D20</f>
        <v>1335</v>
      </c>
    </row>
    <row r="59" spans="1:12" s="4" customFormat="1" ht="12.75">
      <c r="A59" s="10" t="s">
        <v>46</v>
      </c>
      <c r="B59" s="47">
        <f>'豊郷町'!B59+'甲良町'!B59+'多賀町'!B59</f>
        <v>247</v>
      </c>
      <c r="C59" s="48">
        <f>'豊郷町'!C59+'甲良町'!C59+'多賀町'!C59</f>
        <v>128</v>
      </c>
      <c r="D59" s="48">
        <f>'豊郷町'!D59+'甲良町'!D59+'多賀町'!D59</f>
        <v>119</v>
      </c>
      <c r="E59" s="10" t="s">
        <v>86</v>
      </c>
      <c r="F59" s="47">
        <f>'豊郷町'!F59+'甲良町'!F59+'多賀町'!F59</f>
        <v>240</v>
      </c>
      <c r="G59" s="48">
        <f>'豊郷町'!G59+'甲良町'!G59+'多賀町'!G59</f>
        <v>114</v>
      </c>
      <c r="H59" s="48">
        <f>'豊郷町'!H59+'甲良町'!H59+'多賀町'!H59</f>
        <v>126</v>
      </c>
      <c r="I59" s="10" t="s">
        <v>127</v>
      </c>
      <c r="J59" s="53">
        <f>B27+B34+B41+B48+B55+F6+F13+F20+F27+F34</f>
        <v>11105</v>
      </c>
      <c r="K59" s="50">
        <f>C27+C34+C41+C48+C55+G6+G13+G20+G27+G34</f>
        <v>5567</v>
      </c>
      <c r="L59" s="52">
        <f>D27+D34+D41+D48+D55+H6+H13+H20+H27+H34</f>
        <v>5538</v>
      </c>
    </row>
    <row r="60" spans="1:12" s="4" customFormat="1" ht="12.75">
      <c r="A60" s="10" t="s">
        <v>47</v>
      </c>
      <c r="B60" s="47">
        <f>'豊郷町'!B60+'甲良町'!B60+'多賀町'!B60</f>
        <v>213</v>
      </c>
      <c r="C60" s="48">
        <f>'豊郷町'!C60+'甲良町'!C60+'多賀町'!C60</f>
        <v>111</v>
      </c>
      <c r="D60" s="48">
        <f>'豊郷町'!D60+'甲良町'!D60+'多賀町'!D60</f>
        <v>102</v>
      </c>
      <c r="E60" s="10" t="s">
        <v>87</v>
      </c>
      <c r="F60" s="47">
        <f>'豊郷町'!F60+'甲良町'!F60+'多賀町'!F60</f>
        <v>239</v>
      </c>
      <c r="G60" s="48">
        <f>'豊郷町'!G60+'甲良町'!G60+'多賀町'!G60</f>
        <v>109</v>
      </c>
      <c r="H60" s="48">
        <f>'豊郷町'!H60+'甲良町'!H60+'多賀町'!H60</f>
        <v>130</v>
      </c>
      <c r="I60" s="10" t="s">
        <v>128</v>
      </c>
      <c r="J60" s="53">
        <f>F41+F48+F55+J6+J13+J20+J27+J55</f>
        <v>6565</v>
      </c>
      <c r="K60" s="50">
        <f>G41+G48+G55+K6+K13+K20+K27+K55</f>
        <v>2869</v>
      </c>
      <c r="L60" s="52">
        <f>H41+H48+H55+L6+L13+L20+L27+L55</f>
        <v>3696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4" spans="3:9" ht="13.5">
      <c r="C64" s="13"/>
      <c r="D64" s="13"/>
      <c r="E64" s="13"/>
      <c r="I64" s="13"/>
    </row>
    <row r="65" spans="3:9" ht="13.5">
      <c r="C65" s="13"/>
      <c r="D65" s="13"/>
      <c r="E65" s="13"/>
      <c r="I65" s="13"/>
    </row>
    <row r="66" spans="3:9" ht="13.5">
      <c r="C66" s="13"/>
      <c r="D66" s="13"/>
      <c r="E66" s="13"/>
      <c r="I66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156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264</v>
      </c>
      <c r="C6" s="48">
        <f>SUM(C7:C11)</f>
        <v>140</v>
      </c>
      <c r="D6" s="49">
        <f>SUM(D7:D11)</f>
        <v>124</v>
      </c>
      <c r="E6" s="10" t="s">
        <v>121</v>
      </c>
      <c r="F6" s="50">
        <f>SUM(F7:F11)</f>
        <v>491</v>
      </c>
      <c r="G6" s="50">
        <f>SUM(G7:G11)</f>
        <v>252</v>
      </c>
      <c r="H6" s="50">
        <f>SUM(H7:H11)</f>
        <v>239</v>
      </c>
      <c r="I6" s="10" t="s">
        <v>122</v>
      </c>
      <c r="J6" s="53">
        <f>SUM(J7:J11)</f>
        <v>247</v>
      </c>
      <c r="K6" s="50">
        <f>SUM(K7:K11)</f>
        <v>99</v>
      </c>
      <c r="L6" s="52">
        <f>SUM(L7:L11)</f>
        <v>148</v>
      </c>
    </row>
    <row r="7" spans="1:12" s="4" customFormat="1" ht="12.75">
      <c r="A7" s="10" t="s">
        <v>8</v>
      </c>
      <c r="B7" s="47">
        <v>40</v>
      </c>
      <c r="C7" s="48">
        <v>23</v>
      </c>
      <c r="D7" s="49">
        <v>17</v>
      </c>
      <c r="E7" s="10" t="s">
        <v>48</v>
      </c>
      <c r="F7" s="51">
        <v>104</v>
      </c>
      <c r="G7" s="50">
        <v>44</v>
      </c>
      <c r="H7" s="51">
        <v>60</v>
      </c>
      <c r="I7" s="10" t="s">
        <v>88</v>
      </c>
      <c r="J7" s="53">
        <v>60</v>
      </c>
      <c r="K7" s="50">
        <v>25</v>
      </c>
      <c r="L7" s="52">
        <v>35</v>
      </c>
    </row>
    <row r="8" spans="1:12" s="4" customFormat="1" ht="12.75">
      <c r="A8" s="10" t="s">
        <v>9</v>
      </c>
      <c r="B8" s="47">
        <v>46</v>
      </c>
      <c r="C8" s="48">
        <v>23</v>
      </c>
      <c r="D8" s="49">
        <v>23</v>
      </c>
      <c r="E8" s="10" t="s">
        <v>49</v>
      </c>
      <c r="F8" s="51">
        <v>86</v>
      </c>
      <c r="G8" s="50">
        <v>45</v>
      </c>
      <c r="H8" s="51">
        <v>41</v>
      </c>
      <c r="I8" s="10" t="s">
        <v>89</v>
      </c>
      <c r="J8" s="53">
        <v>44</v>
      </c>
      <c r="K8" s="50">
        <v>15</v>
      </c>
      <c r="L8" s="52">
        <v>29</v>
      </c>
    </row>
    <row r="9" spans="1:12" s="4" customFormat="1" ht="12.75">
      <c r="A9" s="10" t="s">
        <v>10</v>
      </c>
      <c r="B9" s="47">
        <v>56</v>
      </c>
      <c r="C9" s="48">
        <v>32</v>
      </c>
      <c r="D9" s="49">
        <v>24</v>
      </c>
      <c r="E9" s="10" t="s">
        <v>50</v>
      </c>
      <c r="F9" s="51">
        <v>100</v>
      </c>
      <c r="G9" s="50">
        <v>44</v>
      </c>
      <c r="H9" s="51">
        <v>56</v>
      </c>
      <c r="I9" s="10" t="s">
        <v>90</v>
      </c>
      <c r="J9" s="53">
        <v>40</v>
      </c>
      <c r="K9" s="50">
        <v>16</v>
      </c>
      <c r="L9" s="52">
        <v>24</v>
      </c>
    </row>
    <row r="10" spans="1:12" s="4" customFormat="1" ht="12.75">
      <c r="A10" s="10" t="s">
        <v>11</v>
      </c>
      <c r="B10" s="47">
        <v>61</v>
      </c>
      <c r="C10" s="48">
        <v>28</v>
      </c>
      <c r="D10" s="49">
        <v>33</v>
      </c>
      <c r="E10" s="10" t="s">
        <v>51</v>
      </c>
      <c r="F10" s="51">
        <v>101</v>
      </c>
      <c r="G10" s="50">
        <v>53</v>
      </c>
      <c r="H10" s="51">
        <v>48</v>
      </c>
      <c r="I10" s="10" t="s">
        <v>91</v>
      </c>
      <c r="J10" s="53">
        <v>53</v>
      </c>
      <c r="K10" s="50">
        <v>23</v>
      </c>
      <c r="L10" s="52">
        <v>30</v>
      </c>
    </row>
    <row r="11" spans="1:12" s="4" customFormat="1" ht="12.75">
      <c r="A11" s="10" t="s">
        <v>12</v>
      </c>
      <c r="B11" s="47">
        <v>61</v>
      </c>
      <c r="C11" s="48">
        <v>34</v>
      </c>
      <c r="D11" s="49">
        <v>27</v>
      </c>
      <c r="E11" s="10" t="s">
        <v>52</v>
      </c>
      <c r="F11" s="51">
        <v>100</v>
      </c>
      <c r="G11" s="50">
        <v>66</v>
      </c>
      <c r="H11" s="51">
        <v>34</v>
      </c>
      <c r="I11" s="10" t="s">
        <v>92</v>
      </c>
      <c r="J11" s="53">
        <v>50</v>
      </c>
      <c r="K11" s="50">
        <v>20</v>
      </c>
      <c r="L11" s="52">
        <v>30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375</v>
      </c>
      <c r="C13" s="48">
        <f>SUM(C14:C18)</f>
        <v>185</v>
      </c>
      <c r="D13" s="49">
        <f>SUM(D14:D18)</f>
        <v>190</v>
      </c>
      <c r="E13" s="10" t="s">
        <v>120</v>
      </c>
      <c r="F13" s="50">
        <f>SUM(F14:F18)</f>
        <v>540</v>
      </c>
      <c r="G13" s="50">
        <f>SUM(G14:G18)</f>
        <v>286</v>
      </c>
      <c r="H13" s="50">
        <f>SUM(H14:H18)</f>
        <v>254</v>
      </c>
      <c r="I13" s="10" t="s">
        <v>123</v>
      </c>
      <c r="J13" s="53">
        <f>SUM(J14:J18)</f>
        <v>207</v>
      </c>
      <c r="K13" s="50">
        <f>SUM(K14:K18)</f>
        <v>66</v>
      </c>
      <c r="L13" s="52">
        <f>SUM(L14:L18)</f>
        <v>141</v>
      </c>
    </row>
    <row r="14" spans="1:12" s="4" customFormat="1" ht="12.75">
      <c r="A14" s="10" t="s">
        <v>13</v>
      </c>
      <c r="B14" s="47">
        <v>75</v>
      </c>
      <c r="C14" s="48">
        <v>38</v>
      </c>
      <c r="D14" s="49">
        <v>37</v>
      </c>
      <c r="E14" s="10" t="s">
        <v>53</v>
      </c>
      <c r="F14" s="51">
        <v>92</v>
      </c>
      <c r="G14" s="50">
        <v>38</v>
      </c>
      <c r="H14" s="51">
        <v>54</v>
      </c>
      <c r="I14" s="10" t="s">
        <v>93</v>
      </c>
      <c r="J14" s="53">
        <v>39</v>
      </c>
      <c r="K14" s="50">
        <v>14</v>
      </c>
      <c r="L14" s="52">
        <v>25</v>
      </c>
    </row>
    <row r="15" spans="1:12" s="4" customFormat="1" ht="12.75">
      <c r="A15" s="10" t="s">
        <v>14</v>
      </c>
      <c r="B15" s="47">
        <v>67</v>
      </c>
      <c r="C15" s="48">
        <v>31</v>
      </c>
      <c r="D15" s="49">
        <v>36</v>
      </c>
      <c r="E15" s="10" t="s">
        <v>54</v>
      </c>
      <c r="F15" s="51">
        <v>118</v>
      </c>
      <c r="G15" s="50">
        <v>66</v>
      </c>
      <c r="H15" s="51">
        <v>52</v>
      </c>
      <c r="I15" s="10" t="s">
        <v>94</v>
      </c>
      <c r="J15" s="53">
        <v>41</v>
      </c>
      <c r="K15" s="50">
        <v>12</v>
      </c>
      <c r="L15" s="52">
        <v>29</v>
      </c>
    </row>
    <row r="16" spans="1:12" s="4" customFormat="1" ht="12.75">
      <c r="A16" s="10" t="s">
        <v>15</v>
      </c>
      <c r="B16" s="47">
        <v>76</v>
      </c>
      <c r="C16" s="48">
        <v>41</v>
      </c>
      <c r="D16" s="49">
        <v>35</v>
      </c>
      <c r="E16" s="10" t="s">
        <v>55</v>
      </c>
      <c r="F16" s="51">
        <v>118</v>
      </c>
      <c r="G16" s="50">
        <v>60</v>
      </c>
      <c r="H16" s="51">
        <v>58</v>
      </c>
      <c r="I16" s="10" t="s">
        <v>95</v>
      </c>
      <c r="J16" s="53">
        <v>49</v>
      </c>
      <c r="K16" s="50">
        <v>18</v>
      </c>
      <c r="L16" s="52">
        <v>31</v>
      </c>
    </row>
    <row r="17" spans="1:12" s="4" customFormat="1" ht="12.75">
      <c r="A17" s="10" t="s">
        <v>16</v>
      </c>
      <c r="B17" s="47">
        <v>71</v>
      </c>
      <c r="C17" s="48">
        <v>40</v>
      </c>
      <c r="D17" s="49">
        <v>31</v>
      </c>
      <c r="E17" s="10" t="s">
        <v>56</v>
      </c>
      <c r="F17" s="51">
        <v>112</v>
      </c>
      <c r="G17" s="50">
        <v>64</v>
      </c>
      <c r="H17" s="51">
        <v>48</v>
      </c>
      <c r="I17" s="10" t="s">
        <v>96</v>
      </c>
      <c r="J17" s="53">
        <v>37</v>
      </c>
      <c r="K17" s="50">
        <v>13</v>
      </c>
      <c r="L17" s="52">
        <v>24</v>
      </c>
    </row>
    <row r="18" spans="1:12" s="4" customFormat="1" ht="12.75">
      <c r="A18" s="10" t="s">
        <v>17</v>
      </c>
      <c r="B18" s="47">
        <v>86</v>
      </c>
      <c r="C18" s="48">
        <v>35</v>
      </c>
      <c r="D18" s="49">
        <v>51</v>
      </c>
      <c r="E18" s="10" t="s">
        <v>57</v>
      </c>
      <c r="F18" s="51">
        <v>100</v>
      </c>
      <c r="G18" s="50">
        <v>58</v>
      </c>
      <c r="H18" s="51">
        <v>42</v>
      </c>
      <c r="I18" s="10" t="s">
        <v>97</v>
      </c>
      <c r="J18" s="53">
        <v>41</v>
      </c>
      <c r="K18" s="50">
        <v>9</v>
      </c>
      <c r="L18" s="52">
        <v>32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396</v>
      </c>
      <c r="C20" s="48">
        <f>SUM(C21:C25)</f>
        <v>187</v>
      </c>
      <c r="D20" s="49">
        <f>SUM(D21:D25)</f>
        <v>209</v>
      </c>
      <c r="E20" s="10" t="s">
        <v>119</v>
      </c>
      <c r="F20" s="50">
        <f>SUM(F21:F25)</f>
        <v>418</v>
      </c>
      <c r="G20" s="50">
        <f>SUM(G21:G25)</f>
        <v>211</v>
      </c>
      <c r="H20" s="50">
        <f>SUM(H21:H25)</f>
        <v>207</v>
      </c>
      <c r="I20" s="10" t="s">
        <v>124</v>
      </c>
      <c r="J20" s="53">
        <f>SUM(J21:J25)</f>
        <v>103</v>
      </c>
      <c r="K20" s="50">
        <f>SUM(K21:K25)</f>
        <v>28</v>
      </c>
      <c r="L20" s="52">
        <f>SUM(L21:L25)</f>
        <v>75</v>
      </c>
    </row>
    <row r="21" spans="1:12" s="4" customFormat="1" ht="12.75">
      <c r="A21" s="10" t="s">
        <v>18</v>
      </c>
      <c r="B21" s="47">
        <v>93</v>
      </c>
      <c r="C21" s="48">
        <v>44</v>
      </c>
      <c r="D21" s="49">
        <v>49</v>
      </c>
      <c r="E21" s="10" t="s">
        <v>58</v>
      </c>
      <c r="F21" s="51">
        <v>91</v>
      </c>
      <c r="G21" s="50">
        <v>45</v>
      </c>
      <c r="H21" s="51">
        <v>46</v>
      </c>
      <c r="I21" s="10" t="s">
        <v>98</v>
      </c>
      <c r="J21" s="53">
        <v>26</v>
      </c>
      <c r="K21" s="50">
        <v>7</v>
      </c>
      <c r="L21" s="52">
        <v>19</v>
      </c>
    </row>
    <row r="22" spans="1:12" s="4" customFormat="1" ht="12.75">
      <c r="A22" s="10" t="s">
        <v>19</v>
      </c>
      <c r="B22" s="47">
        <v>87</v>
      </c>
      <c r="C22" s="48">
        <v>43</v>
      </c>
      <c r="D22" s="49">
        <v>44</v>
      </c>
      <c r="E22" s="10" t="s">
        <v>59</v>
      </c>
      <c r="F22" s="51">
        <v>82</v>
      </c>
      <c r="G22" s="50">
        <v>46</v>
      </c>
      <c r="H22" s="51">
        <v>36</v>
      </c>
      <c r="I22" s="10" t="s">
        <v>99</v>
      </c>
      <c r="J22" s="53">
        <v>25</v>
      </c>
      <c r="K22" s="50">
        <v>8</v>
      </c>
      <c r="L22" s="52">
        <v>17</v>
      </c>
    </row>
    <row r="23" spans="1:12" s="4" customFormat="1" ht="12.75">
      <c r="A23" s="10" t="s">
        <v>20</v>
      </c>
      <c r="B23" s="47">
        <v>71</v>
      </c>
      <c r="C23" s="48">
        <v>32</v>
      </c>
      <c r="D23" s="49">
        <v>39</v>
      </c>
      <c r="E23" s="10" t="s">
        <v>60</v>
      </c>
      <c r="F23" s="51">
        <v>80</v>
      </c>
      <c r="G23" s="50">
        <v>38</v>
      </c>
      <c r="H23" s="51">
        <v>42</v>
      </c>
      <c r="I23" s="10" t="s">
        <v>100</v>
      </c>
      <c r="J23" s="53">
        <v>20</v>
      </c>
      <c r="K23" s="50">
        <v>4</v>
      </c>
      <c r="L23" s="52">
        <v>16</v>
      </c>
    </row>
    <row r="24" spans="1:12" s="4" customFormat="1" ht="12.75">
      <c r="A24" s="10" t="s">
        <v>21</v>
      </c>
      <c r="B24" s="47">
        <v>83</v>
      </c>
      <c r="C24" s="48">
        <v>37</v>
      </c>
      <c r="D24" s="49">
        <v>46</v>
      </c>
      <c r="E24" s="10" t="s">
        <v>61</v>
      </c>
      <c r="F24" s="51">
        <v>87</v>
      </c>
      <c r="G24" s="50">
        <v>46</v>
      </c>
      <c r="H24" s="51">
        <v>41</v>
      </c>
      <c r="I24" s="10" t="s">
        <v>101</v>
      </c>
      <c r="J24" s="53">
        <v>19</v>
      </c>
      <c r="K24" s="50">
        <v>6</v>
      </c>
      <c r="L24" s="52">
        <v>13</v>
      </c>
    </row>
    <row r="25" spans="1:12" s="4" customFormat="1" ht="12.75">
      <c r="A25" s="10" t="s">
        <v>22</v>
      </c>
      <c r="B25" s="47">
        <v>62</v>
      </c>
      <c r="C25" s="48">
        <v>31</v>
      </c>
      <c r="D25" s="49">
        <v>31</v>
      </c>
      <c r="E25" s="10" t="s">
        <v>62</v>
      </c>
      <c r="F25" s="51">
        <v>78</v>
      </c>
      <c r="G25" s="50">
        <v>36</v>
      </c>
      <c r="H25" s="51">
        <v>42</v>
      </c>
      <c r="I25" s="10" t="s">
        <v>102</v>
      </c>
      <c r="J25" s="53">
        <v>13</v>
      </c>
      <c r="K25" s="50">
        <v>3</v>
      </c>
      <c r="L25" s="52">
        <v>10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395</v>
      </c>
      <c r="C27" s="48">
        <f>SUM(C28:C32)</f>
        <v>174</v>
      </c>
      <c r="D27" s="49">
        <f>SUM(D28:D32)</f>
        <v>221</v>
      </c>
      <c r="E27" s="10" t="s">
        <v>118</v>
      </c>
      <c r="F27" s="50">
        <f>SUM(F28:F32)</f>
        <v>360</v>
      </c>
      <c r="G27" s="50">
        <f>SUM(G28:G32)</f>
        <v>176</v>
      </c>
      <c r="H27" s="50">
        <f>SUM(H28:H32)</f>
        <v>184</v>
      </c>
      <c r="I27" s="10" t="s">
        <v>125</v>
      </c>
      <c r="J27" s="53">
        <f>SUM(J28:J32)</f>
        <v>33</v>
      </c>
      <c r="K27" s="50">
        <f>SUM(K28:K32)</f>
        <v>5</v>
      </c>
      <c r="L27" s="52">
        <f>SUM(L28:L32)</f>
        <v>28</v>
      </c>
    </row>
    <row r="28" spans="1:12" s="4" customFormat="1" ht="12.75">
      <c r="A28" s="10" t="s">
        <v>23</v>
      </c>
      <c r="B28" s="47">
        <v>74</v>
      </c>
      <c r="C28" s="48">
        <v>35</v>
      </c>
      <c r="D28" s="49">
        <v>39</v>
      </c>
      <c r="E28" s="10" t="s">
        <v>63</v>
      </c>
      <c r="F28" s="51">
        <v>55</v>
      </c>
      <c r="G28" s="50">
        <v>31</v>
      </c>
      <c r="H28" s="51">
        <v>24</v>
      </c>
      <c r="I28" s="10" t="s">
        <v>103</v>
      </c>
      <c r="J28" s="53">
        <v>12</v>
      </c>
      <c r="K28" s="50">
        <v>2</v>
      </c>
      <c r="L28" s="52">
        <v>10</v>
      </c>
    </row>
    <row r="29" spans="1:12" s="4" customFormat="1" ht="12.75">
      <c r="A29" s="10" t="s">
        <v>24</v>
      </c>
      <c r="B29" s="47">
        <v>77</v>
      </c>
      <c r="C29" s="48">
        <v>30</v>
      </c>
      <c r="D29" s="49">
        <v>47</v>
      </c>
      <c r="E29" s="10" t="s">
        <v>64</v>
      </c>
      <c r="F29" s="51">
        <v>71</v>
      </c>
      <c r="G29" s="50">
        <v>33</v>
      </c>
      <c r="H29" s="51">
        <v>38</v>
      </c>
      <c r="I29" s="10" t="s">
        <v>104</v>
      </c>
      <c r="J29" s="53">
        <v>10</v>
      </c>
      <c r="K29" s="50">
        <v>3</v>
      </c>
      <c r="L29" s="52">
        <v>7</v>
      </c>
    </row>
    <row r="30" spans="1:12" s="4" customFormat="1" ht="12.75">
      <c r="A30" s="10" t="s">
        <v>25</v>
      </c>
      <c r="B30" s="47">
        <v>85</v>
      </c>
      <c r="C30" s="48">
        <v>38</v>
      </c>
      <c r="D30" s="49">
        <v>47</v>
      </c>
      <c r="E30" s="10" t="s">
        <v>65</v>
      </c>
      <c r="F30" s="51">
        <v>61</v>
      </c>
      <c r="G30" s="50">
        <v>34</v>
      </c>
      <c r="H30" s="51">
        <v>27</v>
      </c>
      <c r="I30" s="10" t="s">
        <v>105</v>
      </c>
      <c r="J30" s="53">
        <v>4</v>
      </c>
      <c r="K30" s="50">
        <v>0</v>
      </c>
      <c r="L30" s="52">
        <v>4</v>
      </c>
    </row>
    <row r="31" spans="1:12" s="4" customFormat="1" ht="12.75">
      <c r="A31" s="10" t="s">
        <v>26</v>
      </c>
      <c r="B31" s="47">
        <v>91</v>
      </c>
      <c r="C31" s="48">
        <v>40</v>
      </c>
      <c r="D31" s="49">
        <v>51</v>
      </c>
      <c r="E31" s="10" t="s">
        <v>66</v>
      </c>
      <c r="F31" s="51">
        <v>85</v>
      </c>
      <c r="G31" s="50">
        <v>38</v>
      </c>
      <c r="H31" s="51">
        <v>47</v>
      </c>
      <c r="I31" s="10" t="s">
        <v>106</v>
      </c>
      <c r="J31" s="53">
        <v>5</v>
      </c>
      <c r="K31" s="50">
        <v>0</v>
      </c>
      <c r="L31" s="52">
        <v>5</v>
      </c>
    </row>
    <row r="32" spans="1:12" s="4" customFormat="1" ht="12.75">
      <c r="A32" s="10" t="s">
        <v>27</v>
      </c>
      <c r="B32" s="47">
        <v>68</v>
      </c>
      <c r="C32" s="48">
        <v>31</v>
      </c>
      <c r="D32" s="49">
        <v>37</v>
      </c>
      <c r="E32" s="10" t="s">
        <v>67</v>
      </c>
      <c r="F32" s="51">
        <v>88</v>
      </c>
      <c r="G32" s="50">
        <v>40</v>
      </c>
      <c r="H32" s="51">
        <v>48</v>
      </c>
      <c r="I32" s="10" t="s">
        <v>107</v>
      </c>
      <c r="J32" s="53">
        <v>2</v>
      </c>
      <c r="K32" s="50">
        <v>0</v>
      </c>
      <c r="L32" s="52">
        <v>2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318</v>
      </c>
      <c r="C34" s="48">
        <f>SUM(C35:C39)</f>
        <v>152</v>
      </c>
      <c r="D34" s="49">
        <f>SUM(D35:D39)</f>
        <v>166</v>
      </c>
      <c r="E34" s="10" t="s">
        <v>117</v>
      </c>
      <c r="F34" s="50">
        <f>SUM(F35:F39)</f>
        <v>467</v>
      </c>
      <c r="G34" s="50">
        <f>SUM(G35:G39)</f>
        <v>222</v>
      </c>
      <c r="H34" s="50">
        <f>SUM(H35:H39)</f>
        <v>245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v>80</v>
      </c>
      <c r="C35" s="48">
        <v>37</v>
      </c>
      <c r="D35" s="49">
        <v>43</v>
      </c>
      <c r="E35" s="10" t="s">
        <v>68</v>
      </c>
      <c r="F35" s="51">
        <v>79</v>
      </c>
      <c r="G35" s="50">
        <v>36</v>
      </c>
      <c r="H35" s="51">
        <v>43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v>66</v>
      </c>
      <c r="C36" s="48">
        <v>26</v>
      </c>
      <c r="D36" s="49">
        <v>40</v>
      </c>
      <c r="E36" s="10" t="s">
        <v>69</v>
      </c>
      <c r="F36" s="51">
        <v>83</v>
      </c>
      <c r="G36" s="50">
        <v>39</v>
      </c>
      <c r="H36" s="51">
        <v>44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v>52</v>
      </c>
      <c r="C37" s="48">
        <v>28</v>
      </c>
      <c r="D37" s="49">
        <v>24</v>
      </c>
      <c r="E37" s="10" t="s">
        <v>70</v>
      </c>
      <c r="F37" s="51">
        <v>98</v>
      </c>
      <c r="G37" s="50">
        <v>44</v>
      </c>
      <c r="H37" s="51">
        <v>54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v>56</v>
      </c>
      <c r="C38" s="48">
        <v>28</v>
      </c>
      <c r="D38" s="49">
        <v>28</v>
      </c>
      <c r="E38" s="10" t="s">
        <v>71</v>
      </c>
      <c r="F38" s="51">
        <v>102</v>
      </c>
      <c r="G38" s="50">
        <v>48</v>
      </c>
      <c r="H38" s="51">
        <v>54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v>64</v>
      </c>
      <c r="C39" s="48">
        <v>33</v>
      </c>
      <c r="D39" s="49">
        <v>31</v>
      </c>
      <c r="E39" s="10" t="s">
        <v>72</v>
      </c>
      <c r="F39" s="51">
        <v>105</v>
      </c>
      <c r="G39" s="50">
        <v>55</v>
      </c>
      <c r="H39" s="51">
        <v>50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299</v>
      </c>
      <c r="C41" s="48">
        <f>SUM(C42:C46)</f>
        <v>176</v>
      </c>
      <c r="D41" s="49">
        <f>SUM(D42:D46)</f>
        <v>123</v>
      </c>
      <c r="E41" s="10" t="s">
        <v>116</v>
      </c>
      <c r="F41" s="50">
        <f>SUM(F42:F46)</f>
        <v>485</v>
      </c>
      <c r="G41" s="50">
        <f>SUM(G42:G46)</f>
        <v>235</v>
      </c>
      <c r="H41" s="50">
        <f>SUM(H42:H46)</f>
        <v>250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v>49</v>
      </c>
      <c r="C42" s="48">
        <v>32</v>
      </c>
      <c r="D42" s="49">
        <v>17</v>
      </c>
      <c r="E42" s="10" t="s">
        <v>73</v>
      </c>
      <c r="F42" s="51">
        <v>101</v>
      </c>
      <c r="G42" s="50">
        <v>42</v>
      </c>
      <c r="H42" s="51">
        <v>59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v>55</v>
      </c>
      <c r="C43" s="48">
        <v>31</v>
      </c>
      <c r="D43" s="49">
        <v>24</v>
      </c>
      <c r="E43" s="10" t="s">
        <v>74</v>
      </c>
      <c r="F43" s="51">
        <v>79</v>
      </c>
      <c r="G43" s="50">
        <v>46</v>
      </c>
      <c r="H43" s="51">
        <v>33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v>70</v>
      </c>
      <c r="C44" s="48">
        <v>42</v>
      </c>
      <c r="D44" s="49">
        <v>28</v>
      </c>
      <c r="E44" s="10" t="s">
        <v>75</v>
      </c>
      <c r="F44" s="51">
        <v>88</v>
      </c>
      <c r="G44" s="50">
        <v>44</v>
      </c>
      <c r="H44" s="51">
        <v>44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v>63</v>
      </c>
      <c r="C45" s="48">
        <v>37</v>
      </c>
      <c r="D45" s="49">
        <v>26</v>
      </c>
      <c r="E45" s="10" t="s">
        <v>76</v>
      </c>
      <c r="F45" s="51">
        <v>112</v>
      </c>
      <c r="G45" s="50">
        <v>53</v>
      </c>
      <c r="H45" s="51">
        <v>59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v>62</v>
      </c>
      <c r="C46" s="48">
        <v>34</v>
      </c>
      <c r="D46" s="49">
        <v>28</v>
      </c>
      <c r="E46" s="10" t="s">
        <v>77</v>
      </c>
      <c r="F46" s="51">
        <v>105</v>
      </c>
      <c r="G46" s="50">
        <v>50</v>
      </c>
      <c r="H46" s="51">
        <v>55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355</v>
      </c>
      <c r="C48" s="48">
        <f>SUM(C49:C53)</f>
        <v>188</v>
      </c>
      <c r="D48" s="49">
        <f>SUM(D49:D53)</f>
        <v>167</v>
      </c>
      <c r="E48" s="10" t="s">
        <v>115</v>
      </c>
      <c r="F48" s="50">
        <f>SUM(F49:F53)</f>
        <v>538</v>
      </c>
      <c r="G48" s="50">
        <f>SUM(G49:G53)</f>
        <v>262</v>
      </c>
      <c r="H48" s="50">
        <f>SUM(H49:H53)</f>
        <v>276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v>68</v>
      </c>
      <c r="C49" s="48">
        <v>37</v>
      </c>
      <c r="D49" s="49">
        <v>31</v>
      </c>
      <c r="E49" s="10" t="s">
        <v>78</v>
      </c>
      <c r="F49" s="51">
        <v>116</v>
      </c>
      <c r="G49" s="50">
        <v>55</v>
      </c>
      <c r="H49" s="51">
        <v>61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v>58</v>
      </c>
      <c r="C50" s="48">
        <v>35</v>
      </c>
      <c r="D50" s="49">
        <v>23</v>
      </c>
      <c r="E50" s="10" t="s">
        <v>79</v>
      </c>
      <c r="F50" s="51">
        <v>120</v>
      </c>
      <c r="G50" s="50">
        <v>59</v>
      </c>
      <c r="H50" s="51">
        <v>61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v>68</v>
      </c>
      <c r="C51" s="48">
        <v>37</v>
      </c>
      <c r="D51" s="49">
        <v>31</v>
      </c>
      <c r="E51" s="10" t="s">
        <v>80</v>
      </c>
      <c r="F51" s="51">
        <v>142</v>
      </c>
      <c r="G51" s="50">
        <v>64</v>
      </c>
      <c r="H51" s="51">
        <v>78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v>85</v>
      </c>
      <c r="C52" s="48">
        <v>39</v>
      </c>
      <c r="D52" s="49">
        <v>46</v>
      </c>
      <c r="E52" s="10" t="s">
        <v>81</v>
      </c>
      <c r="F52" s="51">
        <v>108</v>
      </c>
      <c r="G52" s="50">
        <v>56</v>
      </c>
      <c r="H52" s="51">
        <v>52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v>76</v>
      </c>
      <c r="C53" s="48">
        <v>40</v>
      </c>
      <c r="D53" s="49">
        <v>36</v>
      </c>
      <c r="E53" s="10" t="s">
        <v>82</v>
      </c>
      <c r="F53" s="51">
        <v>52</v>
      </c>
      <c r="G53" s="50">
        <v>28</v>
      </c>
      <c r="H53" s="51">
        <v>24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426</v>
      </c>
      <c r="C55" s="48">
        <f>SUM(C56:C60)</f>
        <v>214</v>
      </c>
      <c r="D55" s="49">
        <f>SUM(D56:D60)</f>
        <v>212</v>
      </c>
      <c r="E55" s="10" t="s">
        <v>114</v>
      </c>
      <c r="F55" s="50">
        <f>SUM(F56:F60)</f>
        <v>366</v>
      </c>
      <c r="G55" s="50">
        <f>SUM(G56:G60)</f>
        <v>174</v>
      </c>
      <c r="H55" s="50">
        <f>SUM(H56:H60)</f>
        <v>192</v>
      </c>
      <c r="I55" s="10" t="s">
        <v>159</v>
      </c>
      <c r="J55" s="53">
        <v>4</v>
      </c>
      <c r="K55" s="50">
        <v>0</v>
      </c>
      <c r="L55" s="52">
        <v>4</v>
      </c>
    </row>
    <row r="56" spans="1:12" s="4" customFormat="1" ht="12.75">
      <c r="A56" s="10" t="s">
        <v>43</v>
      </c>
      <c r="B56" s="47">
        <v>83</v>
      </c>
      <c r="C56" s="48">
        <v>47</v>
      </c>
      <c r="D56" s="49">
        <v>36</v>
      </c>
      <c r="E56" s="10" t="s">
        <v>83</v>
      </c>
      <c r="F56" s="51">
        <v>63</v>
      </c>
      <c r="G56" s="50">
        <v>31</v>
      </c>
      <c r="H56" s="51">
        <v>32</v>
      </c>
      <c r="I56" s="10" t="s">
        <v>130</v>
      </c>
      <c r="J56" s="53">
        <v>45</v>
      </c>
      <c r="K56" s="50">
        <v>26</v>
      </c>
      <c r="L56" s="52">
        <v>19</v>
      </c>
    </row>
    <row r="57" spans="1:12" s="4" customFormat="1" ht="12.75">
      <c r="A57" s="10" t="s">
        <v>44</v>
      </c>
      <c r="B57" s="47">
        <v>78</v>
      </c>
      <c r="C57" s="48">
        <v>32</v>
      </c>
      <c r="D57" s="49">
        <v>46</v>
      </c>
      <c r="E57" s="10" t="s">
        <v>84</v>
      </c>
      <c r="F57" s="51">
        <v>75</v>
      </c>
      <c r="G57" s="50">
        <v>39</v>
      </c>
      <c r="H57" s="51">
        <v>36</v>
      </c>
      <c r="I57" s="10" t="s">
        <v>4</v>
      </c>
      <c r="J57" s="53">
        <f>J56+J58+J59+J60</f>
        <v>7132</v>
      </c>
      <c r="K57" s="50">
        <f>K56+K58+K59+K60</f>
        <v>3458</v>
      </c>
      <c r="L57" s="52">
        <f>L56+L58+L59+L60</f>
        <v>3674</v>
      </c>
    </row>
    <row r="58" spans="1:12" s="4" customFormat="1" ht="12.75">
      <c r="A58" s="10" t="s">
        <v>45</v>
      </c>
      <c r="B58" s="47">
        <v>90</v>
      </c>
      <c r="C58" s="48">
        <v>49</v>
      </c>
      <c r="D58" s="49">
        <v>41</v>
      </c>
      <c r="E58" s="10" t="s">
        <v>85</v>
      </c>
      <c r="F58" s="51">
        <v>82</v>
      </c>
      <c r="G58" s="50">
        <v>39</v>
      </c>
      <c r="H58" s="51">
        <v>43</v>
      </c>
      <c r="I58" s="10" t="s">
        <v>126</v>
      </c>
      <c r="J58" s="53">
        <f>B6+B13+B20</f>
        <v>1035</v>
      </c>
      <c r="K58" s="50">
        <f>C6+C13+C20</f>
        <v>512</v>
      </c>
      <c r="L58" s="52">
        <f>D6+D13+D20</f>
        <v>523</v>
      </c>
    </row>
    <row r="59" spans="1:12" s="4" customFormat="1" ht="12.75">
      <c r="A59" s="10" t="s">
        <v>46</v>
      </c>
      <c r="B59" s="47">
        <v>98</v>
      </c>
      <c r="C59" s="48">
        <v>47</v>
      </c>
      <c r="D59" s="49">
        <v>51</v>
      </c>
      <c r="E59" s="10" t="s">
        <v>86</v>
      </c>
      <c r="F59" s="51">
        <v>77</v>
      </c>
      <c r="G59" s="50">
        <v>37</v>
      </c>
      <c r="H59" s="51">
        <v>40</v>
      </c>
      <c r="I59" s="10" t="s">
        <v>127</v>
      </c>
      <c r="J59" s="53">
        <f>B27+B34+B41+B48+B55+F6+F13+F20+F27+F34</f>
        <v>4069</v>
      </c>
      <c r="K59" s="50">
        <f>C27+C34+C41+C48+C55+G6+G13+G20+G27+G34</f>
        <v>2051</v>
      </c>
      <c r="L59" s="52">
        <f>D27+D34+D41+D48+D55+H6+H13+H20+H27+H34</f>
        <v>2018</v>
      </c>
    </row>
    <row r="60" spans="1:12" s="4" customFormat="1" ht="12.75">
      <c r="A60" s="10" t="s">
        <v>47</v>
      </c>
      <c r="B60" s="47">
        <v>77</v>
      </c>
      <c r="C60" s="48">
        <v>39</v>
      </c>
      <c r="D60" s="49">
        <v>38</v>
      </c>
      <c r="E60" s="10" t="s">
        <v>87</v>
      </c>
      <c r="F60" s="51">
        <v>69</v>
      </c>
      <c r="G60" s="50">
        <v>28</v>
      </c>
      <c r="H60" s="51">
        <v>41</v>
      </c>
      <c r="I60" s="10" t="s">
        <v>128</v>
      </c>
      <c r="J60" s="53">
        <f>F41+F48+F55+J6+J13+J20+J27+J55</f>
        <v>1983</v>
      </c>
      <c r="K60" s="50">
        <f>G41+G48+G55+K6+K13+K20+K27+K55</f>
        <v>869</v>
      </c>
      <c r="L60" s="52">
        <f>H41+H48+H55+L6+L13+L20+L27+L55</f>
        <v>1114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157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182</v>
      </c>
      <c r="C6" s="48">
        <f>SUM(C7:C11)</f>
        <v>96</v>
      </c>
      <c r="D6" s="49">
        <f>SUM(D7:D11)</f>
        <v>86</v>
      </c>
      <c r="E6" s="10" t="s">
        <v>121</v>
      </c>
      <c r="F6" s="50">
        <f>SUM(F7:F11)</f>
        <v>372</v>
      </c>
      <c r="G6" s="50">
        <f>SUM(G7:G11)</f>
        <v>179</v>
      </c>
      <c r="H6" s="50">
        <f>SUM(H7:H11)</f>
        <v>193</v>
      </c>
      <c r="I6" s="10" t="s">
        <v>122</v>
      </c>
      <c r="J6" s="53">
        <f>SUM(J7:J11)</f>
        <v>319</v>
      </c>
      <c r="K6" s="50">
        <f>SUM(K7:K11)</f>
        <v>118</v>
      </c>
      <c r="L6" s="52">
        <f>SUM(L7:L11)</f>
        <v>201</v>
      </c>
    </row>
    <row r="7" spans="1:12" s="4" customFormat="1" ht="12.75">
      <c r="A7" s="10" t="s">
        <v>8</v>
      </c>
      <c r="B7" s="47">
        <v>29</v>
      </c>
      <c r="C7" s="48">
        <v>12</v>
      </c>
      <c r="D7" s="49">
        <v>17</v>
      </c>
      <c r="E7" s="10" t="s">
        <v>48</v>
      </c>
      <c r="F7" s="51">
        <v>70</v>
      </c>
      <c r="G7" s="50">
        <v>30</v>
      </c>
      <c r="H7" s="51">
        <v>40</v>
      </c>
      <c r="I7" s="10" t="s">
        <v>88</v>
      </c>
      <c r="J7" s="53">
        <v>81</v>
      </c>
      <c r="K7" s="50">
        <v>31</v>
      </c>
      <c r="L7" s="52">
        <v>50</v>
      </c>
    </row>
    <row r="8" spans="1:12" s="4" customFormat="1" ht="12.75">
      <c r="A8" s="10" t="s">
        <v>9</v>
      </c>
      <c r="B8" s="47">
        <v>32</v>
      </c>
      <c r="C8" s="48">
        <v>21</v>
      </c>
      <c r="D8" s="49">
        <v>11</v>
      </c>
      <c r="E8" s="10" t="s">
        <v>49</v>
      </c>
      <c r="F8" s="51">
        <v>56</v>
      </c>
      <c r="G8" s="50">
        <v>31</v>
      </c>
      <c r="H8" s="51">
        <v>25</v>
      </c>
      <c r="I8" s="10" t="s">
        <v>89</v>
      </c>
      <c r="J8" s="53">
        <v>59</v>
      </c>
      <c r="K8" s="50">
        <v>23</v>
      </c>
      <c r="L8" s="52">
        <v>36</v>
      </c>
    </row>
    <row r="9" spans="1:12" s="4" customFormat="1" ht="12.75">
      <c r="A9" s="10" t="s">
        <v>10</v>
      </c>
      <c r="B9" s="47">
        <v>38</v>
      </c>
      <c r="C9" s="48">
        <v>18</v>
      </c>
      <c r="D9" s="49">
        <v>20</v>
      </c>
      <c r="E9" s="10" t="s">
        <v>50</v>
      </c>
      <c r="F9" s="51">
        <v>80</v>
      </c>
      <c r="G9" s="50">
        <v>42</v>
      </c>
      <c r="H9" s="51">
        <v>38</v>
      </c>
      <c r="I9" s="10" t="s">
        <v>90</v>
      </c>
      <c r="J9" s="53">
        <v>46</v>
      </c>
      <c r="K9" s="50">
        <v>12</v>
      </c>
      <c r="L9" s="52">
        <v>34</v>
      </c>
    </row>
    <row r="10" spans="1:12" s="4" customFormat="1" ht="12.75">
      <c r="A10" s="10" t="s">
        <v>11</v>
      </c>
      <c r="B10" s="47">
        <v>45</v>
      </c>
      <c r="C10" s="48">
        <v>25</v>
      </c>
      <c r="D10" s="49">
        <v>20</v>
      </c>
      <c r="E10" s="10" t="s">
        <v>51</v>
      </c>
      <c r="F10" s="51">
        <v>91</v>
      </c>
      <c r="G10" s="50">
        <v>47</v>
      </c>
      <c r="H10" s="51">
        <v>44</v>
      </c>
      <c r="I10" s="10" t="s">
        <v>91</v>
      </c>
      <c r="J10" s="53">
        <v>67</v>
      </c>
      <c r="K10" s="50">
        <v>27</v>
      </c>
      <c r="L10" s="52">
        <v>40</v>
      </c>
    </row>
    <row r="11" spans="1:12" s="4" customFormat="1" ht="12.75">
      <c r="A11" s="10" t="s">
        <v>12</v>
      </c>
      <c r="B11" s="47">
        <v>38</v>
      </c>
      <c r="C11" s="48">
        <v>20</v>
      </c>
      <c r="D11" s="49">
        <v>18</v>
      </c>
      <c r="E11" s="10" t="s">
        <v>52</v>
      </c>
      <c r="F11" s="51">
        <v>75</v>
      </c>
      <c r="G11" s="50">
        <v>29</v>
      </c>
      <c r="H11" s="51">
        <v>46</v>
      </c>
      <c r="I11" s="10" t="s">
        <v>92</v>
      </c>
      <c r="J11" s="53">
        <v>66</v>
      </c>
      <c r="K11" s="50">
        <v>25</v>
      </c>
      <c r="L11" s="52">
        <v>41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256</v>
      </c>
      <c r="C13" s="48">
        <f>SUM(C14:C18)</f>
        <v>148</v>
      </c>
      <c r="D13" s="49">
        <f>SUM(D14:D18)</f>
        <v>108</v>
      </c>
      <c r="E13" s="10" t="s">
        <v>120</v>
      </c>
      <c r="F13" s="50">
        <f>SUM(F14:F18)</f>
        <v>456</v>
      </c>
      <c r="G13" s="50">
        <f>SUM(G14:G18)</f>
        <v>235</v>
      </c>
      <c r="H13" s="50">
        <f>SUM(H14:H18)</f>
        <v>221</v>
      </c>
      <c r="I13" s="10" t="s">
        <v>123</v>
      </c>
      <c r="J13" s="53">
        <f>SUM(J14:J18)</f>
        <v>202</v>
      </c>
      <c r="K13" s="50">
        <f>SUM(K14:K18)</f>
        <v>66</v>
      </c>
      <c r="L13" s="52">
        <f>SUM(L14:L18)</f>
        <v>136</v>
      </c>
    </row>
    <row r="14" spans="1:12" s="4" customFormat="1" ht="12.75">
      <c r="A14" s="10" t="s">
        <v>13</v>
      </c>
      <c r="B14" s="47">
        <v>46</v>
      </c>
      <c r="C14" s="48">
        <v>25</v>
      </c>
      <c r="D14" s="49">
        <v>21</v>
      </c>
      <c r="E14" s="10" t="s">
        <v>53</v>
      </c>
      <c r="F14" s="51">
        <v>89</v>
      </c>
      <c r="G14" s="50">
        <v>48</v>
      </c>
      <c r="H14" s="51">
        <v>41</v>
      </c>
      <c r="I14" s="10" t="s">
        <v>93</v>
      </c>
      <c r="J14" s="53">
        <v>50</v>
      </c>
      <c r="K14" s="50">
        <v>21</v>
      </c>
      <c r="L14" s="52">
        <v>29</v>
      </c>
    </row>
    <row r="15" spans="1:12" s="4" customFormat="1" ht="12.75">
      <c r="A15" s="10" t="s">
        <v>14</v>
      </c>
      <c r="B15" s="47">
        <v>53</v>
      </c>
      <c r="C15" s="48">
        <v>28</v>
      </c>
      <c r="D15" s="49">
        <v>25</v>
      </c>
      <c r="E15" s="10" t="s">
        <v>54</v>
      </c>
      <c r="F15" s="51">
        <v>89</v>
      </c>
      <c r="G15" s="50">
        <v>47</v>
      </c>
      <c r="H15" s="51">
        <v>42</v>
      </c>
      <c r="I15" s="10" t="s">
        <v>94</v>
      </c>
      <c r="J15" s="53">
        <v>45</v>
      </c>
      <c r="K15" s="50">
        <v>11</v>
      </c>
      <c r="L15" s="52">
        <v>34</v>
      </c>
    </row>
    <row r="16" spans="1:12" s="4" customFormat="1" ht="12.75">
      <c r="A16" s="10" t="s">
        <v>15</v>
      </c>
      <c r="B16" s="47">
        <v>56</v>
      </c>
      <c r="C16" s="48">
        <v>37</v>
      </c>
      <c r="D16" s="49">
        <v>19</v>
      </c>
      <c r="E16" s="10" t="s">
        <v>55</v>
      </c>
      <c r="F16" s="51">
        <v>112</v>
      </c>
      <c r="G16" s="50">
        <v>59</v>
      </c>
      <c r="H16" s="51">
        <v>53</v>
      </c>
      <c r="I16" s="10" t="s">
        <v>95</v>
      </c>
      <c r="J16" s="53">
        <v>34</v>
      </c>
      <c r="K16" s="50">
        <v>14</v>
      </c>
      <c r="L16" s="52">
        <v>20</v>
      </c>
    </row>
    <row r="17" spans="1:12" s="4" customFormat="1" ht="12.75">
      <c r="A17" s="10" t="s">
        <v>16</v>
      </c>
      <c r="B17" s="47">
        <v>42</v>
      </c>
      <c r="C17" s="48">
        <v>22</v>
      </c>
      <c r="D17" s="49">
        <v>20</v>
      </c>
      <c r="E17" s="10" t="s">
        <v>56</v>
      </c>
      <c r="F17" s="51">
        <v>78</v>
      </c>
      <c r="G17" s="50">
        <v>37</v>
      </c>
      <c r="H17" s="51">
        <v>41</v>
      </c>
      <c r="I17" s="10" t="s">
        <v>96</v>
      </c>
      <c r="J17" s="53">
        <v>43</v>
      </c>
      <c r="K17" s="50">
        <v>13</v>
      </c>
      <c r="L17" s="52">
        <v>30</v>
      </c>
    </row>
    <row r="18" spans="1:12" s="4" customFormat="1" ht="12.75">
      <c r="A18" s="10" t="s">
        <v>17</v>
      </c>
      <c r="B18" s="47">
        <v>59</v>
      </c>
      <c r="C18" s="48">
        <v>36</v>
      </c>
      <c r="D18" s="49">
        <v>23</v>
      </c>
      <c r="E18" s="10" t="s">
        <v>57</v>
      </c>
      <c r="F18" s="51">
        <v>88</v>
      </c>
      <c r="G18" s="50">
        <v>44</v>
      </c>
      <c r="H18" s="51">
        <v>44</v>
      </c>
      <c r="I18" s="10" t="s">
        <v>97</v>
      </c>
      <c r="J18" s="53">
        <v>30</v>
      </c>
      <c r="K18" s="50">
        <v>7</v>
      </c>
      <c r="L18" s="52">
        <v>23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276</v>
      </c>
      <c r="C20" s="48">
        <f>SUM(C21:C25)</f>
        <v>133</v>
      </c>
      <c r="D20" s="49">
        <f>SUM(D21:D25)</f>
        <v>143</v>
      </c>
      <c r="E20" s="10" t="s">
        <v>119</v>
      </c>
      <c r="F20" s="50">
        <f>SUM(F21:F25)</f>
        <v>388</v>
      </c>
      <c r="G20" s="50">
        <f>SUM(G21:G25)</f>
        <v>203</v>
      </c>
      <c r="H20" s="50">
        <f>SUM(H21:H25)</f>
        <v>185</v>
      </c>
      <c r="I20" s="10" t="s">
        <v>124</v>
      </c>
      <c r="J20" s="53">
        <f>SUM(J21:J25)</f>
        <v>95</v>
      </c>
      <c r="K20" s="50">
        <f>SUM(K21:K25)</f>
        <v>28</v>
      </c>
      <c r="L20" s="52">
        <f>SUM(L21:L25)</f>
        <v>67</v>
      </c>
    </row>
    <row r="21" spans="1:12" s="4" customFormat="1" ht="12.75">
      <c r="A21" s="10" t="s">
        <v>18</v>
      </c>
      <c r="B21" s="47">
        <v>54</v>
      </c>
      <c r="C21" s="48">
        <v>32</v>
      </c>
      <c r="D21" s="49">
        <v>22</v>
      </c>
      <c r="E21" s="10" t="s">
        <v>58</v>
      </c>
      <c r="F21" s="51">
        <v>89</v>
      </c>
      <c r="G21" s="50">
        <v>45</v>
      </c>
      <c r="H21" s="51">
        <v>44</v>
      </c>
      <c r="I21" s="10" t="s">
        <v>98</v>
      </c>
      <c r="J21" s="53">
        <v>32</v>
      </c>
      <c r="K21" s="50">
        <v>9</v>
      </c>
      <c r="L21" s="52">
        <v>23</v>
      </c>
    </row>
    <row r="22" spans="1:12" s="4" customFormat="1" ht="12.75">
      <c r="A22" s="10" t="s">
        <v>19</v>
      </c>
      <c r="B22" s="47">
        <v>63</v>
      </c>
      <c r="C22" s="48">
        <v>25</v>
      </c>
      <c r="D22" s="49">
        <v>38</v>
      </c>
      <c r="E22" s="10" t="s">
        <v>59</v>
      </c>
      <c r="F22" s="51">
        <v>87</v>
      </c>
      <c r="G22" s="50">
        <v>47</v>
      </c>
      <c r="H22" s="51">
        <v>40</v>
      </c>
      <c r="I22" s="10" t="s">
        <v>99</v>
      </c>
      <c r="J22" s="53">
        <v>21</v>
      </c>
      <c r="K22" s="50">
        <v>6</v>
      </c>
      <c r="L22" s="52">
        <v>15</v>
      </c>
    </row>
    <row r="23" spans="1:12" s="4" customFormat="1" ht="12.75">
      <c r="A23" s="10" t="s">
        <v>20</v>
      </c>
      <c r="B23" s="47">
        <v>52</v>
      </c>
      <c r="C23" s="48">
        <v>20</v>
      </c>
      <c r="D23" s="49">
        <v>32</v>
      </c>
      <c r="E23" s="10" t="s">
        <v>60</v>
      </c>
      <c r="F23" s="51">
        <v>76</v>
      </c>
      <c r="G23" s="50">
        <v>44</v>
      </c>
      <c r="H23" s="51">
        <v>32</v>
      </c>
      <c r="I23" s="10" t="s">
        <v>100</v>
      </c>
      <c r="J23" s="53">
        <v>16</v>
      </c>
      <c r="K23" s="50">
        <v>5</v>
      </c>
      <c r="L23" s="52">
        <v>11</v>
      </c>
    </row>
    <row r="24" spans="1:12" s="4" customFormat="1" ht="12.75">
      <c r="A24" s="10" t="s">
        <v>21</v>
      </c>
      <c r="B24" s="47">
        <v>53</v>
      </c>
      <c r="C24" s="48">
        <v>23</v>
      </c>
      <c r="D24" s="49">
        <v>30</v>
      </c>
      <c r="E24" s="10" t="s">
        <v>61</v>
      </c>
      <c r="F24" s="51">
        <v>68</v>
      </c>
      <c r="G24" s="50">
        <v>34</v>
      </c>
      <c r="H24" s="51">
        <v>34</v>
      </c>
      <c r="I24" s="10" t="s">
        <v>101</v>
      </c>
      <c r="J24" s="53">
        <v>16</v>
      </c>
      <c r="K24" s="50">
        <v>3</v>
      </c>
      <c r="L24" s="52">
        <v>13</v>
      </c>
    </row>
    <row r="25" spans="1:12" s="4" customFormat="1" ht="12.75">
      <c r="A25" s="10" t="s">
        <v>22</v>
      </c>
      <c r="B25" s="47">
        <v>54</v>
      </c>
      <c r="C25" s="48">
        <v>33</v>
      </c>
      <c r="D25" s="49">
        <v>21</v>
      </c>
      <c r="E25" s="10" t="s">
        <v>62</v>
      </c>
      <c r="F25" s="51">
        <v>68</v>
      </c>
      <c r="G25" s="50">
        <v>33</v>
      </c>
      <c r="H25" s="51">
        <v>35</v>
      </c>
      <c r="I25" s="10" t="s">
        <v>102</v>
      </c>
      <c r="J25" s="53">
        <v>10</v>
      </c>
      <c r="K25" s="50">
        <v>5</v>
      </c>
      <c r="L25" s="52">
        <v>5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342</v>
      </c>
      <c r="C27" s="48">
        <f>SUM(C28:C32)</f>
        <v>167</v>
      </c>
      <c r="D27" s="49">
        <f>SUM(D28:D32)</f>
        <v>175</v>
      </c>
      <c r="E27" s="10" t="s">
        <v>118</v>
      </c>
      <c r="F27" s="50">
        <f>SUM(F28:F32)</f>
        <v>382</v>
      </c>
      <c r="G27" s="50">
        <f>SUM(G28:G32)</f>
        <v>171</v>
      </c>
      <c r="H27" s="50">
        <f>SUM(H28:H32)</f>
        <v>211</v>
      </c>
      <c r="I27" s="10" t="s">
        <v>125</v>
      </c>
      <c r="J27" s="53">
        <f>SUM(J28:J32)</f>
        <v>18</v>
      </c>
      <c r="K27" s="50">
        <f>SUM(K28:K32)</f>
        <v>4</v>
      </c>
      <c r="L27" s="52">
        <f>SUM(L28:L32)</f>
        <v>14</v>
      </c>
    </row>
    <row r="28" spans="1:12" s="4" customFormat="1" ht="12.75">
      <c r="A28" s="10" t="s">
        <v>23</v>
      </c>
      <c r="B28" s="47">
        <v>62</v>
      </c>
      <c r="C28" s="48">
        <v>30</v>
      </c>
      <c r="D28" s="49">
        <v>32</v>
      </c>
      <c r="E28" s="10" t="s">
        <v>63</v>
      </c>
      <c r="F28" s="51">
        <v>90</v>
      </c>
      <c r="G28" s="50">
        <v>40</v>
      </c>
      <c r="H28" s="51">
        <v>50</v>
      </c>
      <c r="I28" s="10" t="s">
        <v>103</v>
      </c>
      <c r="J28" s="53">
        <v>9</v>
      </c>
      <c r="K28" s="50">
        <v>2</v>
      </c>
      <c r="L28" s="52">
        <v>7</v>
      </c>
    </row>
    <row r="29" spans="1:12" s="4" customFormat="1" ht="12.75">
      <c r="A29" s="10" t="s">
        <v>24</v>
      </c>
      <c r="B29" s="47">
        <v>73</v>
      </c>
      <c r="C29" s="48">
        <v>31</v>
      </c>
      <c r="D29" s="49">
        <v>42</v>
      </c>
      <c r="E29" s="10" t="s">
        <v>64</v>
      </c>
      <c r="F29" s="51">
        <v>86</v>
      </c>
      <c r="G29" s="50">
        <v>45</v>
      </c>
      <c r="H29" s="51">
        <v>41</v>
      </c>
      <c r="I29" s="10" t="s">
        <v>104</v>
      </c>
      <c r="J29" s="53">
        <v>7</v>
      </c>
      <c r="K29" s="50">
        <v>2</v>
      </c>
      <c r="L29" s="52">
        <v>5</v>
      </c>
    </row>
    <row r="30" spans="1:12" s="4" customFormat="1" ht="12.75">
      <c r="A30" s="10" t="s">
        <v>25</v>
      </c>
      <c r="B30" s="47">
        <v>72</v>
      </c>
      <c r="C30" s="48">
        <v>42</v>
      </c>
      <c r="D30" s="49">
        <v>30</v>
      </c>
      <c r="E30" s="10" t="s">
        <v>65</v>
      </c>
      <c r="F30" s="51">
        <v>76</v>
      </c>
      <c r="G30" s="50">
        <v>27</v>
      </c>
      <c r="H30" s="51">
        <v>49</v>
      </c>
      <c r="I30" s="10" t="s">
        <v>105</v>
      </c>
      <c r="J30" s="53">
        <v>1</v>
      </c>
      <c r="K30" s="50">
        <v>0</v>
      </c>
      <c r="L30" s="52">
        <v>1</v>
      </c>
    </row>
    <row r="31" spans="1:12" s="4" customFormat="1" ht="12.75">
      <c r="A31" s="10" t="s">
        <v>26</v>
      </c>
      <c r="B31" s="47">
        <v>57</v>
      </c>
      <c r="C31" s="48">
        <v>25</v>
      </c>
      <c r="D31" s="49">
        <v>32</v>
      </c>
      <c r="E31" s="10" t="s">
        <v>66</v>
      </c>
      <c r="F31" s="51">
        <v>64</v>
      </c>
      <c r="G31" s="50">
        <v>33</v>
      </c>
      <c r="H31" s="51">
        <v>31</v>
      </c>
      <c r="I31" s="10" t="s">
        <v>106</v>
      </c>
      <c r="J31" s="53">
        <v>0</v>
      </c>
      <c r="K31" s="50">
        <v>0</v>
      </c>
      <c r="L31" s="52">
        <v>0</v>
      </c>
    </row>
    <row r="32" spans="1:12" s="4" customFormat="1" ht="12.75">
      <c r="A32" s="10" t="s">
        <v>27</v>
      </c>
      <c r="B32" s="47">
        <v>78</v>
      </c>
      <c r="C32" s="48">
        <v>39</v>
      </c>
      <c r="D32" s="49">
        <v>39</v>
      </c>
      <c r="E32" s="10" t="s">
        <v>67</v>
      </c>
      <c r="F32" s="51">
        <v>66</v>
      </c>
      <c r="G32" s="50">
        <v>26</v>
      </c>
      <c r="H32" s="51">
        <v>40</v>
      </c>
      <c r="I32" s="10" t="s">
        <v>107</v>
      </c>
      <c r="J32" s="53">
        <v>1</v>
      </c>
      <c r="K32" s="50">
        <v>0</v>
      </c>
      <c r="L32" s="52">
        <v>1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265</v>
      </c>
      <c r="C34" s="48">
        <f>SUM(C35:C39)</f>
        <v>146</v>
      </c>
      <c r="D34" s="49">
        <f>SUM(D35:D39)</f>
        <v>119</v>
      </c>
      <c r="E34" s="10" t="s">
        <v>117</v>
      </c>
      <c r="F34" s="50">
        <f>SUM(F35:F39)</f>
        <v>451</v>
      </c>
      <c r="G34" s="50">
        <f>SUM(G35:G39)</f>
        <v>218</v>
      </c>
      <c r="H34" s="50">
        <f>SUM(H35:H39)</f>
        <v>233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v>51</v>
      </c>
      <c r="C35" s="48">
        <v>33</v>
      </c>
      <c r="D35" s="49">
        <v>18</v>
      </c>
      <c r="E35" s="10" t="s">
        <v>68</v>
      </c>
      <c r="F35" s="51">
        <v>89</v>
      </c>
      <c r="G35" s="50">
        <v>38</v>
      </c>
      <c r="H35" s="51">
        <v>51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v>63</v>
      </c>
      <c r="C36" s="48">
        <v>33</v>
      </c>
      <c r="D36" s="49">
        <v>30</v>
      </c>
      <c r="E36" s="10" t="s">
        <v>69</v>
      </c>
      <c r="F36" s="51">
        <v>96</v>
      </c>
      <c r="G36" s="50">
        <v>56</v>
      </c>
      <c r="H36" s="51">
        <v>40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v>47</v>
      </c>
      <c r="C37" s="48">
        <v>26</v>
      </c>
      <c r="D37" s="49">
        <v>21</v>
      </c>
      <c r="E37" s="10" t="s">
        <v>70</v>
      </c>
      <c r="F37" s="51">
        <v>92</v>
      </c>
      <c r="G37" s="50">
        <v>38</v>
      </c>
      <c r="H37" s="51">
        <v>54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v>45</v>
      </c>
      <c r="C38" s="48">
        <v>25</v>
      </c>
      <c r="D38" s="49">
        <v>20</v>
      </c>
      <c r="E38" s="10" t="s">
        <v>71</v>
      </c>
      <c r="F38" s="51">
        <v>89</v>
      </c>
      <c r="G38" s="50">
        <v>48</v>
      </c>
      <c r="H38" s="51">
        <v>41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v>59</v>
      </c>
      <c r="C39" s="48">
        <v>29</v>
      </c>
      <c r="D39" s="49">
        <v>30</v>
      </c>
      <c r="E39" s="10" t="s">
        <v>72</v>
      </c>
      <c r="F39" s="51">
        <v>85</v>
      </c>
      <c r="G39" s="50">
        <v>38</v>
      </c>
      <c r="H39" s="51">
        <v>47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248</v>
      </c>
      <c r="C41" s="48">
        <f>SUM(C42:C46)</f>
        <v>138</v>
      </c>
      <c r="D41" s="49">
        <f>SUM(D42:D46)</f>
        <v>110</v>
      </c>
      <c r="E41" s="10" t="s">
        <v>116</v>
      </c>
      <c r="F41" s="50">
        <f>SUM(F42:F46)</f>
        <v>500</v>
      </c>
      <c r="G41" s="50">
        <f>SUM(G42:G46)</f>
        <v>244</v>
      </c>
      <c r="H41" s="50">
        <f>SUM(H42:H46)</f>
        <v>256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v>60</v>
      </c>
      <c r="C42" s="48">
        <v>34</v>
      </c>
      <c r="D42" s="49">
        <v>26</v>
      </c>
      <c r="E42" s="10" t="s">
        <v>73</v>
      </c>
      <c r="F42" s="51">
        <v>91</v>
      </c>
      <c r="G42" s="50">
        <v>50</v>
      </c>
      <c r="H42" s="51">
        <v>41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v>55</v>
      </c>
      <c r="C43" s="48">
        <v>33</v>
      </c>
      <c r="D43" s="49">
        <v>22</v>
      </c>
      <c r="E43" s="10" t="s">
        <v>74</v>
      </c>
      <c r="F43" s="51">
        <v>102</v>
      </c>
      <c r="G43" s="50">
        <v>47</v>
      </c>
      <c r="H43" s="51">
        <v>55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v>44</v>
      </c>
      <c r="C44" s="48">
        <v>25</v>
      </c>
      <c r="D44" s="49">
        <v>19</v>
      </c>
      <c r="E44" s="10" t="s">
        <v>75</v>
      </c>
      <c r="F44" s="51">
        <v>105</v>
      </c>
      <c r="G44" s="50">
        <v>50</v>
      </c>
      <c r="H44" s="51">
        <v>55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v>35</v>
      </c>
      <c r="C45" s="48">
        <v>22</v>
      </c>
      <c r="D45" s="49">
        <v>13</v>
      </c>
      <c r="E45" s="10" t="s">
        <v>76</v>
      </c>
      <c r="F45" s="51">
        <v>95</v>
      </c>
      <c r="G45" s="50">
        <v>45</v>
      </c>
      <c r="H45" s="51">
        <v>50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v>54</v>
      </c>
      <c r="C46" s="48">
        <v>24</v>
      </c>
      <c r="D46" s="49">
        <v>30</v>
      </c>
      <c r="E46" s="10" t="s">
        <v>77</v>
      </c>
      <c r="F46" s="51">
        <v>107</v>
      </c>
      <c r="G46" s="50">
        <v>52</v>
      </c>
      <c r="H46" s="51">
        <v>55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266</v>
      </c>
      <c r="C48" s="48">
        <f>SUM(C49:C53)</f>
        <v>123</v>
      </c>
      <c r="D48" s="49">
        <f>SUM(D49:D53)</f>
        <v>143</v>
      </c>
      <c r="E48" s="10" t="s">
        <v>115</v>
      </c>
      <c r="F48" s="50">
        <f>SUM(F49:F53)</f>
        <v>566</v>
      </c>
      <c r="G48" s="50">
        <f>SUM(G49:G53)</f>
        <v>272</v>
      </c>
      <c r="H48" s="50">
        <f>SUM(H49:H53)</f>
        <v>294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v>53</v>
      </c>
      <c r="C49" s="48">
        <v>21</v>
      </c>
      <c r="D49" s="49">
        <v>32</v>
      </c>
      <c r="E49" s="10" t="s">
        <v>78</v>
      </c>
      <c r="F49" s="51">
        <v>122</v>
      </c>
      <c r="G49" s="50">
        <v>50</v>
      </c>
      <c r="H49" s="51">
        <v>72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v>49</v>
      </c>
      <c r="C50" s="48">
        <v>20</v>
      </c>
      <c r="D50" s="49">
        <v>29</v>
      </c>
      <c r="E50" s="10" t="s">
        <v>79</v>
      </c>
      <c r="F50" s="51">
        <v>133</v>
      </c>
      <c r="G50" s="50">
        <v>63</v>
      </c>
      <c r="H50" s="51">
        <v>70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v>48</v>
      </c>
      <c r="C51" s="48">
        <v>26</v>
      </c>
      <c r="D51" s="49">
        <v>22</v>
      </c>
      <c r="E51" s="10" t="s">
        <v>80</v>
      </c>
      <c r="F51" s="51">
        <v>127</v>
      </c>
      <c r="G51" s="50">
        <v>62</v>
      </c>
      <c r="H51" s="51">
        <v>65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v>56</v>
      </c>
      <c r="C52" s="48">
        <v>25</v>
      </c>
      <c r="D52" s="49">
        <v>31</v>
      </c>
      <c r="E52" s="10" t="s">
        <v>81</v>
      </c>
      <c r="F52" s="51">
        <v>110</v>
      </c>
      <c r="G52" s="50">
        <v>61</v>
      </c>
      <c r="H52" s="51">
        <v>49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v>60</v>
      </c>
      <c r="C53" s="48">
        <v>31</v>
      </c>
      <c r="D53" s="49">
        <v>29</v>
      </c>
      <c r="E53" s="10" t="s">
        <v>82</v>
      </c>
      <c r="F53" s="51">
        <v>74</v>
      </c>
      <c r="G53" s="50">
        <v>36</v>
      </c>
      <c r="H53" s="51">
        <v>38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307</v>
      </c>
      <c r="C55" s="48">
        <f>SUM(C56:C60)</f>
        <v>154</v>
      </c>
      <c r="D55" s="49">
        <f>SUM(D56:D60)</f>
        <v>153</v>
      </c>
      <c r="E55" s="10" t="s">
        <v>114</v>
      </c>
      <c r="F55" s="50">
        <f>SUM(F56:F60)</f>
        <v>414</v>
      </c>
      <c r="G55" s="50">
        <f>SUM(G56:G60)</f>
        <v>193</v>
      </c>
      <c r="H55" s="50">
        <f>SUM(H56:H60)</f>
        <v>221</v>
      </c>
      <c r="I55" s="10" t="s">
        <v>159</v>
      </c>
      <c r="J55" s="53">
        <v>4</v>
      </c>
      <c r="K55" s="50">
        <v>0</v>
      </c>
      <c r="L55" s="52">
        <v>4</v>
      </c>
    </row>
    <row r="56" spans="1:12" s="4" customFormat="1" ht="12.75">
      <c r="A56" s="10" t="s">
        <v>43</v>
      </c>
      <c r="B56" s="47">
        <v>64</v>
      </c>
      <c r="C56" s="48">
        <v>27</v>
      </c>
      <c r="D56" s="49">
        <v>37</v>
      </c>
      <c r="E56" s="10" t="s">
        <v>83</v>
      </c>
      <c r="F56" s="51">
        <v>80</v>
      </c>
      <c r="G56" s="50">
        <v>36</v>
      </c>
      <c r="H56" s="51">
        <v>44</v>
      </c>
      <c r="I56" s="10" t="s">
        <v>130</v>
      </c>
      <c r="J56" s="53">
        <v>53</v>
      </c>
      <c r="K56" s="50">
        <v>24</v>
      </c>
      <c r="L56" s="52">
        <v>29</v>
      </c>
    </row>
    <row r="57" spans="1:12" s="4" customFormat="1" ht="12.75">
      <c r="A57" s="10" t="s">
        <v>44</v>
      </c>
      <c r="B57" s="47">
        <v>57</v>
      </c>
      <c r="C57" s="48">
        <v>27</v>
      </c>
      <c r="D57" s="49">
        <v>30</v>
      </c>
      <c r="E57" s="10" t="s">
        <v>84</v>
      </c>
      <c r="F57" s="51">
        <v>96</v>
      </c>
      <c r="G57" s="50">
        <v>51</v>
      </c>
      <c r="H57" s="51">
        <v>45</v>
      </c>
      <c r="I57" s="10" t="s">
        <v>4</v>
      </c>
      <c r="J57" s="53">
        <f>J56+J58+J59+J60</f>
        <v>6362</v>
      </c>
      <c r="K57" s="50">
        <f>K56+K58+K59+K60</f>
        <v>3060</v>
      </c>
      <c r="L57" s="52">
        <f>L56+L58+L59+L60</f>
        <v>3302</v>
      </c>
    </row>
    <row r="58" spans="1:12" s="4" customFormat="1" ht="12.75">
      <c r="A58" s="10" t="s">
        <v>45</v>
      </c>
      <c r="B58" s="47">
        <v>58</v>
      </c>
      <c r="C58" s="48">
        <v>32</v>
      </c>
      <c r="D58" s="49">
        <v>26</v>
      </c>
      <c r="E58" s="10" t="s">
        <v>85</v>
      </c>
      <c r="F58" s="51">
        <v>80</v>
      </c>
      <c r="G58" s="50">
        <v>33</v>
      </c>
      <c r="H58" s="51">
        <v>47</v>
      </c>
      <c r="I58" s="10" t="s">
        <v>126</v>
      </c>
      <c r="J58" s="53">
        <f>B6+B13+B20</f>
        <v>714</v>
      </c>
      <c r="K58" s="50">
        <f>C6+C13+C20</f>
        <v>377</v>
      </c>
      <c r="L58" s="52">
        <f>D6+D13+D20</f>
        <v>337</v>
      </c>
    </row>
    <row r="59" spans="1:12" s="4" customFormat="1" ht="12.75">
      <c r="A59" s="10" t="s">
        <v>46</v>
      </c>
      <c r="B59" s="47">
        <v>68</v>
      </c>
      <c r="C59" s="48">
        <v>39</v>
      </c>
      <c r="D59" s="49">
        <v>29</v>
      </c>
      <c r="E59" s="10" t="s">
        <v>86</v>
      </c>
      <c r="F59" s="51">
        <v>88</v>
      </c>
      <c r="G59" s="50">
        <v>40</v>
      </c>
      <c r="H59" s="51">
        <v>48</v>
      </c>
      <c r="I59" s="10" t="s">
        <v>127</v>
      </c>
      <c r="J59" s="53">
        <f>B27+B34+B41+B48+B55+F6+F13+F20+F27+F34</f>
        <v>3477</v>
      </c>
      <c r="K59" s="50">
        <f>C27+C34+C41+C48+C55+G6+G13+G20+G27+G34</f>
        <v>1734</v>
      </c>
      <c r="L59" s="52">
        <f>D27+D34+D41+D48+D55+H6+H13+H20+H27+H34</f>
        <v>1743</v>
      </c>
    </row>
    <row r="60" spans="1:12" s="4" customFormat="1" ht="12.75">
      <c r="A60" s="10" t="s">
        <v>47</v>
      </c>
      <c r="B60" s="47">
        <v>60</v>
      </c>
      <c r="C60" s="48">
        <v>29</v>
      </c>
      <c r="D60" s="49">
        <v>31</v>
      </c>
      <c r="E60" s="10" t="s">
        <v>87</v>
      </c>
      <c r="F60" s="51">
        <v>70</v>
      </c>
      <c r="G60" s="50">
        <v>33</v>
      </c>
      <c r="H60" s="51">
        <v>37</v>
      </c>
      <c r="I60" s="10" t="s">
        <v>128</v>
      </c>
      <c r="J60" s="53">
        <f>F41+F48+F55+J6+J13+J20+J27+J55</f>
        <v>2118</v>
      </c>
      <c r="K60" s="50">
        <f>G41+G48+G55+K6+K13+K20+K27+K55</f>
        <v>925</v>
      </c>
      <c r="L60" s="52">
        <f>H41+H48+H55+L6+L13+L20+L27+L55</f>
        <v>1193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158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333</v>
      </c>
      <c r="C6" s="48">
        <f>SUM(C7:C11)</f>
        <v>175</v>
      </c>
      <c r="D6" s="49">
        <f>SUM(D7:D11)</f>
        <v>158</v>
      </c>
      <c r="E6" s="10" t="s">
        <v>121</v>
      </c>
      <c r="F6" s="50">
        <f>SUM(F7:F11)</f>
        <v>401</v>
      </c>
      <c r="G6" s="50">
        <f>SUM(G7:G11)</f>
        <v>197</v>
      </c>
      <c r="H6" s="50">
        <f>SUM(H7:H11)</f>
        <v>204</v>
      </c>
      <c r="I6" s="10" t="s">
        <v>122</v>
      </c>
      <c r="J6" s="53">
        <f>SUM(J7:J11)</f>
        <v>377</v>
      </c>
      <c r="K6" s="50">
        <f>SUM(K7:K11)</f>
        <v>148</v>
      </c>
      <c r="L6" s="52">
        <f>SUM(L7:L11)</f>
        <v>229</v>
      </c>
    </row>
    <row r="7" spans="1:12" s="4" customFormat="1" ht="12.75">
      <c r="A7" s="10" t="s">
        <v>8</v>
      </c>
      <c r="B7" s="47">
        <v>71</v>
      </c>
      <c r="C7" s="48">
        <v>35</v>
      </c>
      <c r="D7" s="49">
        <v>36</v>
      </c>
      <c r="E7" s="10" t="s">
        <v>48</v>
      </c>
      <c r="F7" s="51">
        <v>72</v>
      </c>
      <c r="G7" s="50">
        <v>31</v>
      </c>
      <c r="H7" s="51">
        <v>41</v>
      </c>
      <c r="I7" s="10" t="s">
        <v>88</v>
      </c>
      <c r="J7" s="53">
        <v>82</v>
      </c>
      <c r="K7" s="50">
        <v>25</v>
      </c>
      <c r="L7" s="52">
        <v>57</v>
      </c>
    </row>
    <row r="8" spans="1:12" s="4" customFormat="1" ht="12.75">
      <c r="A8" s="10" t="s">
        <v>9</v>
      </c>
      <c r="B8" s="47">
        <v>58</v>
      </c>
      <c r="C8" s="48">
        <v>33</v>
      </c>
      <c r="D8" s="49">
        <v>25</v>
      </c>
      <c r="E8" s="10" t="s">
        <v>49</v>
      </c>
      <c r="F8" s="51">
        <v>78</v>
      </c>
      <c r="G8" s="50">
        <v>39</v>
      </c>
      <c r="H8" s="51">
        <v>39</v>
      </c>
      <c r="I8" s="10" t="s">
        <v>89</v>
      </c>
      <c r="J8" s="53">
        <v>69</v>
      </c>
      <c r="K8" s="50">
        <v>27</v>
      </c>
      <c r="L8" s="52">
        <v>42</v>
      </c>
    </row>
    <row r="9" spans="1:12" s="4" customFormat="1" ht="12.75">
      <c r="A9" s="10" t="s">
        <v>10</v>
      </c>
      <c r="B9" s="47">
        <v>70</v>
      </c>
      <c r="C9" s="48">
        <v>37</v>
      </c>
      <c r="D9" s="49">
        <v>33</v>
      </c>
      <c r="E9" s="10" t="s">
        <v>50</v>
      </c>
      <c r="F9" s="51">
        <v>87</v>
      </c>
      <c r="G9" s="50">
        <v>45</v>
      </c>
      <c r="H9" s="51">
        <v>42</v>
      </c>
      <c r="I9" s="10" t="s">
        <v>90</v>
      </c>
      <c r="J9" s="53">
        <v>70</v>
      </c>
      <c r="K9" s="50">
        <v>23</v>
      </c>
      <c r="L9" s="52">
        <v>47</v>
      </c>
    </row>
    <row r="10" spans="1:12" s="4" customFormat="1" ht="12.75">
      <c r="A10" s="10" t="s">
        <v>11</v>
      </c>
      <c r="B10" s="47">
        <v>74</v>
      </c>
      <c r="C10" s="48">
        <v>36</v>
      </c>
      <c r="D10" s="49">
        <v>38</v>
      </c>
      <c r="E10" s="10" t="s">
        <v>51</v>
      </c>
      <c r="F10" s="51">
        <v>90</v>
      </c>
      <c r="G10" s="50">
        <v>46</v>
      </c>
      <c r="H10" s="51">
        <v>44</v>
      </c>
      <c r="I10" s="10" t="s">
        <v>91</v>
      </c>
      <c r="J10" s="53">
        <v>87</v>
      </c>
      <c r="K10" s="50">
        <v>42</v>
      </c>
      <c r="L10" s="52">
        <v>45</v>
      </c>
    </row>
    <row r="11" spans="1:12" s="4" customFormat="1" ht="12.75">
      <c r="A11" s="10" t="s">
        <v>12</v>
      </c>
      <c r="B11" s="47">
        <v>60</v>
      </c>
      <c r="C11" s="48">
        <v>34</v>
      </c>
      <c r="D11" s="49">
        <v>26</v>
      </c>
      <c r="E11" s="10" t="s">
        <v>52</v>
      </c>
      <c r="F11" s="51">
        <v>74</v>
      </c>
      <c r="G11" s="50">
        <v>36</v>
      </c>
      <c r="H11" s="51">
        <v>38</v>
      </c>
      <c r="I11" s="10" t="s">
        <v>92</v>
      </c>
      <c r="J11" s="53">
        <v>69</v>
      </c>
      <c r="K11" s="50">
        <v>31</v>
      </c>
      <c r="L11" s="52">
        <v>38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315</v>
      </c>
      <c r="C13" s="48">
        <f>SUM(C14:C18)</f>
        <v>158</v>
      </c>
      <c r="D13" s="49">
        <f>SUM(D14:D18)</f>
        <v>157</v>
      </c>
      <c r="E13" s="10" t="s">
        <v>120</v>
      </c>
      <c r="F13" s="50">
        <f>SUM(F14:F18)</f>
        <v>431</v>
      </c>
      <c r="G13" s="50">
        <f>SUM(G14:G18)</f>
        <v>221</v>
      </c>
      <c r="H13" s="50">
        <f>SUM(H14:H18)</f>
        <v>210</v>
      </c>
      <c r="I13" s="10" t="s">
        <v>123</v>
      </c>
      <c r="J13" s="53">
        <f>SUM(J14:J18)</f>
        <v>272</v>
      </c>
      <c r="K13" s="50">
        <f>SUM(K14:K18)</f>
        <v>94</v>
      </c>
      <c r="L13" s="52">
        <f>SUM(L14:L18)</f>
        <v>178</v>
      </c>
    </row>
    <row r="14" spans="1:12" s="4" customFormat="1" ht="12.75">
      <c r="A14" s="10" t="s">
        <v>13</v>
      </c>
      <c r="B14" s="47">
        <v>69</v>
      </c>
      <c r="C14" s="48">
        <v>32</v>
      </c>
      <c r="D14" s="49">
        <v>37</v>
      </c>
      <c r="E14" s="10" t="s">
        <v>53</v>
      </c>
      <c r="F14" s="51">
        <v>82</v>
      </c>
      <c r="G14" s="50">
        <v>44</v>
      </c>
      <c r="H14" s="51">
        <v>38</v>
      </c>
      <c r="I14" s="10" t="s">
        <v>93</v>
      </c>
      <c r="J14" s="53">
        <v>52</v>
      </c>
      <c r="K14" s="50">
        <v>25</v>
      </c>
      <c r="L14" s="52">
        <v>27</v>
      </c>
    </row>
    <row r="15" spans="1:12" s="4" customFormat="1" ht="12.75">
      <c r="A15" s="10" t="s">
        <v>14</v>
      </c>
      <c r="B15" s="47">
        <v>78</v>
      </c>
      <c r="C15" s="48">
        <v>43</v>
      </c>
      <c r="D15" s="49">
        <v>35</v>
      </c>
      <c r="E15" s="10" t="s">
        <v>54</v>
      </c>
      <c r="F15" s="51">
        <v>88</v>
      </c>
      <c r="G15" s="50">
        <v>51</v>
      </c>
      <c r="H15" s="51">
        <v>37</v>
      </c>
      <c r="I15" s="10" t="s">
        <v>94</v>
      </c>
      <c r="J15" s="53">
        <v>51</v>
      </c>
      <c r="K15" s="50">
        <v>18</v>
      </c>
      <c r="L15" s="52">
        <v>33</v>
      </c>
    </row>
    <row r="16" spans="1:12" s="4" customFormat="1" ht="12.75">
      <c r="A16" s="10" t="s">
        <v>15</v>
      </c>
      <c r="B16" s="47">
        <v>57</v>
      </c>
      <c r="C16" s="48">
        <v>27</v>
      </c>
      <c r="D16" s="49">
        <v>30</v>
      </c>
      <c r="E16" s="10" t="s">
        <v>55</v>
      </c>
      <c r="F16" s="51">
        <v>82</v>
      </c>
      <c r="G16" s="50">
        <v>39</v>
      </c>
      <c r="H16" s="51">
        <v>43</v>
      </c>
      <c r="I16" s="10" t="s">
        <v>95</v>
      </c>
      <c r="J16" s="53">
        <v>53</v>
      </c>
      <c r="K16" s="50">
        <v>16</v>
      </c>
      <c r="L16" s="52">
        <v>37</v>
      </c>
    </row>
    <row r="17" spans="1:12" s="4" customFormat="1" ht="12.75">
      <c r="A17" s="10" t="s">
        <v>16</v>
      </c>
      <c r="B17" s="47">
        <v>45</v>
      </c>
      <c r="C17" s="48">
        <v>23</v>
      </c>
      <c r="D17" s="49">
        <v>22</v>
      </c>
      <c r="E17" s="10" t="s">
        <v>56</v>
      </c>
      <c r="F17" s="51">
        <v>83</v>
      </c>
      <c r="G17" s="50">
        <v>42</v>
      </c>
      <c r="H17" s="51">
        <v>41</v>
      </c>
      <c r="I17" s="10" t="s">
        <v>96</v>
      </c>
      <c r="J17" s="53">
        <v>62</v>
      </c>
      <c r="K17" s="50">
        <v>20</v>
      </c>
      <c r="L17" s="52">
        <v>42</v>
      </c>
    </row>
    <row r="18" spans="1:12" s="4" customFormat="1" ht="12.75">
      <c r="A18" s="10" t="s">
        <v>17</v>
      </c>
      <c r="B18" s="47">
        <v>66</v>
      </c>
      <c r="C18" s="48">
        <v>33</v>
      </c>
      <c r="D18" s="49">
        <v>33</v>
      </c>
      <c r="E18" s="10" t="s">
        <v>57</v>
      </c>
      <c r="F18" s="51">
        <v>96</v>
      </c>
      <c r="G18" s="50">
        <v>45</v>
      </c>
      <c r="H18" s="51">
        <v>51</v>
      </c>
      <c r="I18" s="10" t="s">
        <v>97</v>
      </c>
      <c r="J18" s="53">
        <v>54</v>
      </c>
      <c r="K18" s="50">
        <v>15</v>
      </c>
      <c r="L18" s="52">
        <v>39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321</v>
      </c>
      <c r="C20" s="48">
        <f>SUM(C21:C25)</f>
        <v>161</v>
      </c>
      <c r="D20" s="49">
        <f>SUM(D21:D25)</f>
        <v>160</v>
      </c>
      <c r="E20" s="10" t="s">
        <v>119</v>
      </c>
      <c r="F20" s="50">
        <f>SUM(F21:F25)</f>
        <v>397</v>
      </c>
      <c r="G20" s="50">
        <f>SUM(G21:G25)</f>
        <v>196</v>
      </c>
      <c r="H20" s="50">
        <f>SUM(H21:H25)</f>
        <v>201</v>
      </c>
      <c r="I20" s="10" t="s">
        <v>124</v>
      </c>
      <c r="J20" s="53">
        <f>SUM(J21:J25)</f>
        <v>166</v>
      </c>
      <c r="K20" s="50">
        <f>SUM(K21:K25)</f>
        <v>43</v>
      </c>
      <c r="L20" s="52">
        <f>SUM(L21:L25)</f>
        <v>123</v>
      </c>
    </row>
    <row r="21" spans="1:12" s="4" customFormat="1" ht="12.75">
      <c r="A21" s="10" t="s">
        <v>18</v>
      </c>
      <c r="B21" s="47">
        <v>55</v>
      </c>
      <c r="C21" s="48">
        <v>32</v>
      </c>
      <c r="D21" s="49">
        <v>23</v>
      </c>
      <c r="E21" s="10" t="s">
        <v>58</v>
      </c>
      <c r="F21" s="51">
        <v>71</v>
      </c>
      <c r="G21" s="50">
        <v>37</v>
      </c>
      <c r="H21" s="51">
        <v>34</v>
      </c>
      <c r="I21" s="10" t="s">
        <v>98</v>
      </c>
      <c r="J21" s="53">
        <v>40</v>
      </c>
      <c r="K21" s="50">
        <v>10</v>
      </c>
      <c r="L21" s="52">
        <v>30</v>
      </c>
    </row>
    <row r="22" spans="1:12" s="4" customFormat="1" ht="12.75">
      <c r="A22" s="10" t="s">
        <v>19</v>
      </c>
      <c r="B22" s="47">
        <v>66</v>
      </c>
      <c r="C22" s="48">
        <v>27</v>
      </c>
      <c r="D22" s="49">
        <v>39</v>
      </c>
      <c r="E22" s="10" t="s">
        <v>59</v>
      </c>
      <c r="F22" s="51">
        <v>83</v>
      </c>
      <c r="G22" s="50">
        <v>42</v>
      </c>
      <c r="H22" s="51">
        <v>41</v>
      </c>
      <c r="I22" s="10" t="s">
        <v>99</v>
      </c>
      <c r="J22" s="53">
        <v>48</v>
      </c>
      <c r="K22" s="50">
        <v>10</v>
      </c>
      <c r="L22" s="52">
        <v>38</v>
      </c>
    </row>
    <row r="23" spans="1:12" s="4" customFormat="1" ht="12.75">
      <c r="A23" s="10" t="s">
        <v>20</v>
      </c>
      <c r="B23" s="47">
        <v>58</v>
      </c>
      <c r="C23" s="48">
        <v>30</v>
      </c>
      <c r="D23" s="49">
        <v>28</v>
      </c>
      <c r="E23" s="10" t="s">
        <v>60</v>
      </c>
      <c r="F23" s="51">
        <v>79</v>
      </c>
      <c r="G23" s="50">
        <v>40</v>
      </c>
      <c r="H23" s="51">
        <v>39</v>
      </c>
      <c r="I23" s="10" t="s">
        <v>100</v>
      </c>
      <c r="J23" s="53">
        <v>32</v>
      </c>
      <c r="K23" s="50">
        <v>13</v>
      </c>
      <c r="L23" s="52">
        <v>19</v>
      </c>
    </row>
    <row r="24" spans="1:12" s="4" customFormat="1" ht="12.75">
      <c r="A24" s="10" t="s">
        <v>21</v>
      </c>
      <c r="B24" s="47">
        <v>62</v>
      </c>
      <c r="C24" s="48">
        <v>30</v>
      </c>
      <c r="D24" s="49">
        <v>32</v>
      </c>
      <c r="E24" s="10" t="s">
        <v>61</v>
      </c>
      <c r="F24" s="51">
        <v>92</v>
      </c>
      <c r="G24" s="50">
        <v>44</v>
      </c>
      <c r="H24" s="51">
        <v>48</v>
      </c>
      <c r="I24" s="10" t="s">
        <v>101</v>
      </c>
      <c r="J24" s="53">
        <v>25</v>
      </c>
      <c r="K24" s="50">
        <v>6</v>
      </c>
      <c r="L24" s="52">
        <v>19</v>
      </c>
    </row>
    <row r="25" spans="1:12" s="4" customFormat="1" ht="12.75">
      <c r="A25" s="10" t="s">
        <v>22</v>
      </c>
      <c r="B25" s="47">
        <v>80</v>
      </c>
      <c r="C25" s="48">
        <v>42</v>
      </c>
      <c r="D25" s="49">
        <v>38</v>
      </c>
      <c r="E25" s="10" t="s">
        <v>62</v>
      </c>
      <c r="F25" s="51">
        <v>72</v>
      </c>
      <c r="G25" s="50">
        <v>33</v>
      </c>
      <c r="H25" s="51">
        <v>39</v>
      </c>
      <c r="I25" s="10" t="s">
        <v>102</v>
      </c>
      <c r="J25" s="53">
        <v>21</v>
      </c>
      <c r="K25" s="50">
        <v>4</v>
      </c>
      <c r="L25" s="52">
        <v>17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305</v>
      </c>
      <c r="C27" s="48">
        <f>SUM(C28:C32)</f>
        <v>159</v>
      </c>
      <c r="D27" s="49">
        <f>SUM(D28:D32)</f>
        <v>146</v>
      </c>
      <c r="E27" s="10" t="s">
        <v>118</v>
      </c>
      <c r="F27" s="50">
        <f>SUM(F28:F32)</f>
        <v>372</v>
      </c>
      <c r="G27" s="50">
        <f>SUM(G28:G32)</f>
        <v>183</v>
      </c>
      <c r="H27" s="50">
        <f>SUM(H28:H32)</f>
        <v>189</v>
      </c>
      <c r="I27" s="10" t="s">
        <v>125</v>
      </c>
      <c r="J27" s="53">
        <f>SUM(J28:J32)</f>
        <v>51</v>
      </c>
      <c r="K27" s="50">
        <f>SUM(K28:K32)</f>
        <v>7</v>
      </c>
      <c r="L27" s="52">
        <f>SUM(L28:L32)</f>
        <v>44</v>
      </c>
    </row>
    <row r="28" spans="1:12" s="4" customFormat="1" ht="12.75">
      <c r="A28" s="10" t="s">
        <v>23</v>
      </c>
      <c r="B28" s="47">
        <v>61</v>
      </c>
      <c r="C28" s="48">
        <v>32</v>
      </c>
      <c r="D28" s="49">
        <v>29</v>
      </c>
      <c r="E28" s="10" t="s">
        <v>63</v>
      </c>
      <c r="F28" s="51">
        <v>81</v>
      </c>
      <c r="G28" s="50">
        <v>47</v>
      </c>
      <c r="H28" s="51">
        <v>34</v>
      </c>
      <c r="I28" s="10" t="s">
        <v>103</v>
      </c>
      <c r="J28" s="53">
        <v>18</v>
      </c>
      <c r="K28" s="50">
        <v>5</v>
      </c>
      <c r="L28" s="52">
        <v>13</v>
      </c>
    </row>
    <row r="29" spans="1:12" s="4" customFormat="1" ht="12.75">
      <c r="A29" s="10" t="s">
        <v>24</v>
      </c>
      <c r="B29" s="47">
        <v>57</v>
      </c>
      <c r="C29" s="48">
        <v>30</v>
      </c>
      <c r="D29" s="49">
        <v>27</v>
      </c>
      <c r="E29" s="10" t="s">
        <v>64</v>
      </c>
      <c r="F29" s="51">
        <v>74</v>
      </c>
      <c r="G29" s="50">
        <v>31</v>
      </c>
      <c r="H29" s="51">
        <v>43</v>
      </c>
      <c r="I29" s="10" t="s">
        <v>104</v>
      </c>
      <c r="J29" s="53">
        <v>15</v>
      </c>
      <c r="K29" s="50">
        <v>1</v>
      </c>
      <c r="L29" s="52">
        <v>14</v>
      </c>
    </row>
    <row r="30" spans="1:12" s="4" customFormat="1" ht="12.75">
      <c r="A30" s="10" t="s">
        <v>25</v>
      </c>
      <c r="B30" s="47">
        <v>66</v>
      </c>
      <c r="C30" s="48">
        <v>33</v>
      </c>
      <c r="D30" s="49">
        <v>33</v>
      </c>
      <c r="E30" s="10" t="s">
        <v>65</v>
      </c>
      <c r="F30" s="51">
        <v>74</v>
      </c>
      <c r="G30" s="50">
        <v>34</v>
      </c>
      <c r="H30" s="51">
        <v>40</v>
      </c>
      <c r="I30" s="10" t="s">
        <v>105</v>
      </c>
      <c r="J30" s="53">
        <v>10</v>
      </c>
      <c r="K30" s="50">
        <v>0</v>
      </c>
      <c r="L30" s="52">
        <v>10</v>
      </c>
    </row>
    <row r="31" spans="1:12" s="4" customFormat="1" ht="12.75">
      <c r="A31" s="10" t="s">
        <v>26</v>
      </c>
      <c r="B31" s="47">
        <v>62</v>
      </c>
      <c r="C31" s="48">
        <v>36</v>
      </c>
      <c r="D31" s="49">
        <v>26</v>
      </c>
      <c r="E31" s="10" t="s">
        <v>66</v>
      </c>
      <c r="F31" s="51">
        <v>84</v>
      </c>
      <c r="G31" s="50">
        <v>43</v>
      </c>
      <c r="H31" s="51">
        <v>41</v>
      </c>
      <c r="I31" s="10" t="s">
        <v>106</v>
      </c>
      <c r="J31" s="53">
        <v>6</v>
      </c>
      <c r="K31" s="50">
        <v>1</v>
      </c>
      <c r="L31" s="52">
        <v>5</v>
      </c>
    </row>
    <row r="32" spans="1:12" s="4" customFormat="1" ht="12.75">
      <c r="A32" s="10" t="s">
        <v>27</v>
      </c>
      <c r="B32" s="47">
        <v>59</v>
      </c>
      <c r="C32" s="48">
        <v>28</v>
      </c>
      <c r="D32" s="49">
        <v>31</v>
      </c>
      <c r="E32" s="10" t="s">
        <v>67</v>
      </c>
      <c r="F32" s="51">
        <v>59</v>
      </c>
      <c r="G32" s="50">
        <v>28</v>
      </c>
      <c r="H32" s="51">
        <v>31</v>
      </c>
      <c r="I32" s="10" t="s">
        <v>107</v>
      </c>
      <c r="J32" s="53">
        <v>2</v>
      </c>
      <c r="K32" s="50">
        <v>0</v>
      </c>
      <c r="L32" s="52">
        <v>2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213</v>
      </c>
      <c r="C34" s="48">
        <f>SUM(C35:C39)</f>
        <v>97</v>
      </c>
      <c r="D34" s="49">
        <f>SUM(D35:D39)</f>
        <v>116</v>
      </c>
      <c r="E34" s="10" t="s">
        <v>117</v>
      </c>
      <c r="F34" s="50">
        <f>SUM(F35:F39)</f>
        <v>440</v>
      </c>
      <c r="G34" s="50">
        <f>SUM(G35:G39)</f>
        <v>217</v>
      </c>
      <c r="H34" s="50">
        <f>SUM(H35:H39)</f>
        <v>223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v>42</v>
      </c>
      <c r="C35" s="48">
        <v>16</v>
      </c>
      <c r="D35" s="49">
        <v>26</v>
      </c>
      <c r="E35" s="10" t="s">
        <v>68</v>
      </c>
      <c r="F35" s="51">
        <v>87</v>
      </c>
      <c r="G35" s="50">
        <v>45</v>
      </c>
      <c r="H35" s="51">
        <v>42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v>47</v>
      </c>
      <c r="C36" s="48">
        <v>23</v>
      </c>
      <c r="D36" s="49">
        <v>24</v>
      </c>
      <c r="E36" s="10" t="s">
        <v>69</v>
      </c>
      <c r="F36" s="51">
        <v>92</v>
      </c>
      <c r="G36" s="50">
        <v>44</v>
      </c>
      <c r="H36" s="51">
        <v>48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v>38</v>
      </c>
      <c r="C37" s="48">
        <v>17</v>
      </c>
      <c r="D37" s="49">
        <v>21</v>
      </c>
      <c r="E37" s="10" t="s">
        <v>70</v>
      </c>
      <c r="F37" s="51">
        <v>81</v>
      </c>
      <c r="G37" s="50">
        <v>37</v>
      </c>
      <c r="H37" s="51">
        <v>44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v>44</v>
      </c>
      <c r="C38" s="48">
        <v>21</v>
      </c>
      <c r="D38" s="49">
        <v>23</v>
      </c>
      <c r="E38" s="10" t="s">
        <v>71</v>
      </c>
      <c r="F38" s="51">
        <v>85</v>
      </c>
      <c r="G38" s="50">
        <v>44</v>
      </c>
      <c r="H38" s="51">
        <v>41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v>42</v>
      </c>
      <c r="C39" s="48">
        <v>20</v>
      </c>
      <c r="D39" s="49">
        <v>22</v>
      </c>
      <c r="E39" s="10" t="s">
        <v>72</v>
      </c>
      <c r="F39" s="51">
        <v>95</v>
      </c>
      <c r="G39" s="50">
        <v>47</v>
      </c>
      <c r="H39" s="51">
        <v>48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265</v>
      </c>
      <c r="C41" s="48">
        <f>SUM(C42:C46)</f>
        <v>143</v>
      </c>
      <c r="D41" s="49">
        <f>SUM(D42:D46)</f>
        <v>122</v>
      </c>
      <c r="E41" s="10" t="s">
        <v>116</v>
      </c>
      <c r="F41" s="50">
        <f>SUM(F42:F46)</f>
        <v>568</v>
      </c>
      <c r="G41" s="50">
        <f>SUM(G42:G46)</f>
        <v>273</v>
      </c>
      <c r="H41" s="50">
        <f>SUM(H42:H46)</f>
        <v>295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v>48</v>
      </c>
      <c r="C42" s="48">
        <v>25</v>
      </c>
      <c r="D42" s="49">
        <v>23</v>
      </c>
      <c r="E42" s="10" t="s">
        <v>73</v>
      </c>
      <c r="F42" s="51">
        <v>102</v>
      </c>
      <c r="G42" s="50">
        <v>54</v>
      </c>
      <c r="H42" s="51">
        <v>48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v>51</v>
      </c>
      <c r="C43" s="48">
        <v>27</v>
      </c>
      <c r="D43" s="49">
        <v>24</v>
      </c>
      <c r="E43" s="10" t="s">
        <v>74</v>
      </c>
      <c r="F43" s="51">
        <v>107</v>
      </c>
      <c r="G43" s="50">
        <v>62</v>
      </c>
      <c r="H43" s="51">
        <v>45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v>52</v>
      </c>
      <c r="C44" s="48">
        <v>31</v>
      </c>
      <c r="D44" s="49">
        <v>21</v>
      </c>
      <c r="E44" s="10" t="s">
        <v>75</v>
      </c>
      <c r="F44" s="51">
        <v>126</v>
      </c>
      <c r="G44" s="50">
        <v>52</v>
      </c>
      <c r="H44" s="51">
        <v>74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v>55</v>
      </c>
      <c r="C45" s="48">
        <v>32</v>
      </c>
      <c r="D45" s="49">
        <v>23</v>
      </c>
      <c r="E45" s="10" t="s">
        <v>76</v>
      </c>
      <c r="F45" s="51">
        <v>100</v>
      </c>
      <c r="G45" s="50">
        <v>45</v>
      </c>
      <c r="H45" s="51">
        <v>55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v>59</v>
      </c>
      <c r="C46" s="48">
        <v>28</v>
      </c>
      <c r="D46" s="49">
        <v>31</v>
      </c>
      <c r="E46" s="10" t="s">
        <v>77</v>
      </c>
      <c r="F46" s="51">
        <v>133</v>
      </c>
      <c r="G46" s="50">
        <v>60</v>
      </c>
      <c r="H46" s="51">
        <v>73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338</v>
      </c>
      <c r="C48" s="48">
        <f>SUM(C49:C53)</f>
        <v>160</v>
      </c>
      <c r="D48" s="49">
        <f>SUM(D49:D53)</f>
        <v>178</v>
      </c>
      <c r="E48" s="10" t="s">
        <v>115</v>
      </c>
      <c r="F48" s="50">
        <f>SUM(F49:F53)</f>
        <v>591</v>
      </c>
      <c r="G48" s="50">
        <f>SUM(G49:G53)</f>
        <v>307</v>
      </c>
      <c r="H48" s="50">
        <f>SUM(H49:H53)</f>
        <v>284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v>48</v>
      </c>
      <c r="C49" s="48">
        <v>26</v>
      </c>
      <c r="D49" s="49">
        <v>22</v>
      </c>
      <c r="E49" s="10" t="s">
        <v>78</v>
      </c>
      <c r="F49" s="51">
        <v>127</v>
      </c>
      <c r="G49" s="50">
        <v>68</v>
      </c>
      <c r="H49" s="51">
        <v>59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v>61</v>
      </c>
      <c r="C50" s="48">
        <v>28</v>
      </c>
      <c r="D50" s="49">
        <v>33</v>
      </c>
      <c r="E50" s="10" t="s">
        <v>79</v>
      </c>
      <c r="F50" s="51">
        <v>137</v>
      </c>
      <c r="G50" s="50">
        <v>70</v>
      </c>
      <c r="H50" s="51">
        <v>67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v>73</v>
      </c>
      <c r="C51" s="48">
        <v>33</v>
      </c>
      <c r="D51" s="49">
        <v>40</v>
      </c>
      <c r="E51" s="10" t="s">
        <v>80</v>
      </c>
      <c r="F51" s="51">
        <v>149</v>
      </c>
      <c r="G51" s="50">
        <v>73</v>
      </c>
      <c r="H51" s="51">
        <v>76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v>84</v>
      </c>
      <c r="C52" s="48">
        <v>39</v>
      </c>
      <c r="D52" s="49">
        <v>45</v>
      </c>
      <c r="E52" s="10" t="s">
        <v>81</v>
      </c>
      <c r="F52" s="51">
        <v>111</v>
      </c>
      <c r="G52" s="50">
        <v>64</v>
      </c>
      <c r="H52" s="51">
        <v>47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v>72</v>
      </c>
      <c r="C53" s="48">
        <v>34</v>
      </c>
      <c r="D53" s="49">
        <v>38</v>
      </c>
      <c r="E53" s="10" t="s">
        <v>82</v>
      </c>
      <c r="F53" s="51">
        <v>67</v>
      </c>
      <c r="G53" s="50">
        <v>32</v>
      </c>
      <c r="H53" s="51">
        <v>35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397</v>
      </c>
      <c r="C55" s="48">
        <f>SUM(C56:C60)</f>
        <v>209</v>
      </c>
      <c r="D55" s="49">
        <f>SUM(D56:D60)</f>
        <v>188</v>
      </c>
      <c r="E55" s="10" t="s">
        <v>114</v>
      </c>
      <c r="F55" s="50">
        <f>SUM(F56:F60)</f>
        <v>428</v>
      </c>
      <c r="G55" s="50">
        <f>SUM(G56:G60)</f>
        <v>202</v>
      </c>
      <c r="H55" s="50">
        <f>SUM(H56:H60)</f>
        <v>226</v>
      </c>
      <c r="I55" s="10" t="s">
        <v>159</v>
      </c>
      <c r="J55" s="53">
        <v>11</v>
      </c>
      <c r="K55" s="50">
        <v>1</v>
      </c>
      <c r="L55" s="52">
        <v>10</v>
      </c>
    </row>
    <row r="56" spans="1:12" s="4" customFormat="1" ht="12.75">
      <c r="A56" s="10" t="s">
        <v>43</v>
      </c>
      <c r="B56" s="47">
        <v>78</v>
      </c>
      <c r="C56" s="48">
        <v>42</v>
      </c>
      <c r="D56" s="49">
        <v>36</v>
      </c>
      <c r="E56" s="10" t="s">
        <v>83</v>
      </c>
      <c r="F56" s="51">
        <v>66</v>
      </c>
      <c r="G56" s="50">
        <v>32</v>
      </c>
      <c r="H56" s="51">
        <v>34</v>
      </c>
      <c r="I56" s="10" t="s">
        <v>130</v>
      </c>
      <c r="J56" s="53">
        <v>282</v>
      </c>
      <c r="K56" s="50">
        <v>153</v>
      </c>
      <c r="L56" s="52">
        <v>129</v>
      </c>
    </row>
    <row r="57" spans="1:12" s="4" customFormat="1" ht="12.75">
      <c r="A57" s="10" t="s">
        <v>44</v>
      </c>
      <c r="B57" s="47">
        <v>78</v>
      </c>
      <c r="C57" s="48">
        <v>38</v>
      </c>
      <c r="D57" s="49">
        <v>40</v>
      </c>
      <c r="E57" s="10" t="s">
        <v>84</v>
      </c>
      <c r="F57" s="51">
        <v>84</v>
      </c>
      <c r="G57" s="50">
        <v>37</v>
      </c>
      <c r="H57" s="51">
        <v>47</v>
      </c>
      <c r="I57" s="10" t="s">
        <v>4</v>
      </c>
      <c r="J57" s="53">
        <f>J56+J58+J59+J60</f>
        <v>7274</v>
      </c>
      <c r="K57" s="50">
        <f>K56+K58+K59+K60</f>
        <v>3504</v>
      </c>
      <c r="L57" s="52">
        <f>L56+L58+L59+L60</f>
        <v>3770</v>
      </c>
    </row>
    <row r="58" spans="1:12" s="4" customFormat="1" ht="12.75">
      <c r="A58" s="10" t="s">
        <v>45</v>
      </c>
      <c r="B58" s="47">
        <v>84</v>
      </c>
      <c r="C58" s="48">
        <v>44</v>
      </c>
      <c r="D58" s="49">
        <v>40</v>
      </c>
      <c r="E58" s="10" t="s">
        <v>85</v>
      </c>
      <c r="F58" s="51">
        <v>103</v>
      </c>
      <c r="G58" s="50">
        <v>48</v>
      </c>
      <c r="H58" s="51">
        <v>55</v>
      </c>
      <c r="I58" s="10" t="s">
        <v>126</v>
      </c>
      <c r="J58" s="53">
        <f>B6+B13+B20</f>
        <v>969</v>
      </c>
      <c r="K58" s="50">
        <f>C6+C13+C20</f>
        <v>494</v>
      </c>
      <c r="L58" s="52">
        <f>D6+D13+D20</f>
        <v>475</v>
      </c>
    </row>
    <row r="59" spans="1:12" s="4" customFormat="1" ht="12.75">
      <c r="A59" s="10" t="s">
        <v>46</v>
      </c>
      <c r="B59" s="47">
        <v>81</v>
      </c>
      <c r="C59" s="48">
        <v>42</v>
      </c>
      <c r="D59" s="49">
        <v>39</v>
      </c>
      <c r="E59" s="10" t="s">
        <v>86</v>
      </c>
      <c r="F59" s="51">
        <v>75</v>
      </c>
      <c r="G59" s="50">
        <v>37</v>
      </c>
      <c r="H59" s="51">
        <v>38</v>
      </c>
      <c r="I59" s="10" t="s">
        <v>127</v>
      </c>
      <c r="J59" s="53">
        <f>B27+B34+B41+B48+B55+F6+F13+F20+F27+F34</f>
        <v>3559</v>
      </c>
      <c r="K59" s="50">
        <f>C27+C34+C41+C48+C55+G6+G13+G20+G27+G34</f>
        <v>1782</v>
      </c>
      <c r="L59" s="52">
        <f>D27+D34+D41+D48+D55+H6+H13+H20+H27+H34</f>
        <v>1777</v>
      </c>
    </row>
    <row r="60" spans="1:12" s="4" customFormat="1" ht="12.75">
      <c r="A60" s="10" t="s">
        <v>47</v>
      </c>
      <c r="B60" s="47">
        <v>76</v>
      </c>
      <c r="C60" s="48">
        <v>43</v>
      </c>
      <c r="D60" s="49">
        <v>33</v>
      </c>
      <c r="E60" s="10" t="s">
        <v>87</v>
      </c>
      <c r="F60" s="51">
        <v>100</v>
      </c>
      <c r="G60" s="50">
        <v>48</v>
      </c>
      <c r="H60" s="51">
        <v>52</v>
      </c>
      <c r="I60" s="10" t="s">
        <v>128</v>
      </c>
      <c r="J60" s="53">
        <f>F41+F48+F55+J6+J13+J20+J27+J55</f>
        <v>2464</v>
      </c>
      <c r="K60" s="50">
        <f>G41+G48+G55+K6+K13+K20+K27+K55</f>
        <v>1075</v>
      </c>
      <c r="L60" s="52">
        <f>H41+H48+H55+L6+L13+L20+L27+L55</f>
        <v>1389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9.625" style="2" customWidth="1"/>
    <col min="11" max="12" width="7.62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135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55" t="s">
        <v>3</v>
      </c>
      <c r="E4" s="3" t="s">
        <v>0</v>
      </c>
      <c r="F4" s="3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8"/>
      <c r="E5" s="6"/>
      <c r="F5" s="17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20">
        <v>55697</v>
      </c>
      <c r="C6" s="21">
        <v>28644</v>
      </c>
      <c r="D6" s="21">
        <v>27053</v>
      </c>
      <c r="E6" s="10" t="s">
        <v>121</v>
      </c>
      <c r="F6" s="20">
        <v>91395</v>
      </c>
      <c r="G6" s="21">
        <v>45710</v>
      </c>
      <c r="H6" s="22">
        <v>45685</v>
      </c>
      <c r="I6" s="10" t="s">
        <v>122</v>
      </c>
      <c r="J6" s="20">
        <v>48992</v>
      </c>
      <c r="K6" s="21">
        <v>21256</v>
      </c>
      <c r="L6" s="22">
        <v>27736</v>
      </c>
    </row>
    <row r="7" spans="1:12" s="4" customFormat="1" ht="12.75">
      <c r="A7" s="10" t="s">
        <v>8</v>
      </c>
      <c r="B7" s="20">
        <f>'大津市'!B7+'彦根市'!B7+'長浜市'!B7+'近江八幡市'!B7+'草津市'!B7+'守山市'!B7+'栗東市'!B7+'甲賀市'!B7+'野洲市'!B7+'湖南市'!B7+'高島市'!B7+'東近江市'!B7+'米原市'!B7</f>
        <v>9858</v>
      </c>
      <c r="C7" s="21">
        <f>'大津市'!C7+'彦根市'!C7+'長浜市'!C7+'近江八幡市'!C7+'草津市'!C7+'守山市'!C7+'栗東市'!C7+'甲賀市'!C7+'野洲市'!C7+'湖南市'!C7+'高島市'!C7+'東近江市'!C7+'米原市'!C7</f>
        <v>5072</v>
      </c>
      <c r="D7" s="21">
        <f>'大津市'!D7+'彦根市'!D7+'長浜市'!D7+'近江八幡市'!D7+'草津市'!D7+'守山市'!D7+'栗東市'!D7+'甲賀市'!D7+'野洲市'!D7+'湖南市'!D7+'高島市'!D7+'東近江市'!D7+'米原市'!D7</f>
        <v>4786</v>
      </c>
      <c r="E7" s="10" t="s">
        <v>48</v>
      </c>
      <c r="F7" s="20">
        <f>'大津市'!F7+'彦根市'!F7+'長浜市'!F7+'近江八幡市'!F7+'草津市'!F7+'守山市'!F7+'栗東市'!F7+'甲賀市'!F7+'野洲市'!F7+'湖南市'!F7+'高島市'!F7+'東近江市'!F7+'米原市'!F7</f>
        <v>17197</v>
      </c>
      <c r="G7" s="21">
        <f>'大津市'!G7+'彦根市'!G7+'長浜市'!G7+'近江八幡市'!G7+'草津市'!G7+'守山市'!G7+'栗東市'!G7+'甲賀市'!G7+'野洲市'!G7+'湖南市'!G7+'高島市'!G7+'東近江市'!G7+'米原市'!G7</f>
        <v>8665</v>
      </c>
      <c r="H7" s="21">
        <f>'大津市'!H7+'彦根市'!H7+'長浜市'!H7+'近江八幡市'!H7+'草津市'!H7+'守山市'!H7+'栗東市'!H7+'甲賀市'!H7+'野洲市'!H7+'湖南市'!H7+'高島市'!H7+'東近江市'!H7+'米原市'!H7</f>
        <v>8532</v>
      </c>
      <c r="I7" s="10" t="s">
        <v>88</v>
      </c>
      <c r="J7" s="20">
        <f>'大津市'!J7+'彦根市'!J7+'長浜市'!J7+'近江八幡市'!J7+'草津市'!J7+'守山市'!J7+'栗東市'!J7+'甲賀市'!J7+'野洲市'!J7+'湖南市'!J7+'高島市'!J7+'東近江市'!J7+'米原市'!J7</f>
        <v>11252</v>
      </c>
      <c r="K7" s="21">
        <f>'大津市'!K7+'彦根市'!K7+'長浜市'!K7+'近江八幡市'!K7+'草津市'!K7+'守山市'!K7+'栗東市'!K7+'甲賀市'!K7+'野洲市'!K7+'湖南市'!K7+'高島市'!K7+'東近江市'!K7+'米原市'!K7</f>
        <v>5087</v>
      </c>
      <c r="L7" s="22">
        <f>'大津市'!L7+'彦根市'!L7+'長浜市'!L7+'近江八幡市'!L7+'草津市'!L7+'守山市'!L7+'栗東市'!L7+'甲賀市'!L7+'野洲市'!L7+'湖南市'!L7+'高島市'!L7+'東近江市'!L7+'米原市'!L7</f>
        <v>6165</v>
      </c>
    </row>
    <row r="8" spans="1:12" s="4" customFormat="1" ht="12.75">
      <c r="A8" s="10" t="s">
        <v>9</v>
      </c>
      <c r="B8" s="20">
        <f>'大津市'!B8+'彦根市'!B8+'長浜市'!B8+'近江八幡市'!B8+'草津市'!B8+'守山市'!B8+'栗東市'!B8+'甲賀市'!B8+'野洲市'!B8+'湖南市'!B8+'高島市'!B8+'東近江市'!B8+'米原市'!B8</f>
        <v>10356</v>
      </c>
      <c r="C8" s="21">
        <f>'大津市'!C8+'彦根市'!C8+'長浜市'!C8+'近江八幡市'!C8+'草津市'!C8+'守山市'!C8+'栗東市'!C8+'甲賀市'!C8+'野洲市'!C8+'湖南市'!C8+'高島市'!C8+'東近江市'!C8+'米原市'!C8</f>
        <v>5294</v>
      </c>
      <c r="D8" s="21">
        <f>'大津市'!D8+'彦根市'!D8+'長浜市'!D8+'近江八幡市'!D8+'草津市'!D8+'守山市'!D8+'栗東市'!D8+'甲賀市'!D8+'野洲市'!D8+'湖南市'!D8+'高島市'!D8+'東近江市'!D8+'米原市'!D8</f>
        <v>5062</v>
      </c>
      <c r="E8" s="10" t="s">
        <v>49</v>
      </c>
      <c r="F8" s="20">
        <f>'大津市'!F8+'彦根市'!F8+'長浜市'!F8+'近江八幡市'!F8+'草津市'!F8+'守山市'!F8+'栗東市'!F8+'甲賀市'!F8+'野洲市'!F8+'湖南市'!F8+'高島市'!F8+'東近江市'!F8+'米原市'!F8</f>
        <v>17387</v>
      </c>
      <c r="G8" s="21">
        <f>'大津市'!G8+'彦根市'!G8+'長浜市'!G8+'近江八幡市'!G8+'草津市'!G8+'守山市'!G8+'栗東市'!G8+'甲賀市'!G8+'野洲市'!G8+'湖南市'!G8+'高島市'!G8+'東近江市'!G8+'米原市'!G8</f>
        <v>8721</v>
      </c>
      <c r="H8" s="21">
        <f>'大津市'!H8+'彦根市'!H8+'長浜市'!H8+'近江八幡市'!H8+'草津市'!H8+'守山市'!H8+'栗東市'!H8+'甲賀市'!H8+'野洲市'!H8+'湖南市'!H8+'高島市'!H8+'東近江市'!H8+'米原市'!H8</f>
        <v>8666</v>
      </c>
      <c r="I8" s="10" t="s">
        <v>89</v>
      </c>
      <c r="J8" s="20">
        <f>'大津市'!J8+'彦根市'!J8+'長浜市'!J8+'近江八幡市'!J8+'草津市'!J8+'守山市'!J8+'栗東市'!J8+'甲賀市'!J8+'野洲市'!J8+'湖南市'!J8+'高島市'!J8+'東近江市'!J8+'米原市'!J8</f>
        <v>8967</v>
      </c>
      <c r="K8" s="21">
        <f>'大津市'!K8+'彦根市'!K8+'長浜市'!K8+'近江八幡市'!K8+'草津市'!K8+'守山市'!K8+'栗東市'!K8+'甲賀市'!K8+'野洲市'!K8+'湖南市'!K8+'高島市'!K8+'東近江市'!K8+'米原市'!K8</f>
        <v>3980</v>
      </c>
      <c r="L8" s="22">
        <f>'大津市'!L8+'彦根市'!L8+'長浜市'!L8+'近江八幡市'!L8+'草津市'!L8+'守山市'!L8+'栗東市'!L8+'甲賀市'!L8+'野洲市'!L8+'湖南市'!L8+'高島市'!L8+'東近江市'!L8+'米原市'!L8</f>
        <v>4987</v>
      </c>
    </row>
    <row r="9" spans="1:12" s="4" customFormat="1" ht="12.75">
      <c r="A9" s="10" t="s">
        <v>10</v>
      </c>
      <c r="B9" s="20">
        <f>'大津市'!B9+'彦根市'!B9+'長浜市'!B9+'近江八幡市'!B9+'草津市'!B9+'守山市'!B9+'栗東市'!B9+'甲賀市'!B9+'野洲市'!B9+'湖南市'!B9+'高島市'!B9+'東近江市'!B9+'米原市'!B9</f>
        <v>10910</v>
      </c>
      <c r="C9" s="21">
        <f>'大津市'!C9+'彦根市'!C9+'長浜市'!C9+'近江八幡市'!C9+'草津市'!C9+'守山市'!C9+'栗東市'!C9+'甲賀市'!C9+'野洲市'!C9+'湖南市'!C9+'高島市'!C9+'東近江市'!C9+'米原市'!C9</f>
        <v>5615</v>
      </c>
      <c r="D9" s="21">
        <f>'大津市'!D9+'彦根市'!D9+'長浜市'!D9+'近江八幡市'!D9+'草津市'!D9+'守山市'!D9+'栗東市'!D9+'甲賀市'!D9+'野洲市'!D9+'湖南市'!D9+'高島市'!D9+'東近江市'!D9+'米原市'!D9</f>
        <v>5295</v>
      </c>
      <c r="E9" s="10" t="s">
        <v>50</v>
      </c>
      <c r="F9" s="20">
        <f>'大津市'!F9+'彦根市'!F9+'長浜市'!F9+'近江八幡市'!F9+'草津市'!F9+'守山市'!F9+'栗東市'!F9+'甲賀市'!F9+'野洲市'!F9+'湖南市'!F9+'高島市'!F9+'東近江市'!F9+'米原市'!F9</f>
        <v>18426</v>
      </c>
      <c r="G9" s="21">
        <f>'大津市'!G9+'彦根市'!G9+'長浜市'!G9+'近江八幡市'!G9+'草津市'!G9+'守山市'!G9+'栗東市'!G9+'甲賀市'!G9+'野洲市'!G9+'湖南市'!G9+'高島市'!G9+'東近江市'!G9+'米原市'!G9</f>
        <v>9048</v>
      </c>
      <c r="H9" s="21">
        <f>'大津市'!H9+'彦根市'!H9+'長浜市'!H9+'近江八幡市'!H9+'草津市'!H9+'守山市'!H9+'栗東市'!H9+'甲賀市'!H9+'野洲市'!H9+'湖南市'!H9+'高島市'!H9+'東近江市'!H9+'米原市'!H9</f>
        <v>9378</v>
      </c>
      <c r="I9" s="10" t="s">
        <v>90</v>
      </c>
      <c r="J9" s="20">
        <f>'大津市'!J9+'彦根市'!J9+'長浜市'!J9+'近江八幡市'!J9+'草津市'!J9+'守山市'!J9+'栗東市'!J9+'甲賀市'!J9+'野洲市'!J9+'湖南市'!J9+'高島市'!J9+'東近江市'!J9+'米原市'!J9</f>
        <v>9538</v>
      </c>
      <c r="K9" s="21">
        <f>'大津市'!K9+'彦根市'!K9+'長浜市'!K9+'近江八幡市'!K9+'草津市'!K9+'守山市'!K9+'栗東市'!K9+'甲賀市'!K9+'野洲市'!K9+'湖南市'!K9+'高島市'!K9+'東近江市'!K9+'米原市'!K9</f>
        <v>4143</v>
      </c>
      <c r="L9" s="22">
        <f>'大津市'!L9+'彦根市'!L9+'長浜市'!L9+'近江八幡市'!L9+'草津市'!L9+'守山市'!L9+'栗東市'!L9+'甲賀市'!L9+'野洲市'!L9+'湖南市'!L9+'高島市'!L9+'東近江市'!L9+'米原市'!L9</f>
        <v>5395</v>
      </c>
    </row>
    <row r="10" spans="1:12" s="4" customFormat="1" ht="12.75">
      <c r="A10" s="10" t="s">
        <v>11</v>
      </c>
      <c r="B10" s="20">
        <f>'大津市'!B10+'彦根市'!B10+'長浜市'!B10+'近江八幡市'!B10+'草津市'!B10+'守山市'!B10+'栗東市'!B10+'甲賀市'!B10+'野洲市'!B10+'湖南市'!B10+'高島市'!B10+'東近江市'!B10+'米原市'!B10</f>
        <v>11203</v>
      </c>
      <c r="C10" s="21">
        <f>'大津市'!C10+'彦根市'!C10+'長浜市'!C10+'近江八幡市'!C10+'草津市'!C10+'守山市'!C10+'栗東市'!C10+'甲賀市'!C10+'野洲市'!C10+'湖南市'!C10+'高島市'!C10+'東近江市'!C10+'米原市'!C10</f>
        <v>5788</v>
      </c>
      <c r="D10" s="21">
        <f>'大津市'!D10+'彦根市'!D10+'長浜市'!D10+'近江八幡市'!D10+'草津市'!D10+'守山市'!D10+'栗東市'!D10+'甲賀市'!D10+'野洲市'!D10+'湖南市'!D10+'高島市'!D10+'東近江市'!D10+'米原市'!D10</f>
        <v>5415</v>
      </c>
      <c r="E10" s="10" t="s">
        <v>51</v>
      </c>
      <c r="F10" s="20">
        <f>'大津市'!F10+'彦根市'!F10+'長浜市'!F10+'近江八幡市'!F10+'草津市'!F10+'守山市'!F10+'栗東市'!F10+'甲賀市'!F10+'野洲市'!F10+'湖南市'!F10+'高島市'!F10+'東近江市'!F10+'米原市'!F10</f>
        <v>18631</v>
      </c>
      <c r="G10" s="21">
        <f>'大津市'!G10+'彦根市'!G10+'長浜市'!G10+'近江八幡市'!G10+'草津市'!G10+'守山市'!G10+'栗東市'!G10+'甲賀市'!G10+'野洲市'!G10+'湖南市'!G10+'高島市'!G10+'東近江市'!G10+'米原市'!G10</f>
        <v>9342</v>
      </c>
      <c r="H10" s="21">
        <f>'大津市'!H10+'彦根市'!H10+'長浜市'!H10+'近江八幡市'!H10+'草津市'!H10+'守山市'!H10+'栗東市'!H10+'甲賀市'!H10+'野洲市'!H10+'湖南市'!H10+'高島市'!H10+'東近江市'!H10+'米原市'!H10</f>
        <v>9289</v>
      </c>
      <c r="I10" s="10" t="s">
        <v>91</v>
      </c>
      <c r="J10" s="20">
        <f>'大津市'!J10+'彦根市'!J10+'長浜市'!J10+'近江八幡市'!J10+'草津市'!J10+'守山市'!J10+'栗東市'!J10+'甲賀市'!J10+'野洲市'!J10+'湖南市'!J10+'高島市'!J10+'東近江市'!J10+'米原市'!J10</f>
        <v>9517</v>
      </c>
      <c r="K10" s="21">
        <f>'大津市'!K10+'彦根市'!K10+'長浜市'!K10+'近江八幡市'!K10+'草津市'!K10+'守山市'!K10+'栗東市'!K10+'甲賀市'!K10+'野洲市'!K10+'湖南市'!K10+'高島市'!K10+'東近江市'!K10+'米原市'!K10</f>
        <v>3983</v>
      </c>
      <c r="L10" s="22">
        <f>'大津市'!L10+'彦根市'!L10+'長浜市'!L10+'近江八幡市'!L10+'草津市'!L10+'守山市'!L10+'栗東市'!L10+'甲賀市'!L10+'野洲市'!L10+'湖南市'!L10+'高島市'!L10+'東近江市'!L10+'米原市'!L10</f>
        <v>5534</v>
      </c>
    </row>
    <row r="11" spans="1:12" s="4" customFormat="1" ht="12.75">
      <c r="A11" s="10" t="s">
        <v>12</v>
      </c>
      <c r="B11" s="20">
        <f>'大津市'!B11+'彦根市'!B11+'長浜市'!B11+'近江八幡市'!B11+'草津市'!B11+'守山市'!B11+'栗東市'!B11+'甲賀市'!B11+'野洲市'!B11+'湖南市'!B11+'高島市'!B11+'東近江市'!B11+'米原市'!B11</f>
        <v>11703</v>
      </c>
      <c r="C11" s="21">
        <f>'大津市'!C11+'彦根市'!C11+'長浜市'!C11+'近江八幡市'!C11+'草津市'!C11+'守山市'!C11+'栗東市'!C11+'甲賀市'!C11+'野洲市'!C11+'湖南市'!C11+'高島市'!C11+'東近江市'!C11+'米原市'!C11</f>
        <v>5954</v>
      </c>
      <c r="D11" s="21">
        <f>'大津市'!D11+'彦根市'!D11+'長浜市'!D11+'近江八幡市'!D11+'草津市'!D11+'守山市'!D11+'栗東市'!D11+'甲賀市'!D11+'野洲市'!D11+'湖南市'!D11+'高島市'!D11+'東近江市'!D11+'米原市'!D11</f>
        <v>5749</v>
      </c>
      <c r="E11" s="10" t="s">
        <v>52</v>
      </c>
      <c r="F11" s="20">
        <f>'大津市'!F11+'彦根市'!F11+'長浜市'!F11+'近江八幡市'!F11+'草津市'!F11+'守山市'!F11+'栗東市'!F11+'甲賀市'!F11+'野洲市'!F11+'湖南市'!F11+'高島市'!F11+'東近江市'!F11+'米原市'!F11</f>
        <v>19455</v>
      </c>
      <c r="G11" s="21">
        <f>'大津市'!G11+'彦根市'!G11+'長浜市'!G11+'近江八幡市'!G11+'草津市'!G11+'守山市'!G11+'栗東市'!G11+'甲賀市'!G11+'野洲市'!G11+'湖南市'!G11+'高島市'!G11+'東近江市'!G11+'米原市'!G11</f>
        <v>9695</v>
      </c>
      <c r="H11" s="21">
        <f>'大津市'!H11+'彦根市'!H11+'長浜市'!H11+'近江八幡市'!H11+'草津市'!H11+'守山市'!H11+'栗東市'!H11+'甲賀市'!H11+'野洲市'!H11+'湖南市'!H11+'高島市'!H11+'東近江市'!H11+'米原市'!H11</f>
        <v>9760</v>
      </c>
      <c r="I11" s="10" t="s">
        <v>92</v>
      </c>
      <c r="J11" s="20">
        <f>'大津市'!J11+'彦根市'!J11+'長浜市'!J11+'近江八幡市'!J11+'草津市'!J11+'守山市'!J11+'栗東市'!J11+'甲賀市'!J11+'野洲市'!J11+'湖南市'!J11+'高島市'!J11+'東近江市'!J11+'米原市'!J11</f>
        <v>9252</v>
      </c>
      <c r="K11" s="21">
        <f>'大津市'!K11+'彦根市'!K11+'長浜市'!K11+'近江八幡市'!K11+'草津市'!K11+'守山市'!K11+'栗東市'!K11+'甲賀市'!K11+'野洲市'!K11+'湖南市'!K11+'高島市'!K11+'東近江市'!K11+'米原市'!K11</f>
        <v>3829</v>
      </c>
      <c r="L11" s="22">
        <f>'大津市'!L11+'彦根市'!L11+'長浜市'!L11+'近江八幡市'!L11+'草津市'!L11+'守山市'!L11+'栗東市'!L11+'甲賀市'!L11+'野洲市'!L11+'湖南市'!L11+'高島市'!L11+'東近江市'!L11+'米原市'!L11</f>
        <v>5423</v>
      </c>
    </row>
    <row r="12" spans="1:12" s="4" customFormat="1" ht="12.75">
      <c r="A12" s="10"/>
      <c r="B12" s="20"/>
      <c r="C12" s="21"/>
      <c r="D12" s="21"/>
      <c r="E12" s="10"/>
      <c r="F12" s="20"/>
      <c r="G12" s="21"/>
      <c r="H12" s="22"/>
      <c r="I12" s="10"/>
      <c r="J12" s="20"/>
      <c r="K12" s="21"/>
      <c r="L12" s="22"/>
    </row>
    <row r="13" spans="1:12" s="4" customFormat="1" ht="12.75">
      <c r="A13" s="10" t="s">
        <v>129</v>
      </c>
      <c r="B13" s="20">
        <v>61493</v>
      </c>
      <c r="C13" s="21">
        <v>31605</v>
      </c>
      <c r="D13" s="21">
        <v>29888</v>
      </c>
      <c r="E13" s="10" t="s">
        <v>120</v>
      </c>
      <c r="F13" s="20">
        <v>104909</v>
      </c>
      <c r="G13" s="21">
        <v>53064</v>
      </c>
      <c r="H13" s="22">
        <v>51845</v>
      </c>
      <c r="I13" s="10" t="s">
        <v>123</v>
      </c>
      <c r="J13" s="20">
        <v>33926</v>
      </c>
      <c r="K13" s="21">
        <v>12580</v>
      </c>
      <c r="L13" s="22">
        <v>21346</v>
      </c>
    </row>
    <row r="14" spans="1:12" s="4" customFormat="1" ht="12.75">
      <c r="A14" s="10" t="s">
        <v>13</v>
      </c>
      <c r="B14" s="20">
        <f>'大津市'!B14+'彦根市'!B14+'長浜市'!B14+'近江八幡市'!B14+'草津市'!B14+'守山市'!B14+'栗東市'!B14+'甲賀市'!B14+'野洲市'!B14+'湖南市'!B14+'高島市'!B14+'東近江市'!B14+'米原市'!B14</f>
        <v>12143</v>
      </c>
      <c r="C14" s="21">
        <f>'大津市'!C14+'彦根市'!C14+'長浜市'!C14+'近江八幡市'!C14+'草津市'!C14+'守山市'!C14+'栗東市'!C14+'甲賀市'!C14+'野洲市'!C14+'湖南市'!C14+'高島市'!C14+'東近江市'!C14+'米原市'!C14</f>
        <v>6265</v>
      </c>
      <c r="D14" s="21">
        <f>'大津市'!D14+'彦根市'!D14+'長浜市'!D14+'近江八幡市'!D14+'草津市'!D14+'守山市'!D14+'栗東市'!D14+'甲賀市'!D14+'野洲市'!D14+'湖南市'!D14+'高島市'!D14+'東近江市'!D14+'米原市'!D14</f>
        <v>5878</v>
      </c>
      <c r="E14" s="10" t="s">
        <v>53</v>
      </c>
      <c r="F14" s="20">
        <f>'大津市'!F14+'彦根市'!F14+'長浜市'!F14+'近江八幡市'!F14+'草津市'!F14+'守山市'!F14+'栗東市'!F14+'甲賀市'!F14+'野洲市'!F14+'湖南市'!F14+'高島市'!F14+'東近江市'!F14+'米原市'!F14</f>
        <v>20296</v>
      </c>
      <c r="G14" s="21">
        <f>'大津市'!G14+'彦根市'!G14+'長浜市'!G14+'近江八幡市'!G14+'草津市'!G14+'守山市'!G14+'栗東市'!G14+'甲賀市'!G14+'野洲市'!G14+'湖南市'!G14+'高島市'!G14+'東近江市'!G14+'米原市'!G14</f>
        <v>10235</v>
      </c>
      <c r="H14" s="21">
        <f>'大津市'!H14+'彦根市'!H14+'長浜市'!H14+'近江八幡市'!H14+'草津市'!H14+'守山市'!H14+'栗東市'!H14+'甲賀市'!H14+'野洲市'!H14+'湖南市'!H14+'高島市'!H14+'東近江市'!H14+'米原市'!H14</f>
        <v>10061</v>
      </c>
      <c r="I14" s="10" t="s">
        <v>93</v>
      </c>
      <c r="J14" s="20">
        <f>'大津市'!J14+'彦根市'!J14+'長浜市'!J14+'近江八幡市'!J14+'草津市'!J14+'守山市'!J14+'栗東市'!J14+'甲賀市'!J14+'野洲市'!J14+'湖南市'!J14+'高島市'!J14+'東近江市'!J14+'米原市'!J14</f>
        <v>7851</v>
      </c>
      <c r="K14" s="21">
        <f>'大津市'!K14+'彦根市'!K14+'長浜市'!K14+'近江八幡市'!K14+'草津市'!K14+'守山市'!K14+'栗東市'!K14+'甲賀市'!K14+'野洲市'!K14+'湖南市'!K14+'高島市'!K14+'東近江市'!K14+'米原市'!K14</f>
        <v>3146</v>
      </c>
      <c r="L14" s="22">
        <f>'大津市'!L14+'彦根市'!L14+'長浜市'!L14+'近江八幡市'!L14+'草津市'!L14+'守山市'!L14+'栗東市'!L14+'甲賀市'!L14+'野洲市'!L14+'湖南市'!L14+'高島市'!L14+'東近江市'!L14+'米原市'!L14</f>
        <v>4705</v>
      </c>
    </row>
    <row r="15" spans="1:12" s="4" customFormat="1" ht="12.75">
      <c r="A15" s="10" t="s">
        <v>14</v>
      </c>
      <c r="B15" s="20">
        <f>'大津市'!B15+'彦根市'!B15+'長浜市'!B15+'近江八幡市'!B15+'草津市'!B15+'守山市'!B15+'栗東市'!B15+'甲賀市'!B15+'野洲市'!B15+'湖南市'!B15+'高島市'!B15+'東近江市'!B15+'米原市'!B15</f>
        <v>12035</v>
      </c>
      <c r="C15" s="21">
        <f>'大津市'!C15+'彦根市'!C15+'長浜市'!C15+'近江八幡市'!C15+'草津市'!C15+'守山市'!C15+'栗東市'!C15+'甲賀市'!C15+'野洲市'!C15+'湖南市'!C15+'高島市'!C15+'東近江市'!C15+'米原市'!C15</f>
        <v>6238</v>
      </c>
      <c r="D15" s="21">
        <f>'大津市'!D15+'彦根市'!D15+'長浜市'!D15+'近江八幡市'!D15+'草津市'!D15+'守山市'!D15+'栗東市'!D15+'甲賀市'!D15+'野洲市'!D15+'湖南市'!D15+'高島市'!D15+'東近江市'!D15+'米原市'!D15</f>
        <v>5797</v>
      </c>
      <c r="E15" s="10" t="s">
        <v>54</v>
      </c>
      <c r="F15" s="20">
        <f>'大津市'!F15+'彦根市'!F15+'長浜市'!F15+'近江八幡市'!F15+'草津市'!F15+'守山市'!F15+'栗東市'!F15+'甲賀市'!F15+'野洲市'!F15+'湖南市'!F15+'高島市'!F15+'東近江市'!F15+'米原市'!F15</f>
        <v>21109</v>
      </c>
      <c r="G15" s="21">
        <f>'大津市'!G15+'彦根市'!G15+'長浜市'!G15+'近江八幡市'!G15+'草津市'!G15+'守山市'!G15+'栗東市'!G15+'甲賀市'!G15+'野洲市'!G15+'湖南市'!G15+'高島市'!G15+'東近江市'!G15+'米原市'!G15</f>
        <v>10612</v>
      </c>
      <c r="H15" s="21">
        <f>'大津市'!H15+'彦根市'!H15+'長浜市'!H15+'近江八幡市'!H15+'草津市'!H15+'守山市'!H15+'栗東市'!H15+'甲賀市'!H15+'野洲市'!H15+'湖南市'!H15+'高島市'!H15+'東近江市'!H15+'米原市'!H15</f>
        <v>10497</v>
      </c>
      <c r="I15" s="10" t="s">
        <v>94</v>
      </c>
      <c r="J15" s="20">
        <f>'大津市'!J15+'彦根市'!J15+'長浜市'!J15+'近江八幡市'!J15+'草津市'!J15+'守山市'!J15+'栗東市'!J15+'甲賀市'!J15+'野洲市'!J15+'湖南市'!J15+'高島市'!J15+'東近江市'!J15+'米原市'!J15</f>
        <v>7325</v>
      </c>
      <c r="K15" s="21">
        <f>'大津市'!K15+'彦根市'!K15+'長浜市'!K15+'近江八幡市'!K15+'草津市'!K15+'守山市'!K15+'栗東市'!K15+'甲賀市'!K15+'野洲市'!K15+'湖南市'!K15+'高島市'!K15+'東近江市'!K15+'米原市'!K15</f>
        <v>2803</v>
      </c>
      <c r="L15" s="22">
        <f>'大津市'!L15+'彦根市'!L15+'長浜市'!L15+'近江八幡市'!L15+'草津市'!L15+'守山市'!L15+'栗東市'!L15+'甲賀市'!L15+'野洲市'!L15+'湖南市'!L15+'高島市'!L15+'東近江市'!L15+'米原市'!L15</f>
        <v>4522</v>
      </c>
    </row>
    <row r="16" spans="1:12" s="4" customFormat="1" ht="12.75">
      <c r="A16" s="10" t="s">
        <v>15</v>
      </c>
      <c r="B16" s="20">
        <f>'大津市'!B16+'彦根市'!B16+'長浜市'!B16+'近江八幡市'!B16+'草津市'!B16+'守山市'!B16+'栗東市'!B16+'甲賀市'!B16+'野洲市'!B16+'湖南市'!B16+'高島市'!B16+'東近江市'!B16+'米原市'!B16</f>
        <v>12612</v>
      </c>
      <c r="C16" s="21">
        <f>'大津市'!C16+'彦根市'!C16+'長浜市'!C16+'近江八幡市'!C16+'草津市'!C16+'守山市'!C16+'栗東市'!C16+'甲賀市'!C16+'野洲市'!C16+'湖南市'!C16+'高島市'!C16+'東近江市'!C16+'米原市'!C16</f>
        <v>6434</v>
      </c>
      <c r="D16" s="21">
        <f>'大津市'!D16+'彦根市'!D16+'長浜市'!D16+'近江八幡市'!D16+'草津市'!D16+'守山市'!D16+'栗東市'!D16+'甲賀市'!D16+'野洲市'!D16+'湖南市'!D16+'高島市'!D16+'東近江市'!D16+'米原市'!D16</f>
        <v>6178</v>
      </c>
      <c r="E16" s="10" t="s">
        <v>55</v>
      </c>
      <c r="F16" s="20">
        <f>'大津市'!F16+'彦根市'!F16+'長浜市'!F16+'近江八幡市'!F16+'草津市'!F16+'守山市'!F16+'栗東市'!F16+'甲賀市'!F16+'野洲市'!F16+'湖南市'!F16+'高島市'!F16+'東近江市'!F16+'米原市'!F16</f>
        <v>21433</v>
      </c>
      <c r="G16" s="21">
        <f>'大津市'!G16+'彦根市'!G16+'長浜市'!G16+'近江八幡市'!G16+'草津市'!G16+'守山市'!G16+'栗東市'!G16+'甲賀市'!G16+'野洲市'!G16+'湖南市'!G16+'高島市'!G16+'東近江市'!G16+'米原市'!G16</f>
        <v>10845</v>
      </c>
      <c r="H16" s="21">
        <f>'大津市'!H16+'彦根市'!H16+'長浜市'!H16+'近江八幡市'!H16+'草津市'!H16+'守山市'!H16+'栗東市'!H16+'甲賀市'!H16+'野洲市'!H16+'湖南市'!H16+'高島市'!H16+'東近江市'!H16+'米原市'!H16</f>
        <v>10588</v>
      </c>
      <c r="I16" s="10" t="s">
        <v>95</v>
      </c>
      <c r="J16" s="20">
        <f>'大津市'!J16+'彦根市'!J16+'長浜市'!J16+'近江八幡市'!J16+'草津市'!J16+'守山市'!J16+'栗東市'!J16+'甲賀市'!J16+'野洲市'!J16+'湖南市'!J16+'高島市'!J16+'東近江市'!J16+'米原市'!J16</f>
        <v>6643</v>
      </c>
      <c r="K16" s="21">
        <f>'大津市'!K16+'彦根市'!K16+'長浜市'!K16+'近江八幡市'!K16+'草津市'!K16+'守山市'!K16+'栗東市'!K16+'甲賀市'!K16+'野洲市'!K16+'湖南市'!K16+'高島市'!K16+'東近江市'!K16+'米原市'!K16</f>
        <v>2385</v>
      </c>
      <c r="L16" s="22">
        <f>'大津市'!L16+'彦根市'!L16+'長浜市'!L16+'近江八幡市'!L16+'草津市'!L16+'守山市'!L16+'栗東市'!L16+'甲賀市'!L16+'野洲市'!L16+'湖南市'!L16+'高島市'!L16+'東近江市'!L16+'米原市'!L16</f>
        <v>4258</v>
      </c>
    </row>
    <row r="17" spans="1:12" s="4" customFormat="1" ht="12.75">
      <c r="A17" s="10" t="s">
        <v>16</v>
      </c>
      <c r="B17" s="20">
        <f>'大津市'!B17+'彦根市'!B17+'長浜市'!B17+'近江八幡市'!B17+'草津市'!B17+'守山市'!B17+'栗東市'!B17+'甲賀市'!B17+'野洲市'!B17+'湖南市'!B17+'高島市'!B17+'東近江市'!B17+'米原市'!B17</f>
        <v>12588</v>
      </c>
      <c r="C17" s="21">
        <f>'大津市'!C17+'彦根市'!C17+'長浜市'!C17+'近江八幡市'!C17+'草津市'!C17+'守山市'!C17+'栗東市'!C17+'甲賀市'!C17+'野洲市'!C17+'湖南市'!C17+'高島市'!C17+'東近江市'!C17+'米原市'!C17</f>
        <v>6406</v>
      </c>
      <c r="D17" s="21">
        <f>'大津市'!D17+'彦根市'!D17+'長浜市'!D17+'近江八幡市'!D17+'草津市'!D17+'守山市'!D17+'栗東市'!D17+'甲賀市'!D17+'野洲市'!D17+'湖南市'!D17+'高島市'!D17+'東近江市'!D17+'米原市'!D17</f>
        <v>6182</v>
      </c>
      <c r="E17" s="10" t="s">
        <v>56</v>
      </c>
      <c r="F17" s="20">
        <f>'大津市'!F17+'彦根市'!F17+'長浜市'!F17+'近江八幡市'!F17+'草津市'!F17+'守山市'!F17+'栗東市'!F17+'甲賀市'!F17+'野洲市'!F17+'湖南市'!F17+'高島市'!F17+'東近江市'!F17+'米原市'!F17</f>
        <v>21309</v>
      </c>
      <c r="G17" s="21">
        <f>'大津市'!G17+'彦根市'!G17+'長浜市'!G17+'近江八幡市'!G17+'草津市'!G17+'守山市'!G17+'栗東市'!G17+'甲賀市'!G17+'野洲市'!G17+'湖南市'!G17+'高島市'!G17+'東近江市'!G17+'米原市'!G17</f>
        <v>10874</v>
      </c>
      <c r="H17" s="21">
        <f>'大津市'!H17+'彦根市'!H17+'長浜市'!H17+'近江八幡市'!H17+'草津市'!H17+'守山市'!H17+'栗東市'!H17+'甲賀市'!H17+'野洲市'!H17+'湖南市'!H17+'高島市'!H17+'東近江市'!H17+'米原市'!H17</f>
        <v>10435</v>
      </c>
      <c r="I17" s="10" t="s">
        <v>96</v>
      </c>
      <c r="J17" s="20">
        <f>'大津市'!J17+'彦根市'!J17+'長浜市'!J17+'近江八幡市'!J17+'草津市'!J17+'守山市'!J17+'栗東市'!J17+'甲賀市'!J17+'野洲市'!J17+'湖南市'!J17+'高島市'!J17+'東近江市'!J17+'米原市'!J17</f>
        <v>6262</v>
      </c>
      <c r="K17" s="21">
        <f>'大津市'!K17+'彦根市'!K17+'長浜市'!K17+'近江八幡市'!K17+'草津市'!K17+'守山市'!K17+'栗東市'!K17+'甲賀市'!K17+'野洲市'!K17+'湖南市'!K17+'高島市'!K17+'東近江市'!K17+'米原市'!K17</f>
        <v>2162</v>
      </c>
      <c r="L17" s="22">
        <f>'大津市'!L17+'彦根市'!L17+'長浜市'!L17+'近江八幡市'!L17+'草津市'!L17+'守山市'!L17+'栗東市'!L17+'甲賀市'!L17+'野洲市'!L17+'湖南市'!L17+'高島市'!L17+'東近江市'!L17+'米原市'!L17</f>
        <v>4100</v>
      </c>
    </row>
    <row r="18" spans="1:12" s="4" customFormat="1" ht="12.75">
      <c r="A18" s="10" t="s">
        <v>17</v>
      </c>
      <c r="B18" s="20">
        <f>'大津市'!B18+'彦根市'!B18+'長浜市'!B18+'近江八幡市'!B18+'草津市'!B18+'守山市'!B18+'栗東市'!B18+'甲賀市'!B18+'野洲市'!B18+'湖南市'!B18+'高島市'!B18+'東近江市'!B18+'米原市'!B18</f>
        <v>12889</v>
      </c>
      <c r="C18" s="21">
        <f>'大津市'!C18+'彦根市'!C18+'長浜市'!C18+'近江八幡市'!C18+'草津市'!C18+'守山市'!C18+'栗東市'!C18+'甲賀市'!C18+'野洲市'!C18+'湖南市'!C18+'高島市'!C18+'東近江市'!C18+'米原市'!C18</f>
        <v>6668</v>
      </c>
      <c r="D18" s="21">
        <f>'大津市'!D18+'彦根市'!D18+'長浜市'!D18+'近江八幡市'!D18+'草津市'!D18+'守山市'!D18+'栗東市'!D18+'甲賀市'!D18+'野洲市'!D18+'湖南市'!D18+'高島市'!D18+'東近江市'!D18+'米原市'!D18</f>
        <v>6221</v>
      </c>
      <c r="E18" s="10" t="s">
        <v>57</v>
      </c>
      <c r="F18" s="20">
        <f>'大津市'!F18+'彦根市'!F18+'長浜市'!F18+'近江八幡市'!F18+'草津市'!F18+'守山市'!F18+'栗東市'!F18+'甲賀市'!F18+'野洲市'!F18+'湖南市'!F18+'高島市'!F18+'東近江市'!F18+'米原市'!F18</f>
        <v>19998</v>
      </c>
      <c r="G18" s="21">
        <f>'大津市'!G18+'彦根市'!G18+'長浜市'!G18+'近江八幡市'!G18+'草津市'!G18+'守山市'!G18+'栗東市'!G18+'甲賀市'!G18+'野洲市'!G18+'湖南市'!G18+'高島市'!G18+'東近江市'!G18+'米原市'!G18</f>
        <v>10033</v>
      </c>
      <c r="H18" s="21">
        <f>'大津市'!H18+'彦根市'!H18+'長浜市'!H18+'近江八幡市'!H18+'草津市'!H18+'守山市'!H18+'栗東市'!H18+'甲賀市'!H18+'野洲市'!H18+'湖南市'!H18+'高島市'!H18+'東近江市'!H18+'米原市'!H18</f>
        <v>9965</v>
      </c>
      <c r="I18" s="10" t="s">
        <v>97</v>
      </c>
      <c r="J18" s="20">
        <f>'大津市'!J18+'彦根市'!J18+'長浜市'!J18+'近江八幡市'!J18+'草津市'!J18+'守山市'!J18+'栗東市'!J18+'甲賀市'!J18+'野洲市'!J18+'湖南市'!J18+'高島市'!J18+'東近江市'!J18+'米原市'!J18</f>
        <v>5457</v>
      </c>
      <c r="K18" s="21">
        <f>'大津市'!K18+'彦根市'!K18+'長浜市'!K18+'近江八幡市'!K18+'草津市'!K18+'守山市'!K18+'栗東市'!K18+'甲賀市'!K18+'野洲市'!K18+'湖南市'!K18+'高島市'!K18+'東近江市'!K18+'米原市'!K18</f>
        <v>1841</v>
      </c>
      <c r="L18" s="22">
        <f>'大津市'!L18+'彦根市'!L18+'長浜市'!L18+'近江八幡市'!L18+'草津市'!L18+'守山市'!L18+'栗東市'!L18+'甲賀市'!L18+'野洲市'!L18+'湖南市'!L18+'高島市'!L18+'東近江市'!L18+'米原市'!L18</f>
        <v>3616</v>
      </c>
    </row>
    <row r="19" spans="1:12" s="4" customFormat="1" ht="12.75">
      <c r="A19" s="10"/>
      <c r="B19" s="20"/>
      <c r="C19" s="21"/>
      <c r="D19" s="21"/>
      <c r="E19" s="10"/>
      <c r="F19" s="20"/>
      <c r="G19" s="21"/>
      <c r="H19" s="22"/>
      <c r="I19" s="10"/>
      <c r="J19" s="20"/>
      <c r="K19" s="21"/>
      <c r="L19" s="22"/>
    </row>
    <row r="20" spans="1:12" s="4" customFormat="1" ht="12.75">
      <c r="A20" s="40" t="s">
        <v>108</v>
      </c>
      <c r="B20" s="20">
        <v>64679</v>
      </c>
      <c r="C20" s="21">
        <v>33333</v>
      </c>
      <c r="D20" s="21">
        <v>31346</v>
      </c>
      <c r="E20" s="10" t="s">
        <v>119</v>
      </c>
      <c r="F20" s="20">
        <v>88081</v>
      </c>
      <c r="G20" s="21">
        <v>44061</v>
      </c>
      <c r="H20" s="22">
        <v>44020</v>
      </c>
      <c r="I20" s="10" t="s">
        <v>124</v>
      </c>
      <c r="J20" s="20">
        <v>17420</v>
      </c>
      <c r="K20" s="21">
        <v>5080</v>
      </c>
      <c r="L20" s="22">
        <v>12340</v>
      </c>
    </row>
    <row r="21" spans="1:12" s="4" customFormat="1" ht="12.75">
      <c r="A21" s="10" t="s">
        <v>18</v>
      </c>
      <c r="B21" s="20">
        <f>'大津市'!B21+'彦根市'!B21+'長浜市'!B21+'近江八幡市'!B21+'草津市'!B21+'守山市'!B21+'栗東市'!B21+'甲賀市'!B21+'野洲市'!B21+'湖南市'!B21+'高島市'!B21+'東近江市'!B21+'米原市'!B21</f>
        <v>12893</v>
      </c>
      <c r="C21" s="21">
        <f>'大津市'!C21+'彦根市'!C21+'長浜市'!C21+'近江八幡市'!C21+'草津市'!C21+'守山市'!C21+'栗東市'!C21+'甲賀市'!C21+'野洲市'!C21+'湖南市'!C21+'高島市'!C21+'東近江市'!C21+'米原市'!C21</f>
        <v>6650</v>
      </c>
      <c r="D21" s="21">
        <f>'大津市'!D21+'彦根市'!D21+'長浜市'!D21+'近江八幡市'!D21+'草津市'!D21+'守山市'!D21+'栗東市'!D21+'甲賀市'!D21+'野洲市'!D21+'湖南市'!D21+'高島市'!D21+'東近江市'!D21+'米原市'!D21</f>
        <v>6243</v>
      </c>
      <c r="E21" s="10" t="s">
        <v>58</v>
      </c>
      <c r="F21" s="20">
        <f>'大津市'!F21+'彦根市'!F21+'長浜市'!F21+'近江八幡市'!F21+'草津市'!F21+'守山市'!F21+'栗東市'!F21+'甲賀市'!F21+'野洲市'!F21+'湖南市'!F21+'高島市'!F21+'東近江市'!F21+'米原市'!F21</f>
        <v>19160</v>
      </c>
      <c r="G21" s="21">
        <f>'大津市'!G21+'彦根市'!G21+'長浜市'!G21+'近江八幡市'!G21+'草津市'!G21+'守山市'!G21+'栗東市'!G21+'甲賀市'!G21+'野洲市'!G21+'湖南市'!G21+'高島市'!G21+'東近江市'!G21+'米原市'!G21</f>
        <v>9640</v>
      </c>
      <c r="H21" s="21">
        <f>'大津市'!H21+'彦根市'!H21+'長浜市'!H21+'近江八幡市'!H21+'草津市'!H21+'守山市'!H21+'栗東市'!H21+'甲賀市'!H21+'野洲市'!H21+'湖南市'!H21+'高島市'!H21+'東近江市'!H21+'米原市'!H21</f>
        <v>9520</v>
      </c>
      <c r="I21" s="10" t="s">
        <v>98</v>
      </c>
      <c r="J21" s="20">
        <f>'大津市'!J21+'彦根市'!J21+'長浜市'!J21+'近江八幡市'!J21+'草津市'!J21+'守山市'!J21+'栗東市'!J21+'甲賀市'!J21+'野洲市'!J21+'湖南市'!J21+'高島市'!J21+'東近江市'!J21+'米原市'!J21</f>
        <v>4681</v>
      </c>
      <c r="K21" s="21">
        <f>'大津市'!K21+'彦根市'!K21+'長浜市'!K21+'近江八幡市'!K21+'草津市'!K21+'守山市'!K21+'栗東市'!K21+'甲賀市'!K21+'野洲市'!K21+'湖南市'!K21+'高島市'!K21+'東近江市'!K21+'米原市'!K21</f>
        <v>1489</v>
      </c>
      <c r="L21" s="22">
        <f>'大津市'!L21+'彦根市'!L21+'長浜市'!L21+'近江八幡市'!L21+'草津市'!L21+'守山市'!L21+'栗東市'!L21+'甲賀市'!L21+'野洲市'!L21+'湖南市'!L21+'高島市'!L21+'東近江市'!L21+'米原市'!L21</f>
        <v>3192</v>
      </c>
    </row>
    <row r="22" spans="1:12" s="4" customFormat="1" ht="12.75">
      <c r="A22" s="10" t="s">
        <v>19</v>
      </c>
      <c r="B22" s="20">
        <f>'大津市'!B22+'彦根市'!B22+'長浜市'!B22+'近江八幡市'!B22+'草津市'!B22+'守山市'!B22+'栗東市'!B22+'甲賀市'!B22+'野洲市'!B22+'湖南市'!B22+'高島市'!B22+'東近江市'!B22+'米原市'!B22</f>
        <v>12813</v>
      </c>
      <c r="C22" s="21">
        <f>'大津市'!C22+'彦根市'!C22+'長浜市'!C22+'近江八幡市'!C22+'草津市'!C22+'守山市'!C22+'栗東市'!C22+'甲賀市'!C22+'野洲市'!C22+'湖南市'!C22+'高島市'!C22+'東近江市'!C22+'米原市'!C22</f>
        <v>6561</v>
      </c>
      <c r="D22" s="21">
        <f>'大津市'!D22+'彦根市'!D22+'長浜市'!D22+'近江八幡市'!D22+'草津市'!D22+'守山市'!D22+'栗東市'!D22+'甲賀市'!D22+'野洲市'!D22+'湖南市'!D22+'高島市'!D22+'東近江市'!D22+'米原市'!D22</f>
        <v>6252</v>
      </c>
      <c r="E22" s="10" t="s">
        <v>59</v>
      </c>
      <c r="F22" s="20">
        <f>'大津市'!F22+'彦根市'!F22+'長浜市'!F22+'近江八幡市'!F22+'草津市'!F22+'守山市'!F22+'栗東市'!F22+'甲賀市'!F22+'野洲市'!F22+'湖南市'!F22+'高島市'!F22+'東近江市'!F22+'米原市'!F22</f>
        <v>18617</v>
      </c>
      <c r="G22" s="21">
        <f>'大津市'!G22+'彦根市'!G22+'長浜市'!G22+'近江八幡市'!G22+'草津市'!G22+'守山市'!G22+'栗東市'!G22+'甲賀市'!G22+'野洲市'!G22+'湖南市'!G22+'高島市'!G22+'東近江市'!G22+'米原市'!G22</f>
        <v>9305</v>
      </c>
      <c r="H22" s="21">
        <f>'大津市'!H22+'彦根市'!H22+'長浜市'!H22+'近江八幡市'!H22+'草津市'!H22+'守山市'!H22+'栗東市'!H22+'甲賀市'!H22+'野洲市'!H22+'湖南市'!H22+'高島市'!H22+'東近江市'!H22+'米原市'!H22</f>
        <v>9312</v>
      </c>
      <c r="I22" s="10" t="s">
        <v>99</v>
      </c>
      <c r="J22" s="20">
        <f>'大津市'!J22+'彦根市'!J22+'長浜市'!J22+'近江八幡市'!J22+'草津市'!J22+'守山市'!J22+'栗東市'!J22+'甲賀市'!J22+'野洲市'!J22+'湖南市'!J22+'高島市'!J22+'東近江市'!J22+'米原市'!J22</f>
        <v>4089</v>
      </c>
      <c r="K22" s="21">
        <f>'大津市'!K22+'彦根市'!K22+'長浜市'!K22+'近江八幡市'!K22+'草津市'!K22+'守山市'!K22+'栗東市'!K22+'甲賀市'!K22+'野洲市'!K22+'湖南市'!K22+'高島市'!K22+'東近江市'!K22+'米原市'!K22</f>
        <v>1226</v>
      </c>
      <c r="L22" s="22">
        <f>'大津市'!L22+'彦根市'!L22+'長浜市'!L22+'近江八幡市'!L22+'草津市'!L22+'守山市'!L22+'栗東市'!L22+'甲賀市'!L22+'野洲市'!L22+'湖南市'!L22+'高島市'!L22+'東近江市'!L22+'米原市'!L22</f>
        <v>2863</v>
      </c>
    </row>
    <row r="23" spans="1:12" s="4" customFormat="1" ht="12.75">
      <c r="A23" s="10" t="s">
        <v>20</v>
      </c>
      <c r="B23" s="20">
        <f>'大津市'!B23+'彦根市'!B23+'長浜市'!B23+'近江八幡市'!B23+'草津市'!B23+'守山市'!B23+'栗東市'!B23+'甲賀市'!B23+'野洲市'!B23+'湖南市'!B23+'高島市'!B23+'東近江市'!B23+'米原市'!B23</f>
        <v>13153</v>
      </c>
      <c r="C23" s="21">
        <f>'大津市'!C23+'彦根市'!C23+'長浜市'!C23+'近江八幡市'!C23+'草津市'!C23+'守山市'!C23+'栗東市'!C23+'甲賀市'!C23+'野洲市'!C23+'湖南市'!C23+'高島市'!C23+'東近江市'!C23+'米原市'!C23</f>
        <v>6752</v>
      </c>
      <c r="D23" s="21">
        <f>'大津市'!D23+'彦根市'!D23+'長浜市'!D23+'近江八幡市'!D23+'草津市'!D23+'守山市'!D23+'栗東市'!D23+'甲賀市'!D23+'野洲市'!D23+'湖南市'!D23+'高島市'!D23+'東近江市'!D23+'米原市'!D23</f>
        <v>6401</v>
      </c>
      <c r="E23" s="10" t="s">
        <v>60</v>
      </c>
      <c r="F23" s="20">
        <f>'大津市'!F23+'彦根市'!F23+'長浜市'!F23+'近江八幡市'!F23+'草津市'!F23+'守山市'!F23+'栗東市'!F23+'甲賀市'!F23+'野洲市'!F23+'湖南市'!F23+'高島市'!F23+'東近江市'!F23+'米原市'!F23</f>
        <v>18114</v>
      </c>
      <c r="G23" s="21">
        <f>'大津市'!G23+'彦根市'!G23+'長浜市'!G23+'近江八幡市'!G23+'草津市'!G23+'守山市'!G23+'栗東市'!G23+'甲賀市'!G23+'野洲市'!G23+'湖南市'!G23+'高島市'!G23+'東近江市'!G23+'米原市'!G23</f>
        <v>8972</v>
      </c>
      <c r="H23" s="21">
        <f>'大津市'!H23+'彦根市'!H23+'長浜市'!H23+'近江八幡市'!H23+'草津市'!H23+'守山市'!H23+'栗東市'!H23+'甲賀市'!H23+'野洲市'!H23+'湖南市'!H23+'高島市'!H23+'東近江市'!H23+'米原市'!H23</f>
        <v>9142</v>
      </c>
      <c r="I23" s="10" t="s">
        <v>100</v>
      </c>
      <c r="J23" s="20">
        <f>'大津市'!J23+'彦根市'!J23+'長浜市'!J23+'近江八幡市'!J23+'草津市'!J23+'守山市'!J23+'栗東市'!J23+'甲賀市'!J23+'野洲市'!J23+'湖南市'!J23+'高島市'!J23+'東近江市'!J23+'米原市'!J23</f>
        <v>3490</v>
      </c>
      <c r="K23" s="21">
        <f>'大津市'!K23+'彦根市'!K23+'長浜市'!K23+'近江八幡市'!K23+'草津市'!K23+'守山市'!K23+'栗東市'!K23+'甲賀市'!K23+'野洲市'!K23+'湖南市'!K23+'高島市'!K23+'東近江市'!K23+'米原市'!K23</f>
        <v>975</v>
      </c>
      <c r="L23" s="22">
        <f>'大津市'!L23+'彦根市'!L23+'長浜市'!L23+'近江八幡市'!L23+'草津市'!L23+'守山市'!L23+'栗東市'!L23+'甲賀市'!L23+'野洲市'!L23+'湖南市'!L23+'高島市'!L23+'東近江市'!L23+'米原市'!L23</f>
        <v>2515</v>
      </c>
    </row>
    <row r="24" spans="1:12" s="4" customFormat="1" ht="12.75">
      <c r="A24" s="10" t="s">
        <v>21</v>
      </c>
      <c r="B24" s="20">
        <f>'大津市'!B24+'彦根市'!B24+'長浜市'!B24+'近江八幡市'!B24+'草津市'!B24+'守山市'!B24+'栗東市'!B24+'甲賀市'!B24+'野洲市'!B24+'湖南市'!B24+'高島市'!B24+'東近江市'!B24+'米原市'!B24</f>
        <v>13307</v>
      </c>
      <c r="C24" s="21">
        <f>'大津市'!C24+'彦根市'!C24+'長浜市'!C24+'近江八幡市'!C24+'草津市'!C24+'守山市'!C24+'栗東市'!C24+'甲賀市'!C24+'野洲市'!C24+'湖南市'!C24+'高島市'!C24+'東近江市'!C24+'米原市'!C24</f>
        <v>6784</v>
      </c>
      <c r="D24" s="21">
        <f>'大津市'!D24+'彦根市'!D24+'長浜市'!D24+'近江八幡市'!D24+'草津市'!D24+'守山市'!D24+'栗東市'!D24+'甲賀市'!D24+'野洲市'!D24+'湖南市'!D24+'高島市'!D24+'東近江市'!D24+'米原市'!D24</f>
        <v>6523</v>
      </c>
      <c r="E24" s="10" t="s">
        <v>61</v>
      </c>
      <c r="F24" s="20">
        <f>'大津市'!F24+'彦根市'!F24+'長浜市'!F24+'近江八幡市'!F24+'草津市'!F24+'守山市'!F24+'栗東市'!F24+'甲賀市'!F24+'野洲市'!F24+'湖南市'!F24+'高島市'!F24+'東近江市'!F24+'米原市'!F24</f>
        <v>17940</v>
      </c>
      <c r="G24" s="21">
        <f>'大津市'!G24+'彦根市'!G24+'長浜市'!G24+'近江八幡市'!G24+'草津市'!G24+'守山市'!G24+'栗東市'!G24+'甲賀市'!G24+'野洲市'!G24+'湖南市'!G24+'高島市'!G24+'東近江市'!G24+'米原市'!G24</f>
        <v>8965</v>
      </c>
      <c r="H24" s="21">
        <f>'大津市'!H24+'彦根市'!H24+'長浜市'!H24+'近江八幡市'!H24+'草津市'!H24+'守山市'!H24+'栗東市'!H24+'甲賀市'!H24+'野洲市'!H24+'湖南市'!H24+'高島市'!H24+'東近江市'!H24+'米原市'!H24</f>
        <v>8975</v>
      </c>
      <c r="I24" s="10" t="s">
        <v>101</v>
      </c>
      <c r="J24" s="20">
        <f>'大津市'!J24+'彦根市'!J24+'長浜市'!J24+'近江八幡市'!J24+'草津市'!J24+'守山市'!J24+'栗東市'!J24+'甲賀市'!J24+'野洲市'!J24+'湖南市'!J24+'高島市'!J24+'東近江市'!J24+'米原市'!J24</f>
        <v>2713</v>
      </c>
      <c r="K24" s="21">
        <f>'大津市'!K24+'彦根市'!K24+'長浜市'!K24+'近江八幡市'!K24+'草津市'!K24+'守山市'!K24+'栗東市'!K24+'甲賀市'!K24+'野洲市'!K24+'湖南市'!K24+'高島市'!K24+'東近江市'!K24+'米原市'!K24</f>
        <v>735</v>
      </c>
      <c r="L24" s="22">
        <f>'大津市'!L24+'彦根市'!L24+'長浜市'!L24+'近江八幡市'!L24+'草津市'!L24+'守山市'!L24+'栗東市'!L24+'甲賀市'!L24+'野洲市'!L24+'湖南市'!L24+'高島市'!L24+'東近江市'!L24+'米原市'!L24</f>
        <v>1978</v>
      </c>
    </row>
    <row r="25" spans="1:12" s="4" customFormat="1" ht="12.75">
      <c r="A25" s="10" t="s">
        <v>22</v>
      </c>
      <c r="B25" s="20">
        <f>'大津市'!B25+'彦根市'!B25+'長浜市'!B25+'近江八幡市'!B25+'草津市'!B25+'守山市'!B25+'栗東市'!B25+'甲賀市'!B25+'野洲市'!B25+'湖南市'!B25+'高島市'!B25+'東近江市'!B25+'米原市'!B25</f>
        <v>12957</v>
      </c>
      <c r="C25" s="21">
        <f>'大津市'!C25+'彦根市'!C25+'長浜市'!C25+'近江八幡市'!C25+'草津市'!C25+'守山市'!C25+'栗東市'!C25+'甲賀市'!C25+'野洲市'!C25+'湖南市'!C25+'高島市'!C25+'東近江市'!C25+'米原市'!C25</f>
        <v>6789</v>
      </c>
      <c r="D25" s="21">
        <f>'大津市'!D25+'彦根市'!D25+'長浜市'!D25+'近江八幡市'!D25+'草津市'!D25+'守山市'!D25+'栗東市'!D25+'甲賀市'!D25+'野洲市'!D25+'湖南市'!D25+'高島市'!D25+'東近江市'!D25+'米原市'!D25</f>
        <v>6168</v>
      </c>
      <c r="E25" s="10" t="s">
        <v>62</v>
      </c>
      <c r="F25" s="20">
        <f>'大津市'!F25+'彦根市'!F25+'長浜市'!F25+'近江八幡市'!F25+'草津市'!F25+'守山市'!F25+'栗東市'!F25+'甲賀市'!F25+'野洲市'!F25+'湖南市'!F25+'高島市'!F25+'東近江市'!F25+'米原市'!F25</f>
        <v>13680</v>
      </c>
      <c r="G25" s="21">
        <f>'大津市'!G25+'彦根市'!G25+'長浜市'!G25+'近江八幡市'!G25+'草津市'!G25+'守山市'!G25+'栗東市'!G25+'甲賀市'!G25+'野洲市'!G25+'湖南市'!G25+'高島市'!G25+'東近江市'!G25+'米原市'!G25</f>
        <v>6773</v>
      </c>
      <c r="H25" s="21">
        <f>'大津市'!H25+'彦根市'!H25+'長浜市'!H25+'近江八幡市'!H25+'草津市'!H25+'守山市'!H25+'栗東市'!H25+'甲賀市'!H25+'野洲市'!H25+'湖南市'!H25+'高島市'!H25+'東近江市'!H25+'米原市'!H25</f>
        <v>6907</v>
      </c>
      <c r="I25" s="10" t="s">
        <v>102</v>
      </c>
      <c r="J25" s="20">
        <f>'大津市'!J25+'彦根市'!J25+'長浜市'!J25+'近江八幡市'!J25+'草津市'!J25+'守山市'!J25+'栗東市'!J25+'甲賀市'!J25+'野洲市'!J25+'湖南市'!J25+'高島市'!J25+'東近江市'!J25+'米原市'!J25</f>
        <v>2147</v>
      </c>
      <c r="K25" s="21">
        <f>'大津市'!K25+'彦根市'!K25+'長浜市'!K25+'近江八幡市'!K25+'草津市'!K25+'守山市'!K25+'栗東市'!K25+'甲賀市'!K25+'野洲市'!K25+'湖南市'!K25+'高島市'!K25+'東近江市'!K25+'米原市'!K25</f>
        <v>545</v>
      </c>
      <c r="L25" s="22">
        <f>'大津市'!L25+'彦根市'!L25+'長浜市'!L25+'近江八幡市'!L25+'草津市'!L25+'守山市'!L25+'栗東市'!L25+'甲賀市'!L25+'野洲市'!L25+'湖南市'!L25+'高島市'!L25+'東近江市'!L25+'米原市'!L25</f>
        <v>1602</v>
      </c>
    </row>
    <row r="26" spans="1:12" s="4" customFormat="1" ht="12.75">
      <c r="A26" s="10"/>
      <c r="B26" s="20"/>
      <c r="C26" s="21"/>
      <c r="D26" s="21"/>
      <c r="E26" s="10"/>
      <c r="F26" s="20"/>
      <c r="G26" s="21"/>
      <c r="H26" s="22"/>
      <c r="I26" s="10"/>
      <c r="J26" s="20"/>
      <c r="K26" s="21"/>
      <c r="L26" s="22"/>
    </row>
    <row r="27" spans="1:12" s="4" customFormat="1" ht="12.75">
      <c r="A27" s="10" t="s">
        <v>109</v>
      </c>
      <c r="B27" s="20">
        <v>67788</v>
      </c>
      <c r="C27" s="21">
        <v>34980</v>
      </c>
      <c r="D27" s="21">
        <v>32808</v>
      </c>
      <c r="E27" s="10" t="s">
        <v>118</v>
      </c>
      <c r="F27" s="20">
        <v>80554</v>
      </c>
      <c r="G27" s="21">
        <v>39946</v>
      </c>
      <c r="H27" s="22">
        <v>40608</v>
      </c>
      <c r="I27" s="10" t="s">
        <v>125</v>
      </c>
      <c r="J27" s="20">
        <v>4960</v>
      </c>
      <c r="K27" s="21">
        <v>856</v>
      </c>
      <c r="L27" s="22">
        <v>4104</v>
      </c>
    </row>
    <row r="28" spans="1:12" s="4" customFormat="1" ht="12.75">
      <c r="A28" s="10" t="s">
        <v>23</v>
      </c>
      <c r="B28" s="20">
        <f>'大津市'!B28+'彦根市'!B28+'長浜市'!B28+'近江八幡市'!B28+'草津市'!B28+'守山市'!B28+'栗東市'!B28+'甲賀市'!B28+'野洲市'!B28+'湖南市'!B28+'高島市'!B28+'東近江市'!B28+'米原市'!B28</f>
        <v>12899</v>
      </c>
      <c r="C28" s="21">
        <f>'大津市'!C28+'彦根市'!C28+'長浜市'!C28+'近江八幡市'!C28+'草津市'!C28+'守山市'!C28+'栗東市'!C28+'甲賀市'!C28+'野洲市'!C28+'湖南市'!C28+'高島市'!C28+'東近江市'!C28+'米原市'!C28</f>
        <v>6675</v>
      </c>
      <c r="D28" s="21">
        <f>'大津市'!D28+'彦根市'!D28+'長浜市'!D28+'近江八幡市'!D28+'草津市'!D28+'守山市'!D28+'栗東市'!D28+'甲賀市'!D28+'野洲市'!D28+'湖南市'!D28+'高島市'!D28+'東近江市'!D28+'米原市'!D28</f>
        <v>6224</v>
      </c>
      <c r="E28" s="10" t="s">
        <v>63</v>
      </c>
      <c r="F28" s="20">
        <f>'大津市'!F28+'彦根市'!F28+'長浜市'!F28+'近江八幡市'!F28+'草津市'!F28+'守山市'!F28+'栗東市'!F28+'甲賀市'!F28+'野洲市'!F28+'湖南市'!F28+'高島市'!F28+'東近江市'!F28+'米原市'!F28</f>
        <v>17330</v>
      </c>
      <c r="G28" s="21">
        <f>'大津市'!G28+'彦根市'!G28+'長浜市'!G28+'近江八幡市'!G28+'草津市'!G28+'守山市'!G28+'栗東市'!G28+'甲賀市'!G28+'野洲市'!G28+'湖南市'!G28+'高島市'!G28+'東近江市'!G28+'米原市'!G28</f>
        <v>8679</v>
      </c>
      <c r="H28" s="21">
        <f>'大津市'!H28+'彦根市'!H28+'長浜市'!H28+'近江八幡市'!H28+'草津市'!H28+'守山市'!H28+'栗東市'!H28+'甲賀市'!H28+'野洲市'!H28+'湖南市'!H28+'高島市'!H28+'東近江市'!H28+'米原市'!H28</f>
        <v>8651</v>
      </c>
      <c r="I28" s="10" t="s">
        <v>103</v>
      </c>
      <c r="J28" s="20">
        <f>'大津市'!J28+'彦根市'!J28+'長浜市'!J28+'近江八幡市'!J28+'草津市'!J28+'守山市'!J28+'栗東市'!J28+'甲賀市'!J28+'野洲市'!J28+'湖南市'!J28+'高島市'!J28+'東近江市'!J28+'米原市'!J28</f>
        <v>1690</v>
      </c>
      <c r="K28" s="21">
        <f>'大津市'!K28+'彦根市'!K28+'長浜市'!K28+'近江八幡市'!K28+'草津市'!K28+'守山市'!K28+'栗東市'!K28+'甲賀市'!K28+'野洲市'!K28+'湖南市'!K28+'高島市'!K28+'東近江市'!K28+'米原市'!K28</f>
        <v>370</v>
      </c>
      <c r="L28" s="22">
        <f>'大津市'!L28+'彦根市'!L28+'長浜市'!L28+'近江八幡市'!L28+'草津市'!L28+'守山市'!L28+'栗東市'!L28+'甲賀市'!L28+'野洲市'!L28+'湖南市'!L28+'高島市'!L28+'東近江市'!L28+'米原市'!L28</f>
        <v>1320</v>
      </c>
    </row>
    <row r="29" spans="1:12" s="4" customFormat="1" ht="12.75">
      <c r="A29" s="10" t="s">
        <v>24</v>
      </c>
      <c r="B29" s="20">
        <f>'大津市'!B29+'彦根市'!B29+'長浜市'!B29+'近江八幡市'!B29+'草津市'!B29+'守山市'!B29+'栗東市'!B29+'甲賀市'!B29+'野洲市'!B29+'湖南市'!B29+'高島市'!B29+'東近江市'!B29+'米原市'!B29</f>
        <v>13375</v>
      </c>
      <c r="C29" s="21">
        <f>'大津市'!C29+'彦根市'!C29+'長浜市'!C29+'近江八幡市'!C29+'草津市'!C29+'守山市'!C29+'栗東市'!C29+'甲賀市'!C29+'野洲市'!C29+'湖南市'!C29+'高島市'!C29+'東近江市'!C29+'米原市'!C29</f>
        <v>6937</v>
      </c>
      <c r="D29" s="21">
        <f>'大津市'!D29+'彦根市'!D29+'長浜市'!D29+'近江八幡市'!D29+'草津市'!D29+'守山市'!D29+'栗東市'!D29+'甲賀市'!D29+'野洲市'!D29+'湖南市'!D29+'高島市'!D29+'東近江市'!D29+'米原市'!D29</f>
        <v>6438</v>
      </c>
      <c r="E29" s="10" t="s">
        <v>64</v>
      </c>
      <c r="F29" s="20">
        <f>'大津市'!F29+'彦根市'!F29+'長浜市'!F29+'近江八幡市'!F29+'草津市'!F29+'守山市'!F29+'栗東市'!F29+'甲賀市'!F29+'野洲市'!F29+'湖南市'!F29+'高島市'!F29+'東近江市'!F29+'米原市'!F29</f>
        <v>16210</v>
      </c>
      <c r="G29" s="21">
        <f>'大津市'!G29+'彦根市'!G29+'長浜市'!G29+'近江八幡市'!G29+'草津市'!G29+'守山市'!G29+'栗東市'!G29+'甲賀市'!G29+'野洲市'!G29+'湖南市'!G29+'高島市'!G29+'東近江市'!G29+'米原市'!G29</f>
        <v>8032</v>
      </c>
      <c r="H29" s="21">
        <f>'大津市'!H29+'彦根市'!H29+'長浜市'!H29+'近江八幡市'!H29+'草津市'!H29+'守山市'!H29+'栗東市'!H29+'甲賀市'!H29+'野洲市'!H29+'湖南市'!H29+'高島市'!H29+'東近江市'!H29+'米原市'!H29</f>
        <v>8178</v>
      </c>
      <c r="I29" s="10" t="s">
        <v>104</v>
      </c>
      <c r="J29" s="20">
        <f>'大津市'!J29+'彦根市'!J29+'長浜市'!J29+'近江八幡市'!J29+'草津市'!J29+'守山市'!J29+'栗東市'!J29+'甲賀市'!J29+'野洲市'!J29+'湖南市'!J29+'高島市'!J29+'東近江市'!J29+'米原市'!J29</f>
        <v>1129</v>
      </c>
      <c r="K29" s="21">
        <f>'大津市'!K29+'彦根市'!K29+'長浜市'!K29+'近江八幡市'!K29+'草津市'!K29+'守山市'!K29+'栗東市'!K29+'甲賀市'!K29+'野洲市'!K29+'湖南市'!K29+'高島市'!K29+'東近江市'!K29+'米原市'!K29</f>
        <v>225</v>
      </c>
      <c r="L29" s="22">
        <f>'大津市'!L29+'彦根市'!L29+'長浜市'!L29+'近江八幡市'!L29+'草津市'!L29+'守山市'!L29+'栗東市'!L29+'甲賀市'!L29+'野洲市'!L29+'湖南市'!L29+'高島市'!L29+'東近江市'!L29+'米原市'!L29</f>
        <v>904</v>
      </c>
    </row>
    <row r="30" spans="1:12" s="4" customFormat="1" ht="12.75">
      <c r="A30" s="10" t="s">
        <v>25</v>
      </c>
      <c r="B30" s="20">
        <f>'大津市'!B30+'彦根市'!B30+'長浜市'!B30+'近江八幡市'!B30+'草津市'!B30+'守山市'!B30+'栗東市'!B30+'甲賀市'!B30+'野洲市'!B30+'湖南市'!B30+'高島市'!B30+'東近江市'!B30+'米原市'!B30</f>
        <v>13343</v>
      </c>
      <c r="C30" s="21">
        <f>'大津市'!C30+'彦根市'!C30+'長浜市'!C30+'近江八幡市'!C30+'草津市'!C30+'守山市'!C30+'栗東市'!C30+'甲賀市'!C30+'野洲市'!C30+'湖南市'!C30+'高島市'!C30+'東近江市'!C30+'米原市'!C30</f>
        <v>6800</v>
      </c>
      <c r="D30" s="21">
        <f>'大津市'!D30+'彦根市'!D30+'長浜市'!D30+'近江八幡市'!D30+'草津市'!D30+'守山市'!D30+'栗東市'!D30+'甲賀市'!D30+'野洲市'!D30+'湖南市'!D30+'高島市'!D30+'東近江市'!D30+'米原市'!D30</f>
        <v>6543</v>
      </c>
      <c r="E30" s="10" t="s">
        <v>65</v>
      </c>
      <c r="F30" s="20">
        <f>'大津市'!F30+'彦根市'!F30+'長浜市'!F30+'近江八幡市'!F30+'草津市'!F30+'守山市'!F30+'栗東市'!F30+'甲賀市'!F30+'野洲市'!F30+'湖南市'!F30+'高島市'!F30+'東近江市'!F30+'米原市'!F30</f>
        <v>15992</v>
      </c>
      <c r="G30" s="21">
        <f>'大津市'!G30+'彦根市'!G30+'長浜市'!G30+'近江八幡市'!G30+'草津市'!G30+'守山市'!G30+'栗東市'!G30+'甲賀市'!G30+'野洲市'!G30+'湖南市'!G30+'高島市'!G30+'東近江市'!G30+'米原市'!G30</f>
        <v>7859</v>
      </c>
      <c r="H30" s="21">
        <f>'大津市'!H30+'彦根市'!H30+'長浜市'!H30+'近江八幡市'!H30+'草津市'!H30+'守山市'!H30+'栗東市'!H30+'甲賀市'!H30+'野洲市'!H30+'湖南市'!H30+'高島市'!H30+'東近江市'!H30+'米原市'!H30</f>
        <v>8133</v>
      </c>
      <c r="I30" s="10" t="s">
        <v>105</v>
      </c>
      <c r="J30" s="20">
        <f>'大津市'!J30+'彦根市'!J30+'長浜市'!J30+'近江八幡市'!J30+'草津市'!J30+'守山市'!J30+'栗東市'!J30+'甲賀市'!J30+'野洲市'!J30+'湖南市'!J30+'高島市'!J30+'東近江市'!J30+'米原市'!J30</f>
        <v>852</v>
      </c>
      <c r="K30" s="21">
        <f>'大津市'!K30+'彦根市'!K30+'長浜市'!K30+'近江八幡市'!K30+'草津市'!K30+'守山市'!K30+'栗東市'!K30+'甲賀市'!K30+'野洲市'!K30+'湖南市'!K30+'高島市'!K30+'東近江市'!K30+'米原市'!K30</f>
        <v>113</v>
      </c>
      <c r="L30" s="22">
        <f>'大津市'!L30+'彦根市'!L30+'長浜市'!L30+'近江八幡市'!L30+'草津市'!L30+'守山市'!L30+'栗東市'!L30+'甲賀市'!L30+'野洲市'!L30+'湖南市'!L30+'高島市'!L30+'東近江市'!L30+'米原市'!L30</f>
        <v>739</v>
      </c>
    </row>
    <row r="31" spans="1:12" s="4" customFormat="1" ht="12.75">
      <c r="A31" s="10" t="s">
        <v>26</v>
      </c>
      <c r="B31" s="20">
        <f>'大津市'!B31+'彦根市'!B31+'長浜市'!B31+'近江八幡市'!B31+'草津市'!B31+'守山市'!B31+'栗東市'!B31+'甲賀市'!B31+'野洲市'!B31+'湖南市'!B31+'高島市'!B31+'東近江市'!B31+'米原市'!B31</f>
        <v>13949</v>
      </c>
      <c r="C31" s="21">
        <f>'大津市'!C31+'彦根市'!C31+'長浜市'!C31+'近江八幡市'!C31+'草津市'!C31+'守山市'!C31+'栗東市'!C31+'甲賀市'!C31+'野洲市'!C31+'湖南市'!C31+'高島市'!C31+'東近江市'!C31+'米原市'!C31</f>
        <v>7253</v>
      </c>
      <c r="D31" s="21">
        <f>'大津市'!D31+'彦根市'!D31+'長浜市'!D31+'近江八幡市'!D31+'草津市'!D31+'守山市'!D31+'栗東市'!D31+'甲賀市'!D31+'野洲市'!D31+'湖南市'!D31+'高島市'!D31+'東近江市'!D31+'米原市'!D31</f>
        <v>6696</v>
      </c>
      <c r="E31" s="10" t="s">
        <v>66</v>
      </c>
      <c r="F31" s="20">
        <f>'大津市'!F31+'彦根市'!F31+'長浜市'!F31+'近江八幡市'!F31+'草津市'!F31+'守山市'!F31+'栗東市'!F31+'甲賀市'!F31+'野洲市'!F31+'湖南市'!F31+'高島市'!F31+'東近江市'!F31+'米原市'!F31</f>
        <v>15596</v>
      </c>
      <c r="G31" s="21">
        <f>'大津市'!G31+'彦根市'!G31+'長浜市'!G31+'近江八幡市'!G31+'草津市'!G31+'守山市'!G31+'栗東市'!G31+'甲賀市'!G31+'野洲市'!G31+'湖南市'!G31+'高島市'!G31+'東近江市'!G31+'米原市'!G31</f>
        <v>7779</v>
      </c>
      <c r="H31" s="21">
        <f>'大津市'!H31+'彦根市'!H31+'長浜市'!H31+'近江八幡市'!H31+'草津市'!H31+'守山市'!H31+'栗東市'!H31+'甲賀市'!H31+'野洲市'!H31+'湖南市'!H31+'高島市'!H31+'東近江市'!H31+'米原市'!H31</f>
        <v>7817</v>
      </c>
      <c r="I31" s="10" t="s">
        <v>106</v>
      </c>
      <c r="J31" s="20">
        <f>'大津市'!J31+'彦根市'!J31+'長浜市'!J31+'近江八幡市'!J31+'草津市'!J31+'守山市'!J31+'栗東市'!J31+'甲賀市'!J31+'野洲市'!J31+'湖南市'!J31+'高島市'!J31+'東近江市'!J31+'米原市'!J31</f>
        <v>575</v>
      </c>
      <c r="K31" s="21">
        <f>'大津市'!K31+'彦根市'!K31+'長浜市'!K31+'近江八幡市'!K31+'草津市'!K31+'守山市'!K31+'栗東市'!K31+'甲賀市'!K31+'野洲市'!K31+'湖南市'!K31+'高島市'!K31+'東近江市'!K31+'米原市'!K31</f>
        <v>64</v>
      </c>
      <c r="L31" s="22">
        <f>'大津市'!L31+'彦根市'!L31+'長浜市'!L31+'近江八幡市'!L31+'草津市'!L31+'守山市'!L31+'栗東市'!L31+'甲賀市'!L31+'野洲市'!L31+'湖南市'!L31+'高島市'!L31+'東近江市'!L31+'米原市'!L31</f>
        <v>511</v>
      </c>
    </row>
    <row r="32" spans="1:12" s="4" customFormat="1" ht="12.75">
      <c r="A32" s="10" t="s">
        <v>27</v>
      </c>
      <c r="B32" s="20">
        <f>'大津市'!B32+'彦根市'!B32+'長浜市'!B32+'近江八幡市'!B32+'草津市'!B32+'守山市'!B32+'栗東市'!B32+'甲賀市'!B32+'野洲市'!B32+'湖南市'!B32+'高島市'!B32+'東近江市'!B32+'米原市'!B32</f>
        <v>14149</v>
      </c>
      <c r="C32" s="21">
        <f>'大津市'!C32+'彦根市'!C32+'長浜市'!C32+'近江八幡市'!C32+'草津市'!C32+'守山市'!C32+'栗東市'!C32+'甲賀市'!C32+'野洲市'!C32+'湖南市'!C32+'高島市'!C32+'東近江市'!C32+'米原市'!C32</f>
        <v>7419</v>
      </c>
      <c r="D32" s="21">
        <f>'大津市'!D32+'彦根市'!D32+'長浜市'!D32+'近江八幡市'!D32+'草津市'!D32+'守山市'!D32+'栗東市'!D32+'甲賀市'!D32+'野洲市'!D32+'湖南市'!D32+'高島市'!D32+'東近江市'!D32+'米原市'!D32</f>
        <v>6730</v>
      </c>
      <c r="E32" s="10" t="s">
        <v>67</v>
      </c>
      <c r="F32" s="20">
        <f>'大津市'!F32+'彦根市'!F32+'長浜市'!F32+'近江八幡市'!F32+'草津市'!F32+'守山市'!F32+'栗東市'!F32+'甲賀市'!F32+'野洲市'!F32+'湖南市'!F32+'高島市'!F32+'東近江市'!F32+'米原市'!F32</f>
        <v>14927</v>
      </c>
      <c r="G32" s="21">
        <f>'大津市'!G32+'彦根市'!G32+'長浜市'!G32+'近江八幡市'!G32+'草津市'!G32+'守山市'!G32+'栗東市'!G32+'甲賀市'!G32+'野洲市'!G32+'湖南市'!G32+'高島市'!G32+'東近江市'!G32+'米原市'!G32</f>
        <v>7245</v>
      </c>
      <c r="H32" s="21">
        <f>'大津市'!H32+'彦根市'!H32+'長浜市'!H32+'近江八幡市'!H32+'草津市'!H32+'守山市'!H32+'栗東市'!H32+'甲賀市'!H32+'野洲市'!H32+'湖南市'!H32+'高島市'!H32+'東近江市'!H32+'米原市'!H32</f>
        <v>7682</v>
      </c>
      <c r="I32" s="10" t="s">
        <v>107</v>
      </c>
      <c r="J32" s="20">
        <f>'大津市'!J32+'彦根市'!J32+'長浜市'!J32+'近江八幡市'!J32+'草津市'!J32+'守山市'!J32+'栗東市'!J32+'甲賀市'!J32+'野洲市'!J32+'湖南市'!J32+'高島市'!J32+'東近江市'!J32+'米原市'!J32</f>
        <v>420</v>
      </c>
      <c r="K32" s="21">
        <f>'大津市'!K32+'彦根市'!K32+'長浜市'!K32+'近江八幡市'!K32+'草津市'!K32+'守山市'!K32+'栗東市'!K32+'甲賀市'!K32+'野洲市'!K32+'湖南市'!K32+'高島市'!K32+'東近江市'!K32+'米原市'!K32</f>
        <v>54</v>
      </c>
      <c r="L32" s="22">
        <f>'大津市'!L32+'彦根市'!L32+'長浜市'!L32+'近江八幡市'!L32+'草津市'!L32+'守山市'!L32+'栗東市'!L32+'甲賀市'!L32+'野洲市'!L32+'湖南市'!L32+'高島市'!L32+'東近江市'!L32+'米原市'!L32</f>
        <v>366</v>
      </c>
    </row>
    <row r="33" spans="1:12" s="4" customFormat="1" ht="12.75">
      <c r="A33" s="10"/>
      <c r="B33" s="20"/>
      <c r="C33" s="21"/>
      <c r="D33" s="21"/>
      <c r="E33" s="10"/>
      <c r="F33" s="20"/>
      <c r="G33" s="21"/>
      <c r="H33" s="22"/>
      <c r="I33" s="10"/>
      <c r="J33" s="20"/>
      <c r="K33" s="21"/>
      <c r="L33" s="22"/>
    </row>
    <row r="34" spans="1:12" s="4" customFormat="1" ht="12.75">
      <c r="A34" s="10" t="s">
        <v>110</v>
      </c>
      <c r="B34" s="20">
        <v>70856</v>
      </c>
      <c r="C34" s="21">
        <v>37498</v>
      </c>
      <c r="D34" s="21">
        <v>33358</v>
      </c>
      <c r="E34" s="10" t="s">
        <v>117</v>
      </c>
      <c r="F34" s="20">
        <v>74942</v>
      </c>
      <c r="G34" s="21">
        <v>36649</v>
      </c>
      <c r="H34" s="22">
        <v>38293</v>
      </c>
      <c r="I34" s="10"/>
      <c r="J34" s="20"/>
      <c r="K34" s="21"/>
      <c r="L34" s="22"/>
    </row>
    <row r="35" spans="1:12" s="4" customFormat="1" ht="12.75">
      <c r="A35" s="10" t="s">
        <v>28</v>
      </c>
      <c r="B35" s="20">
        <f>'大津市'!B35+'彦根市'!B35+'長浜市'!B35+'近江八幡市'!B35+'草津市'!B35+'守山市'!B35+'栗東市'!B35+'甲賀市'!B35+'野洲市'!B35+'湖南市'!B35+'高島市'!B35+'東近江市'!B35+'米原市'!B35</f>
        <v>14485</v>
      </c>
      <c r="C35" s="21">
        <f>'大津市'!C35+'彦根市'!C35+'長浜市'!C35+'近江八幡市'!C35+'草津市'!C35+'守山市'!C35+'栗東市'!C35+'甲賀市'!C35+'野洲市'!C35+'湖南市'!C35+'高島市'!C35+'東近江市'!C35+'米原市'!C35</f>
        <v>7654</v>
      </c>
      <c r="D35" s="21">
        <f>'大津市'!D35+'彦根市'!D35+'長浜市'!D35+'近江八幡市'!D35+'草津市'!D35+'守山市'!D35+'栗東市'!D35+'甲賀市'!D35+'野洲市'!D35+'湖南市'!D35+'高島市'!D35+'東近江市'!D35+'米原市'!D35</f>
        <v>6831</v>
      </c>
      <c r="E35" s="10" t="s">
        <v>68</v>
      </c>
      <c r="F35" s="20">
        <f>'大津市'!F35+'彦根市'!F35+'長浜市'!F35+'近江八幡市'!F35+'草津市'!F35+'守山市'!F35+'栗東市'!F35+'甲賀市'!F35+'野洲市'!F35+'湖南市'!F35+'高島市'!F35+'東近江市'!F35+'米原市'!F35</f>
        <v>15006</v>
      </c>
      <c r="G35" s="21">
        <f>'大津市'!G35+'彦根市'!G35+'長浜市'!G35+'近江八幡市'!G35+'草津市'!G35+'守山市'!G35+'栗東市'!G35+'甲賀市'!G35+'野洲市'!G35+'湖南市'!G35+'高島市'!G35+'東近江市'!G35+'米原市'!G35</f>
        <v>7341</v>
      </c>
      <c r="H35" s="21">
        <f>'大津市'!H35+'彦根市'!H35+'長浜市'!H35+'近江八幡市'!H35+'草津市'!H35+'守山市'!H35+'栗東市'!H35+'甲賀市'!H35+'野洲市'!H35+'湖南市'!H35+'高島市'!H35+'東近江市'!H35+'米原市'!H35</f>
        <v>7665</v>
      </c>
      <c r="I35" s="10"/>
      <c r="J35" s="20"/>
      <c r="K35" s="21"/>
      <c r="L35" s="22"/>
    </row>
    <row r="36" spans="1:12" s="4" customFormat="1" ht="12.75">
      <c r="A36" s="10" t="s">
        <v>29</v>
      </c>
      <c r="B36" s="20">
        <f>'大津市'!B36+'彦根市'!B36+'長浜市'!B36+'近江八幡市'!B36+'草津市'!B36+'守山市'!B36+'栗東市'!B36+'甲賀市'!B36+'野洲市'!B36+'湖南市'!B36+'高島市'!B36+'東近江市'!B36+'米原市'!B36</f>
        <v>14346</v>
      </c>
      <c r="C36" s="21">
        <f>'大津市'!C36+'彦根市'!C36+'長浜市'!C36+'近江八幡市'!C36+'草津市'!C36+'守山市'!C36+'栗東市'!C36+'甲賀市'!C36+'野洲市'!C36+'湖南市'!C36+'高島市'!C36+'東近江市'!C36+'米原市'!C36</f>
        <v>7618</v>
      </c>
      <c r="D36" s="21">
        <f>'大津市'!D36+'彦根市'!D36+'長浜市'!D36+'近江八幡市'!D36+'草津市'!D36+'守山市'!D36+'栗東市'!D36+'甲賀市'!D36+'野洲市'!D36+'湖南市'!D36+'高島市'!D36+'東近江市'!D36+'米原市'!D36</f>
        <v>6728</v>
      </c>
      <c r="E36" s="10" t="s">
        <v>69</v>
      </c>
      <c r="F36" s="20">
        <f>'大津市'!F36+'彦根市'!F36+'長浜市'!F36+'近江八幡市'!F36+'草津市'!F36+'守山市'!F36+'栗東市'!F36+'甲賀市'!F36+'野洲市'!F36+'湖南市'!F36+'高島市'!F36+'東近江市'!F36+'米原市'!F36</f>
        <v>15322</v>
      </c>
      <c r="G36" s="21">
        <f>'大津市'!G36+'彦根市'!G36+'長浜市'!G36+'近江八幡市'!G36+'草津市'!G36+'守山市'!G36+'栗東市'!G36+'甲賀市'!G36+'野洲市'!G36+'湖南市'!G36+'高島市'!G36+'東近江市'!G36+'米原市'!G36</f>
        <v>7422</v>
      </c>
      <c r="H36" s="21">
        <f>'大津市'!H36+'彦根市'!H36+'長浜市'!H36+'近江八幡市'!H36+'草津市'!H36+'守山市'!H36+'栗東市'!H36+'甲賀市'!H36+'野洲市'!H36+'湖南市'!H36+'高島市'!H36+'東近江市'!H36+'米原市'!H36</f>
        <v>7900</v>
      </c>
      <c r="I36" s="10"/>
      <c r="J36" s="20"/>
      <c r="K36" s="21"/>
      <c r="L36" s="22"/>
    </row>
    <row r="37" spans="1:12" s="4" customFormat="1" ht="12.75">
      <c r="A37" s="10" t="s">
        <v>30</v>
      </c>
      <c r="B37" s="20">
        <f>'大津市'!B37+'彦根市'!B37+'長浜市'!B37+'近江八幡市'!B37+'草津市'!B37+'守山市'!B37+'栗東市'!B37+'甲賀市'!B37+'野洲市'!B37+'湖南市'!B37+'高島市'!B37+'東近江市'!B37+'米原市'!B37</f>
        <v>13717</v>
      </c>
      <c r="C37" s="21">
        <f>'大津市'!C37+'彦根市'!C37+'長浜市'!C37+'近江八幡市'!C37+'草津市'!C37+'守山市'!C37+'栗東市'!C37+'甲賀市'!C37+'野洲市'!C37+'湖南市'!C37+'高島市'!C37+'東近江市'!C37+'米原市'!C37</f>
        <v>7276</v>
      </c>
      <c r="D37" s="21">
        <f>'大津市'!D37+'彦根市'!D37+'長浜市'!D37+'近江八幡市'!D37+'草津市'!D37+'守山市'!D37+'栗東市'!D37+'甲賀市'!D37+'野洲市'!D37+'湖南市'!D37+'高島市'!D37+'東近江市'!D37+'米原市'!D37</f>
        <v>6441</v>
      </c>
      <c r="E37" s="10" t="s">
        <v>70</v>
      </c>
      <c r="F37" s="20">
        <f>'大津市'!F37+'彦根市'!F37+'長浜市'!F37+'近江八幡市'!F37+'草津市'!F37+'守山市'!F37+'栗東市'!F37+'甲賀市'!F37+'野洲市'!F37+'湖南市'!F37+'高島市'!F37+'東近江市'!F37+'米原市'!F37</f>
        <v>15059</v>
      </c>
      <c r="G37" s="21">
        <f>'大津市'!G37+'彦根市'!G37+'長浜市'!G37+'近江八幡市'!G37+'草津市'!G37+'守山市'!G37+'栗東市'!G37+'甲賀市'!G37+'野洲市'!G37+'湖南市'!G37+'高島市'!G37+'東近江市'!G37+'米原市'!G37</f>
        <v>7435</v>
      </c>
      <c r="H37" s="21">
        <f>'大津市'!H37+'彦根市'!H37+'長浜市'!H37+'近江八幡市'!H37+'草津市'!H37+'守山市'!H37+'栗東市'!H37+'甲賀市'!H37+'野洲市'!H37+'湖南市'!H37+'高島市'!H37+'東近江市'!H37+'米原市'!H37</f>
        <v>7624</v>
      </c>
      <c r="I37" s="10"/>
      <c r="J37" s="20"/>
      <c r="K37" s="21"/>
      <c r="L37" s="22"/>
    </row>
    <row r="38" spans="1:12" s="4" customFormat="1" ht="12.75">
      <c r="A38" s="10" t="s">
        <v>31</v>
      </c>
      <c r="B38" s="20">
        <f>'大津市'!B38+'彦根市'!B38+'長浜市'!B38+'近江八幡市'!B38+'草津市'!B38+'守山市'!B38+'栗東市'!B38+'甲賀市'!B38+'野洲市'!B38+'湖南市'!B38+'高島市'!B38+'東近江市'!B38+'米原市'!B38</f>
        <v>12712</v>
      </c>
      <c r="C38" s="21">
        <f>'大津市'!C38+'彦根市'!C38+'長浜市'!C38+'近江八幡市'!C38+'草津市'!C38+'守山市'!C38+'栗東市'!C38+'甲賀市'!C38+'野洲市'!C38+'湖南市'!C38+'高島市'!C38+'東近江市'!C38+'米原市'!C38</f>
        <v>6804</v>
      </c>
      <c r="D38" s="21">
        <f>'大津市'!D38+'彦根市'!D38+'長浜市'!D38+'近江八幡市'!D38+'草津市'!D38+'守山市'!D38+'栗東市'!D38+'甲賀市'!D38+'野洲市'!D38+'湖南市'!D38+'高島市'!D38+'東近江市'!D38+'米原市'!D38</f>
        <v>5908</v>
      </c>
      <c r="E38" s="10" t="s">
        <v>71</v>
      </c>
      <c r="F38" s="20">
        <f>'大津市'!F38+'彦根市'!F38+'長浜市'!F38+'近江八幡市'!F38+'草津市'!F38+'守山市'!F38+'栗東市'!F38+'甲賀市'!F38+'野洲市'!F38+'湖南市'!F38+'高島市'!F38+'東近江市'!F38+'米原市'!F38</f>
        <v>14172</v>
      </c>
      <c r="G38" s="21">
        <f>'大津市'!G38+'彦根市'!G38+'長浜市'!G38+'近江八幡市'!G38+'草津市'!G38+'守山市'!G38+'栗東市'!G38+'甲賀市'!G38+'野洲市'!G38+'湖南市'!G38+'高島市'!G38+'東近江市'!G38+'米原市'!G38</f>
        <v>6930</v>
      </c>
      <c r="H38" s="21">
        <f>'大津市'!H38+'彦根市'!H38+'長浜市'!H38+'近江八幡市'!H38+'草津市'!H38+'守山市'!H38+'栗東市'!H38+'甲賀市'!H38+'野洲市'!H38+'湖南市'!H38+'高島市'!H38+'東近江市'!H38+'米原市'!H38</f>
        <v>7242</v>
      </c>
      <c r="I38" s="10"/>
      <c r="J38" s="20"/>
      <c r="K38" s="21"/>
      <c r="L38" s="22"/>
    </row>
    <row r="39" spans="1:12" s="4" customFormat="1" ht="12.75">
      <c r="A39" s="10" t="s">
        <v>32</v>
      </c>
      <c r="B39" s="20">
        <f>'大津市'!B39+'彦根市'!B39+'長浜市'!B39+'近江八幡市'!B39+'草津市'!B39+'守山市'!B39+'栗東市'!B39+'甲賀市'!B39+'野洲市'!B39+'湖南市'!B39+'高島市'!B39+'東近江市'!B39+'米原市'!B39</f>
        <v>12385</v>
      </c>
      <c r="C39" s="21">
        <f>'大津市'!C39+'彦根市'!C39+'長浜市'!C39+'近江八幡市'!C39+'草津市'!C39+'守山市'!C39+'栗東市'!C39+'甲賀市'!C39+'野洲市'!C39+'湖南市'!C39+'高島市'!C39+'東近江市'!C39+'米原市'!C39</f>
        <v>6578</v>
      </c>
      <c r="D39" s="21">
        <f>'大津市'!D39+'彦根市'!D39+'長浜市'!D39+'近江八幡市'!D39+'草津市'!D39+'守山市'!D39+'栗東市'!D39+'甲賀市'!D39+'野洲市'!D39+'湖南市'!D39+'高島市'!D39+'東近江市'!D39+'米原市'!D39</f>
        <v>5807</v>
      </c>
      <c r="E39" s="10" t="s">
        <v>72</v>
      </c>
      <c r="F39" s="20">
        <f>'大津市'!F39+'彦根市'!F39+'長浜市'!F39+'近江八幡市'!F39+'草津市'!F39+'守山市'!F39+'栗東市'!F39+'甲賀市'!F39+'野洲市'!F39+'湖南市'!F39+'高島市'!F39+'東近江市'!F39+'米原市'!F39</f>
        <v>15021</v>
      </c>
      <c r="G39" s="21">
        <f>'大津市'!G39+'彦根市'!G39+'長浜市'!G39+'近江八幡市'!G39+'草津市'!G39+'守山市'!G39+'栗東市'!G39+'甲賀市'!G39+'野洲市'!G39+'湖南市'!G39+'高島市'!G39+'東近江市'!G39+'米原市'!G39</f>
        <v>7243</v>
      </c>
      <c r="H39" s="21">
        <f>'大津市'!H39+'彦根市'!H39+'長浜市'!H39+'近江八幡市'!H39+'草津市'!H39+'守山市'!H39+'栗東市'!H39+'甲賀市'!H39+'野洲市'!H39+'湖南市'!H39+'高島市'!H39+'東近江市'!H39+'米原市'!H39</f>
        <v>7778</v>
      </c>
      <c r="I39" s="10"/>
      <c r="J39" s="20"/>
      <c r="K39" s="21"/>
      <c r="L39" s="22"/>
    </row>
    <row r="40" spans="1:12" s="4" customFormat="1" ht="12.75">
      <c r="A40" s="10"/>
      <c r="B40" s="20"/>
      <c r="C40" s="21"/>
      <c r="D40" s="21"/>
      <c r="E40" s="10"/>
      <c r="F40" s="20"/>
      <c r="G40" s="21"/>
      <c r="H40" s="22"/>
      <c r="I40" s="10"/>
      <c r="J40" s="20"/>
      <c r="K40" s="21"/>
      <c r="L40" s="22"/>
    </row>
    <row r="41" spans="1:12" s="4" customFormat="1" ht="12.75">
      <c r="A41" s="10" t="s">
        <v>111</v>
      </c>
      <c r="B41" s="20">
        <v>65888</v>
      </c>
      <c r="C41" s="21">
        <v>35002</v>
      </c>
      <c r="D41" s="21">
        <v>30886</v>
      </c>
      <c r="E41" s="10" t="s">
        <v>116</v>
      </c>
      <c r="F41" s="20">
        <v>81919</v>
      </c>
      <c r="G41" s="21">
        <v>40003</v>
      </c>
      <c r="H41" s="22">
        <v>41916</v>
      </c>
      <c r="I41" s="10"/>
      <c r="J41" s="20"/>
      <c r="K41" s="21"/>
      <c r="L41" s="22"/>
    </row>
    <row r="42" spans="1:12" s="4" customFormat="1" ht="12.75">
      <c r="A42" s="10" t="s">
        <v>33</v>
      </c>
      <c r="B42" s="20">
        <f>'大津市'!B42+'彦根市'!B42+'長浜市'!B42+'近江八幡市'!B42+'草津市'!B42+'守山市'!B42+'栗東市'!B42+'甲賀市'!B42+'野洲市'!B42+'湖南市'!B42+'高島市'!B42+'東近江市'!B42+'米原市'!B42</f>
        <v>12408</v>
      </c>
      <c r="C42" s="21">
        <f>'大津市'!C42+'彦根市'!C42+'長浜市'!C42+'近江八幡市'!C42+'草津市'!C42+'守山市'!C42+'栗東市'!C42+'甲賀市'!C42+'野洲市'!C42+'湖南市'!C42+'高島市'!C42+'東近江市'!C42+'米原市'!C42</f>
        <v>6610</v>
      </c>
      <c r="D42" s="21">
        <f>'大津市'!D42+'彦根市'!D42+'長浜市'!D42+'近江八幡市'!D42+'草津市'!D42+'守山市'!D42+'栗東市'!D42+'甲賀市'!D42+'野洲市'!D42+'湖南市'!D42+'高島市'!D42+'東近江市'!D42+'米原市'!D42</f>
        <v>5798</v>
      </c>
      <c r="E42" s="10" t="s">
        <v>73</v>
      </c>
      <c r="F42" s="20">
        <f>'大津市'!F42+'彦根市'!F42+'長浜市'!F42+'近江八幡市'!F42+'草津市'!F42+'守山市'!F42+'栗東市'!F42+'甲賀市'!F42+'野洲市'!F42+'湖南市'!F42+'高島市'!F42+'東近江市'!F42+'米原市'!F42</f>
        <v>15433</v>
      </c>
      <c r="G42" s="21">
        <f>'大津市'!G42+'彦根市'!G42+'長浜市'!G42+'近江八幡市'!G42+'草津市'!G42+'守山市'!G42+'栗東市'!G42+'甲賀市'!G42+'野洲市'!G42+'湖南市'!G42+'高島市'!G42+'東近江市'!G42+'米原市'!G42</f>
        <v>7708</v>
      </c>
      <c r="H42" s="21">
        <f>'大津市'!H42+'彦根市'!H42+'長浜市'!H42+'近江八幡市'!H42+'草津市'!H42+'守山市'!H42+'栗東市'!H42+'甲賀市'!H42+'野洲市'!H42+'湖南市'!H42+'高島市'!H42+'東近江市'!H42+'米原市'!H42</f>
        <v>7725</v>
      </c>
      <c r="I42" s="10"/>
      <c r="J42" s="20"/>
      <c r="K42" s="21"/>
      <c r="L42" s="22"/>
    </row>
    <row r="43" spans="1:12" s="4" customFormat="1" ht="12.75">
      <c r="A43" s="10" t="s">
        <v>34</v>
      </c>
      <c r="B43" s="20">
        <f>'大津市'!B43+'彦根市'!B43+'長浜市'!B43+'近江八幡市'!B43+'草津市'!B43+'守山市'!B43+'栗東市'!B43+'甲賀市'!B43+'野洲市'!B43+'湖南市'!B43+'高島市'!B43+'東近江市'!B43+'米原市'!B43</f>
        <v>12358</v>
      </c>
      <c r="C43" s="21">
        <f>'大津市'!C43+'彦根市'!C43+'長浜市'!C43+'近江八幡市'!C43+'草津市'!C43+'守山市'!C43+'栗東市'!C43+'甲賀市'!C43+'野洲市'!C43+'湖南市'!C43+'高島市'!C43+'東近江市'!C43+'米原市'!C43</f>
        <v>6469</v>
      </c>
      <c r="D43" s="21">
        <f>'大津市'!D43+'彦根市'!D43+'長浜市'!D43+'近江八幡市'!D43+'草津市'!D43+'守山市'!D43+'栗東市'!D43+'甲賀市'!D43+'野洲市'!D43+'湖南市'!D43+'高島市'!D43+'東近江市'!D43+'米原市'!D43</f>
        <v>5889</v>
      </c>
      <c r="E43" s="10" t="s">
        <v>74</v>
      </c>
      <c r="F43" s="20">
        <f>'大津市'!F43+'彦根市'!F43+'長浜市'!F43+'近江八幡市'!F43+'草津市'!F43+'守山市'!F43+'栗東市'!F43+'甲賀市'!F43+'野洲市'!F43+'湖南市'!F43+'高島市'!F43+'東近江市'!F43+'米原市'!F43</f>
        <v>15078</v>
      </c>
      <c r="G43" s="21">
        <f>'大津市'!G43+'彦根市'!G43+'長浜市'!G43+'近江八幡市'!G43+'草津市'!G43+'守山市'!G43+'栗東市'!G43+'甲賀市'!G43+'野洲市'!G43+'湖南市'!G43+'高島市'!G43+'東近江市'!G43+'米原市'!G43</f>
        <v>7287</v>
      </c>
      <c r="H43" s="21">
        <f>'大津市'!H43+'彦根市'!H43+'長浜市'!H43+'近江八幡市'!H43+'草津市'!H43+'守山市'!H43+'栗東市'!H43+'甲賀市'!H43+'野洲市'!H43+'湖南市'!H43+'高島市'!H43+'東近江市'!H43+'米原市'!H43</f>
        <v>7791</v>
      </c>
      <c r="I43" s="10"/>
      <c r="J43" s="20"/>
      <c r="K43" s="21"/>
      <c r="L43" s="22"/>
    </row>
    <row r="44" spans="1:12" s="4" customFormat="1" ht="12.75">
      <c r="A44" s="10" t="s">
        <v>35</v>
      </c>
      <c r="B44" s="20">
        <f>'大津市'!B44+'彦根市'!B44+'長浜市'!B44+'近江八幡市'!B44+'草津市'!B44+'守山市'!B44+'栗東市'!B44+'甲賀市'!B44+'野洲市'!B44+'湖南市'!B44+'高島市'!B44+'東近江市'!B44+'米原市'!B44</f>
        <v>12322</v>
      </c>
      <c r="C44" s="21">
        <f>'大津市'!C44+'彦根市'!C44+'長浜市'!C44+'近江八幡市'!C44+'草津市'!C44+'守山市'!C44+'栗東市'!C44+'甲賀市'!C44+'野洲市'!C44+'湖南市'!C44+'高島市'!C44+'東近江市'!C44+'米原市'!C44</f>
        <v>6427</v>
      </c>
      <c r="D44" s="21">
        <f>'大津市'!D44+'彦根市'!D44+'長浜市'!D44+'近江八幡市'!D44+'草津市'!D44+'守山市'!D44+'栗東市'!D44+'甲賀市'!D44+'野洲市'!D44+'湖南市'!D44+'高島市'!D44+'東近江市'!D44+'米原市'!D44</f>
        <v>5895</v>
      </c>
      <c r="E44" s="10" t="s">
        <v>75</v>
      </c>
      <c r="F44" s="20">
        <f>'大津市'!F44+'彦根市'!F44+'長浜市'!F44+'近江八幡市'!F44+'草津市'!F44+'守山市'!F44+'栗東市'!F44+'甲賀市'!F44+'野洲市'!F44+'湖南市'!F44+'高島市'!F44+'東近江市'!F44+'米原市'!F44</f>
        <v>16210</v>
      </c>
      <c r="G44" s="21">
        <f>'大津市'!G44+'彦根市'!G44+'長浜市'!G44+'近江八幡市'!G44+'草津市'!G44+'守山市'!G44+'栗東市'!G44+'甲賀市'!G44+'野洲市'!G44+'湖南市'!G44+'高島市'!G44+'東近江市'!G44+'米原市'!G44</f>
        <v>7847</v>
      </c>
      <c r="H44" s="21">
        <f>'大津市'!H44+'彦根市'!H44+'長浜市'!H44+'近江八幡市'!H44+'草津市'!H44+'守山市'!H44+'栗東市'!H44+'甲賀市'!H44+'野洲市'!H44+'湖南市'!H44+'高島市'!H44+'東近江市'!H44+'米原市'!H44</f>
        <v>8363</v>
      </c>
      <c r="I44" s="10"/>
      <c r="J44" s="20"/>
      <c r="K44" s="21"/>
      <c r="L44" s="22"/>
    </row>
    <row r="45" spans="1:12" s="4" customFormat="1" ht="12.75">
      <c r="A45" s="10" t="s">
        <v>36</v>
      </c>
      <c r="B45" s="20">
        <f>'大津市'!B45+'彦根市'!B45+'長浜市'!B45+'近江八幡市'!B45+'草津市'!B45+'守山市'!B45+'栗東市'!B45+'甲賀市'!B45+'野洲市'!B45+'湖南市'!B45+'高島市'!B45+'東近江市'!B45+'米原市'!B45</f>
        <v>12352</v>
      </c>
      <c r="C45" s="21">
        <f>'大津市'!C45+'彦根市'!C45+'長浜市'!C45+'近江八幡市'!C45+'草津市'!C45+'守山市'!C45+'栗東市'!C45+'甲賀市'!C45+'野洲市'!C45+'湖南市'!C45+'高島市'!C45+'東近江市'!C45+'米原市'!C45</f>
        <v>6466</v>
      </c>
      <c r="D45" s="21">
        <f>'大津市'!D45+'彦根市'!D45+'長浜市'!D45+'近江八幡市'!D45+'草津市'!D45+'守山市'!D45+'栗東市'!D45+'甲賀市'!D45+'野洲市'!D45+'湖南市'!D45+'高島市'!D45+'東近江市'!D45+'米原市'!D45</f>
        <v>5886</v>
      </c>
      <c r="E45" s="10" t="s">
        <v>76</v>
      </c>
      <c r="F45" s="20">
        <f>'大津市'!F45+'彦根市'!F45+'長浜市'!F45+'近江八幡市'!F45+'草津市'!F45+'守山市'!F45+'栗東市'!F45+'甲賀市'!F45+'野洲市'!F45+'湖南市'!F45+'高島市'!F45+'東近江市'!F45+'米原市'!F45</f>
        <v>16872</v>
      </c>
      <c r="G45" s="21">
        <f>'大津市'!G45+'彦根市'!G45+'長浜市'!G45+'近江八幡市'!G45+'草津市'!G45+'守山市'!G45+'栗東市'!G45+'甲賀市'!G45+'野洲市'!G45+'湖南市'!G45+'高島市'!G45+'東近江市'!G45+'米原市'!G45</f>
        <v>8203</v>
      </c>
      <c r="H45" s="21">
        <f>'大津市'!H45+'彦根市'!H45+'長浜市'!H45+'近江八幡市'!H45+'草津市'!H45+'守山市'!H45+'栗東市'!H45+'甲賀市'!H45+'野洲市'!H45+'湖南市'!H45+'高島市'!H45+'東近江市'!H45+'米原市'!H45</f>
        <v>8669</v>
      </c>
      <c r="I45" s="10"/>
      <c r="J45" s="20"/>
      <c r="K45" s="21"/>
      <c r="L45" s="22"/>
    </row>
    <row r="46" spans="1:12" s="4" customFormat="1" ht="12.75">
      <c r="A46" s="10" t="s">
        <v>37</v>
      </c>
      <c r="B46" s="20">
        <f>'大津市'!B46+'彦根市'!B46+'長浜市'!B46+'近江八幡市'!B46+'草津市'!B46+'守山市'!B46+'栗東市'!B46+'甲賀市'!B46+'野洲市'!B46+'湖南市'!B46+'高島市'!B46+'東近江市'!B46+'米原市'!B46</f>
        <v>12467</v>
      </c>
      <c r="C46" s="21">
        <f>'大津市'!C46+'彦根市'!C46+'長浜市'!C46+'近江八幡市'!C46+'草津市'!C46+'守山市'!C46+'栗東市'!C46+'甲賀市'!C46+'野洲市'!C46+'湖南市'!C46+'高島市'!C46+'東近江市'!C46+'米原市'!C46</f>
        <v>6489</v>
      </c>
      <c r="D46" s="21">
        <f>'大津市'!D46+'彦根市'!D46+'長浜市'!D46+'近江八幡市'!D46+'草津市'!D46+'守山市'!D46+'栗東市'!D46+'甲賀市'!D46+'野洲市'!D46+'湖南市'!D46+'高島市'!D46+'東近江市'!D46+'米原市'!D46</f>
        <v>5978</v>
      </c>
      <c r="E46" s="10" t="s">
        <v>77</v>
      </c>
      <c r="F46" s="20">
        <f>'大津市'!F46+'彦根市'!F46+'長浜市'!F46+'近江八幡市'!F46+'草津市'!F46+'守山市'!F46+'栗東市'!F46+'甲賀市'!F46+'野洲市'!F46+'湖南市'!F46+'高島市'!F46+'東近江市'!F46+'米原市'!F46</f>
        <v>17881</v>
      </c>
      <c r="G46" s="21">
        <f>'大津市'!G46+'彦根市'!G46+'長浜市'!G46+'近江八幡市'!G46+'草津市'!G46+'守山市'!G46+'栗東市'!G46+'甲賀市'!G46+'野洲市'!G46+'湖南市'!G46+'高島市'!G46+'東近江市'!G46+'米原市'!G46</f>
        <v>8691</v>
      </c>
      <c r="H46" s="21">
        <f>'大津市'!H46+'彦根市'!H46+'長浜市'!H46+'近江八幡市'!H46+'草津市'!H46+'守山市'!H46+'栗東市'!H46+'甲賀市'!H46+'野洲市'!H46+'湖南市'!H46+'高島市'!H46+'東近江市'!H46+'米原市'!H46</f>
        <v>9190</v>
      </c>
      <c r="I46" s="10"/>
      <c r="J46" s="20"/>
      <c r="K46" s="21"/>
      <c r="L46" s="22"/>
    </row>
    <row r="47" spans="1:12" s="4" customFormat="1" ht="12.75">
      <c r="A47" s="10"/>
      <c r="B47" s="20"/>
      <c r="C47" s="21"/>
      <c r="D47" s="21"/>
      <c r="E47" s="10"/>
      <c r="F47" s="20"/>
      <c r="G47" s="21"/>
      <c r="H47" s="22"/>
      <c r="I47" s="10"/>
      <c r="J47" s="20"/>
      <c r="K47" s="21"/>
      <c r="L47" s="22"/>
    </row>
    <row r="48" spans="1:12" s="4" customFormat="1" ht="12.75">
      <c r="A48" s="10" t="s">
        <v>112</v>
      </c>
      <c r="B48" s="20">
        <v>71125</v>
      </c>
      <c r="C48" s="21">
        <v>36938</v>
      </c>
      <c r="D48" s="21">
        <v>34187</v>
      </c>
      <c r="E48" s="10" t="s">
        <v>115</v>
      </c>
      <c r="F48" s="20">
        <v>91286</v>
      </c>
      <c r="G48" s="21">
        <v>43627</v>
      </c>
      <c r="H48" s="22">
        <v>47659</v>
      </c>
      <c r="I48" s="10"/>
      <c r="J48" s="20"/>
      <c r="K48" s="21"/>
      <c r="L48" s="22"/>
    </row>
    <row r="49" spans="1:12" s="4" customFormat="1" ht="12.75">
      <c r="A49" s="10" t="s">
        <v>38</v>
      </c>
      <c r="B49" s="20">
        <f>'大津市'!B49+'彦根市'!B49+'長浜市'!B49+'近江八幡市'!B49+'草津市'!B49+'守山市'!B49+'栗東市'!B49+'甲賀市'!B49+'野洲市'!B49+'湖南市'!B49+'高島市'!B49+'東近江市'!B49+'米原市'!B49</f>
        <v>13246</v>
      </c>
      <c r="C49" s="21">
        <f>'大津市'!C49+'彦根市'!C49+'長浜市'!C49+'近江八幡市'!C49+'草津市'!C49+'守山市'!C49+'栗東市'!C49+'甲賀市'!C49+'野洲市'!C49+'湖南市'!C49+'高島市'!C49+'東近江市'!C49+'米原市'!C49</f>
        <v>6888</v>
      </c>
      <c r="D49" s="21">
        <f>'大津市'!D49+'彦根市'!D49+'長浜市'!D49+'近江八幡市'!D49+'草津市'!D49+'守山市'!D49+'栗東市'!D49+'甲賀市'!D49+'野洲市'!D49+'湖南市'!D49+'高島市'!D49+'東近江市'!D49+'米原市'!D49</f>
        <v>6358</v>
      </c>
      <c r="E49" s="10" t="s">
        <v>78</v>
      </c>
      <c r="F49" s="20">
        <f>'大津市'!F49+'彦根市'!F49+'長浜市'!F49+'近江八幡市'!F49+'草津市'!F49+'守山市'!F49+'栗東市'!F49+'甲賀市'!F49+'野洲市'!F49+'湖南市'!F49+'高島市'!F49+'東近江市'!F49+'米原市'!F49</f>
        <v>18941</v>
      </c>
      <c r="G49" s="21">
        <f>'大津市'!G49+'彦根市'!G49+'長浜市'!G49+'近江八幡市'!G49+'草津市'!G49+'守山市'!G49+'栗東市'!G49+'甲賀市'!G49+'野洲市'!G49+'湖南市'!G49+'高島市'!G49+'東近江市'!G49+'米原市'!G49</f>
        <v>9074</v>
      </c>
      <c r="H49" s="21">
        <f>'大津市'!H49+'彦根市'!H49+'長浜市'!H49+'近江八幡市'!H49+'草津市'!H49+'守山市'!H49+'栗東市'!H49+'甲賀市'!H49+'野洲市'!H49+'湖南市'!H49+'高島市'!H49+'東近江市'!H49+'米原市'!H49</f>
        <v>9867</v>
      </c>
      <c r="I49" s="10"/>
      <c r="J49" s="20"/>
      <c r="K49" s="21"/>
      <c r="L49" s="22"/>
    </row>
    <row r="50" spans="1:12" s="4" customFormat="1" ht="12.75">
      <c r="A50" s="10" t="s">
        <v>39</v>
      </c>
      <c r="B50" s="20">
        <f>'大津市'!B50+'彦根市'!B50+'長浜市'!B50+'近江八幡市'!B50+'草津市'!B50+'守山市'!B50+'栗東市'!B50+'甲賀市'!B50+'野洲市'!B50+'湖南市'!B50+'高島市'!B50+'東近江市'!B50+'米原市'!B50</f>
        <v>13612</v>
      </c>
      <c r="C50" s="21">
        <f>'大津市'!C50+'彦根市'!C50+'長浜市'!C50+'近江八幡市'!C50+'草津市'!C50+'守山市'!C50+'栗東市'!C50+'甲賀市'!C50+'野洲市'!C50+'湖南市'!C50+'高島市'!C50+'東近江市'!C50+'米原市'!C50</f>
        <v>7035</v>
      </c>
      <c r="D50" s="21">
        <f>'大津市'!D50+'彦根市'!D50+'長浜市'!D50+'近江八幡市'!D50+'草津市'!D50+'守山市'!D50+'栗東市'!D50+'甲賀市'!D50+'野洲市'!D50+'湖南市'!D50+'高島市'!D50+'東近江市'!D50+'米原市'!D50</f>
        <v>6577</v>
      </c>
      <c r="E50" s="10" t="s">
        <v>79</v>
      </c>
      <c r="F50" s="20">
        <f>'大津市'!F50+'彦根市'!F50+'長浜市'!F50+'近江八幡市'!F50+'草津市'!F50+'守山市'!F50+'栗東市'!F50+'甲賀市'!F50+'野洲市'!F50+'湖南市'!F50+'高島市'!F50+'東近江市'!F50+'米原市'!F50</f>
        <v>21362</v>
      </c>
      <c r="G50" s="21">
        <f>'大津市'!G50+'彦根市'!G50+'長浜市'!G50+'近江八幡市'!G50+'草津市'!G50+'守山市'!G50+'栗東市'!G50+'甲賀市'!G50+'野洲市'!G50+'湖南市'!G50+'高島市'!G50+'東近江市'!G50+'米原市'!G50</f>
        <v>10198</v>
      </c>
      <c r="H50" s="21">
        <f>'大津市'!H50+'彦根市'!H50+'長浜市'!H50+'近江八幡市'!H50+'草津市'!H50+'守山市'!H50+'栗東市'!H50+'甲賀市'!H50+'野洲市'!H50+'湖南市'!H50+'高島市'!H50+'東近江市'!H50+'米原市'!H50</f>
        <v>11164</v>
      </c>
      <c r="I50" s="10"/>
      <c r="J50" s="20"/>
      <c r="K50" s="21"/>
      <c r="L50" s="22"/>
    </row>
    <row r="51" spans="1:12" s="4" customFormat="1" ht="12.75">
      <c r="A51" s="10" t="s">
        <v>40</v>
      </c>
      <c r="B51" s="20">
        <f>'大津市'!B51+'彦根市'!B51+'長浜市'!B51+'近江八幡市'!B51+'草津市'!B51+'守山市'!B51+'栗東市'!B51+'甲賀市'!B51+'野洲市'!B51+'湖南市'!B51+'高島市'!B51+'東近江市'!B51+'米原市'!B51</f>
        <v>14094</v>
      </c>
      <c r="C51" s="21">
        <f>'大津市'!C51+'彦根市'!C51+'長浜市'!C51+'近江八幡市'!C51+'草津市'!C51+'守山市'!C51+'栗東市'!C51+'甲賀市'!C51+'野洲市'!C51+'湖南市'!C51+'高島市'!C51+'東近江市'!C51+'米原市'!C51</f>
        <v>7374</v>
      </c>
      <c r="D51" s="21">
        <f>'大津市'!D51+'彦根市'!D51+'長浜市'!D51+'近江八幡市'!D51+'草津市'!D51+'守山市'!D51+'栗東市'!D51+'甲賀市'!D51+'野洲市'!D51+'湖南市'!D51+'高島市'!D51+'東近江市'!D51+'米原市'!D51</f>
        <v>6720</v>
      </c>
      <c r="E51" s="10" t="s">
        <v>80</v>
      </c>
      <c r="F51" s="20">
        <f>'大津市'!F51+'彦根市'!F51+'長浜市'!F51+'近江八幡市'!F51+'草津市'!F51+'守山市'!F51+'栗東市'!F51+'甲賀市'!F51+'野洲市'!F51+'湖南市'!F51+'高島市'!F51+'東近江市'!F51+'米原市'!F51</f>
        <v>20311</v>
      </c>
      <c r="G51" s="21">
        <f>'大津市'!G51+'彦根市'!G51+'長浜市'!G51+'近江八幡市'!G51+'草津市'!G51+'守山市'!G51+'栗東市'!G51+'甲賀市'!G51+'野洲市'!G51+'湖南市'!G51+'高島市'!G51+'東近江市'!G51+'米原市'!G51</f>
        <v>9713</v>
      </c>
      <c r="H51" s="21">
        <f>'大津市'!H51+'彦根市'!H51+'長浜市'!H51+'近江八幡市'!H51+'草津市'!H51+'守山市'!H51+'栗東市'!H51+'甲賀市'!H51+'野洲市'!H51+'湖南市'!H51+'高島市'!H51+'東近江市'!H51+'米原市'!H51</f>
        <v>10598</v>
      </c>
      <c r="I51" s="10"/>
      <c r="J51" s="20"/>
      <c r="K51" s="21"/>
      <c r="L51" s="22"/>
    </row>
    <row r="52" spans="1:12" s="4" customFormat="1" ht="12.75">
      <c r="A52" s="10" t="s">
        <v>41</v>
      </c>
      <c r="B52" s="20">
        <f>'大津市'!B52+'彦根市'!B52+'長浜市'!B52+'近江八幡市'!B52+'草津市'!B52+'守山市'!B52+'栗東市'!B52+'甲賀市'!B52+'野洲市'!B52+'湖南市'!B52+'高島市'!B52+'東近江市'!B52+'米原市'!B52</f>
        <v>14386</v>
      </c>
      <c r="C52" s="21">
        <f>'大津市'!C52+'彦根市'!C52+'長浜市'!C52+'近江八幡市'!C52+'草津市'!C52+'守山市'!C52+'栗東市'!C52+'甲賀市'!C52+'野洲市'!C52+'湖南市'!C52+'高島市'!C52+'東近江市'!C52+'米原市'!C52</f>
        <v>7321</v>
      </c>
      <c r="D52" s="21">
        <f>'大津市'!D52+'彦根市'!D52+'長浜市'!D52+'近江八幡市'!D52+'草津市'!D52+'守山市'!D52+'栗東市'!D52+'甲賀市'!D52+'野洲市'!D52+'湖南市'!D52+'高島市'!D52+'東近江市'!D52+'米原市'!D52</f>
        <v>7065</v>
      </c>
      <c r="E52" s="10" t="s">
        <v>81</v>
      </c>
      <c r="F52" s="20">
        <f>'大津市'!F52+'彦根市'!F52+'長浜市'!F52+'近江八幡市'!F52+'草津市'!F52+'守山市'!F52+'栗東市'!F52+'甲賀市'!F52+'野洲市'!F52+'湖南市'!F52+'高島市'!F52+'東近江市'!F52+'米原市'!F52</f>
        <v>18672</v>
      </c>
      <c r="G52" s="21">
        <f>'大津市'!G52+'彦根市'!G52+'長浜市'!G52+'近江八幡市'!G52+'草津市'!G52+'守山市'!G52+'栗東市'!G52+'甲賀市'!G52+'野洲市'!G52+'湖南市'!G52+'高島市'!G52+'東近江市'!G52+'米原市'!G52</f>
        <v>8835</v>
      </c>
      <c r="H52" s="21">
        <f>'大津市'!H52+'彦根市'!H52+'長浜市'!H52+'近江八幡市'!H52+'草津市'!H52+'守山市'!H52+'栗東市'!H52+'甲賀市'!H52+'野洲市'!H52+'湖南市'!H52+'高島市'!H52+'東近江市'!H52+'米原市'!H52</f>
        <v>9837</v>
      </c>
      <c r="I52" s="10"/>
      <c r="J52" s="20"/>
      <c r="K52" s="21"/>
      <c r="L52" s="22"/>
    </row>
    <row r="53" spans="1:12" s="4" customFormat="1" ht="12.75">
      <c r="A53" s="10" t="s">
        <v>42</v>
      </c>
      <c r="B53" s="20">
        <f>'大津市'!B53+'彦根市'!B53+'長浜市'!B53+'近江八幡市'!B53+'草津市'!B53+'守山市'!B53+'栗東市'!B53+'甲賀市'!B53+'野洲市'!B53+'湖南市'!B53+'高島市'!B53+'東近江市'!B53+'米原市'!B53</f>
        <v>14592</v>
      </c>
      <c r="C53" s="21">
        <f>'大津市'!C53+'彦根市'!C53+'長浜市'!C53+'近江八幡市'!C53+'草津市'!C53+'守山市'!C53+'栗東市'!C53+'甲賀市'!C53+'野洲市'!C53+'湖南市'!C53+'高島市'!C53+'東近江市'!C53+'米原市'!C53</f>
        <v>7432</v>
      </c>
      <c r="D53" s="21">
        <f>'大津市'!D53+'彦根市'!D53+'長浜市'!D53+'近江八幡市'!D53+'草津市'!D53+'守山市'!D53+'栗東市'!D53+'甲賀市'!D53+'野洲市'!D53+'湖南市'!D53+'高島市'!D53+'東近江市'!D53+'米原市'!D53</f>
        <v>7160</v>
      </c>
      <c r="E53" s="10" t="s">
        <v>82</v>
      </c>
      <c r="F53" s="20">
        <f>'大津市'!F53+'彦根市'!F53+'長浜市'!F53+'近江八幡市'!F53+'草津市'!F53+'守山市'!F53+'栗東市'!F53+'甲賀市'!F53+'野洲市'!F53+'湖南市'!F53+'高島市'!F53+'東近江市'!F53+'米原市'!F53</f>
        <v>11518</v>
      </c>
      <c r="G53" s="21">
        <f>'大津市'!G53+'彦根市'!G53+'長浜市'!G53+'近江八幡市'!G53+'草津市'!G53+'守山市'!G53+'栗東市'!G53+'甲賀市'!G53+'野洲市'!G53+'湖南市'!G53+'高島市'!G53+'東近江市'!G53+'米原市'!G53</f>
        <v>5462</v>
      </c>
      <c r="H53" s="21">
        <f>'大津市'!H53+'彦根市'!H53+'長浜市'!H53+'近江八幡市'!H53+'草津市'!H53+'守山市'!H53+'栗東市'!H53+'甲賀市'!H53+'野洲市'!H53+'湖南市'!H53+'高島市'!H53+'東近江市'!H53+'米原市'!H53</f>
        <v>6056</v>
      </c>
      <c r="I53" s="10"/>
      <c r="J53" s="20"/>
      <c r="K53" s="21"/>
      <c r="L53" s="22"/>
    </row>
    <row r="54" spans="1:12" s="4" customFormat="1" ht="12.75">
      <c r="A54" s="10"/>
      <c r="B54" s="20"/>
      <c r="C54" s="21"/>
      <c r="D54" s="21"/>
      <c r="E54" s="10"/>
      <c r="F54" s="20"/>
      <c r="G54" s="21"/>
      <c r="H54" s="22"/>
      <c r="I54" s="10"/>
      <c r="J54" s="20"/>
      <c r="K54" s="21"/>
      <c r="L54" s="22"/>
    </row>
    <row r="55" spans="1:12" s="4" customFormat="1" ht="12.75">
      <c r="A55" s="10" t="s">
        <v>113</v>
      </c>
      <c r="B55" s="20">
        <v>79170</v>
      </c>
      <c r="C55" s="21">
        <v>40177</v>
      </c>
      <c r="D55" s="21">
        <v>38993</v>
      </c>
      <c r="E55" s="10" t="s">
        <v>114</v>
      </c>
      <c r="F55" s="20">
        <v>67989</v>
      </c>
      <c r="G55" s="21">
        <v>31682</v>
      </c>
      <c r="H55" s="22">
        <v>36307</v>
      </c>
      <c r="I55" s="10" t="s">
        <v>159</v>
      </c>
      <c r="J55" s="20">
        <f>'大津市'!J55+'彦根市'!J55+'長浜市'!J55+'近江八幡市'!J55+'草津市'!J55+'守山市'!J55+'栗東市'!J55+'甲賀市'!J55+'野洲市'!J55+'湖南市'!J55+'高島市'!J55+'東近江市'!J55+'米原市'!J55</f>
        <v>782</v>
      </c>
      <c r="K55" s="21">
        <f>'大津市'!K55+'彦根市'!K55+'長浜市'!K55+'近江八幡市'!K55+'草津市'!K55+'守山市'!K55+'栗東市'!K55+'甲賀市'!K55+'野洲市'!K55+'湖南市'!K55+'高島市'!K55+'東近江市'!K55+'米原市'!K55</f>
        <v>105</v>
      </c>
      <c r="L55" s="22">
        <f>'大津市'!L55+'彦根市'!L55+'長浜市'!L55+'近江八幡市'!L55+'草津市'!L55+'守山市'!L55+'栗東市'!L55+'甲賀市'!L55+'野洲市'!L55+'湖南市'!L55+'高島市'!L55+'東近江市'!L55+'米原市'!L55</f>
        <v>677</v>
      </c>
    </row>
    <row r="56" spans="1:12" s="4" customFormat="1" ht="12.75">
      <c r="A56" s="10" t="s">
        <v>43</v>
      </c>
      <c r="B56" s="20">
        <f>'大津市'!B56+'彦根市'!B56+'長浜市'!B56+'近江八幡市'!B56+'草津市'!B56+'守山市'!B56+'栗東市'!B56+'甲賀市'!B56+'野洲市'!B56+'湖南市'!B56+'高島市'!B56+'東近江市'!B56+'米原市'!B56</f>
        <v>15058</v>
      </c>
      <c r="C56" s="21">
        <f>'大津市'!C56+'彦根市'!C56+'長浜市'!C56+'近江八幡市'!C56+'草津市'!C56+'守山市'!C56+'栗東市'!C56+'甲賀市'!C56+'野洲市'!C56+'湖南市'!C56+'高島市'!C56+'東近江市'!C56+'米原市'!C56</f>
        <v>7677</v>
      </c>
      <c r="D56" s="21">
        <f>'大津市'!D56+'彦根市'!D56+'長浜市'!D56+'近江八幡市'!D56+'草津市'!D56+'守山市'!D56+'栗東市'!D56+'甲賀市'!D56+'野洲市'!D56+'湖南市'!D56+'高島市'!D56+'東近江市'!D56+'米原市'!D56</f>
        <v>7381</v>
      </c>
      <c r="E56" s="10" t="s">
        <v>83</v>
      </c>
      <c r="F56" s="20">
        <f>'大津市'!F56+'彦根市'!F56+'長浜市'!F56+'近江八幡市'!F56+'草津市'!F56+'守山市'!F56+'栗東市'!F56+'甲賀市'!F56+'野洲市'!F56+'湖南市'!F56+'高島市'!F56+'東近江市'!F56+'米原市'!F56</f>
        <v>11960</v>
      </c>
      <c r="G56" s="21">
        <f>'大津市'!G56+'彦根市'!G56+'長浜市'!G56+'近江八幡市'!G56+'草津市'!G56+'守山市'!G56+'栗東市'!G56+'甲賀市'!G56+'野洲市'!G56+'湖南市'!G56+'高島市'!G56+'東近江市'!G56+'米原市'!G56</f>
        <v>5560</v>
      </c>
      <c r="H56" s="21">
        <f>'大津市'!H56+'彦根市'!H56+'長浜市'!H56+'近江八幡市'!H56+'草津市'!H56+'守山市'!H56+'栗東市'!H56+'甲賀市'!H56+'野洲市'!H56+'湖南市'!H56+'高島市'!H56+'東近江市'!H56+'米原市'!H56</f>
        <v>6400</v>
      </c>
      <c r="I56" s="10" t="s">
        <v>130</v>
      </c>
      <c r="J56" s="20">
        <f>'大津市'!J56+'彦根市'!J56+'長浜市'!J56+'近江八幡市'!J56+'草津市'!J56+'守山市'!J56+'栗東市'!J56+'甲賀市'!J56+'野洲市'!J56+'湖南市'!J56+'高島市'!J56+'東近江市'!J56+'米原市'!J56</f>
        <v>29715</v>
      </c>
      <c r="K56" s="21">
        <f>'大津市'!K56+'彦根市'!K56+'長浜市'!K56+'近江八幡市'!K56+'草津市'!K56+'守山市'!K56+'栗東市'!K56+'甲賀市'!K56+'野洲市'!K56+'湖南市'!K56+'高島市'!K56+'東近江市'!K56+'米原市'!K56</f>
        <v>16129</v>
      </c>
      <c r="L56" s="22">
        <f>'大津市'!L56+'彦根市'!L56+'長浜市'!L56+'近江八幡市'!L56+'草津市'!L56+'守山市'!L56+'栗東市'!L56+'甲賀市'!L56+'野洲市'!L56+'湖南市'!L56+'高島市'!L56+'東近江市'!L56+'米原市'!L56</f>
        <v>13586</v>
      </c>
    </row>
    <row r="57" spans="1:12" s="4" customFormat="1" ht="12.75">
      <c r="A57" s="10" t="s">
        <v>44</v>
      </c>
      <c r="B57" s="20">
        <f>'大津市'!B57+'彦根市'!B57+'長浜市'!B57+'近江八幡市'!B57+'草津市'!B57+'守山市'!B57+'栗東市'!B57+'甲賀市'!B57+'野洲市'!B57+'湖南市'!B57+'高島市'!B57+'東近江市'!B57+'米原市'!B57</f>
        <v>15850</v>
      </c>
      <c r="C57" s="21">
        <f>'大津市'!C57+'彦根市'!C57+'長浜市'!C57+'近江八幡市'!C57+'草津市'!C57+'守山市'!C57+'栗東市'!C57+'甲賀市'!C57+'野洲市'!C57+'湖南市'!C57+'高島市'!C57+'東近江市'!C57+'米原市'!C57</f>
        <v>7972</v>
      </c>
      <c r="D57" s="21">
        <f>'大津市'!D57+'彦根市'!D57+'長浜市'!D57+'近江八幡市'!D57+'草津市'!D57+'守山市'!D57+'栗東市'!D57+'甲賀市'!D57+'野洲市'!D57+'湖南市'!D57+'高島市'!D57+'東近江市'!D57+'米原市'!D57</f>
        <v>7878</v>
      </c>
      <c r="E57" s="10" t="s">
        <v>84</v>
      </c>
      <c r="F57" s="20">
        <f>'大津市'!F57+'彦根市'!F57+'長浜市'!F57+'近江八幡市'!F57+'草津市'!F57+'守山市'!F57+'栗東市'!F57+'甲賀市'!F57+'野洲市'!F57+'湖南市'!F57+'高島市'!F57+'東近江市'!F57+'米原市'!F57</f>
        <v>14704</v>
      </c>
      <c r="G57" s="21">
        <f>'大津市'!G57+'彦根市'!G57+'長浜市'!G57+'近江八幡市'!G57+'草津市'!G57+'守山市'!G57+'栗東市'!G57+'甲賀市'!G57+'野洲市'!G57+'湖南市'!G57+'高島市'!G57+'東近江市'!G57+'米原市'!G57</f>
        <v>6815</v>
      </c>
      <c r="H57" s="21">
        <f>'大津市'!H57+'彦根市'!H57+'長浜市'!H57+'近江八幡市'!H57+'草津市'!H57+'守山市'!H57+'栗東市'!H57+'甲賀市'!H57+'野洲市'!H57+'湖南市'!H57+'高島市'!H57+'東近江市'!H57+'米原市'!H57</f>
        <v>7889</v>
      </c>
      <c r="I57" s="10" t="s">
        <v>4</v>
      </c>
      <c r="J57" s="20">
        <f>'大津市'!J57+'彦根市'!J57+'長浜市'!J57+'近江八幡市'!J57+'草津市'!J57+'守山市'!J57+'栗東市'!J57+'甲賀市'!J57+'野洲市'!J57+'湖南市'!J57+'高島市'!J57+'東近江市'!J57+'米原市'!J57</f>
        <v>1339196</v>
      </c>
      <c r="K57" s="21">
        <f>'大津市'!K57+'彦根市'!K57+'長浜市'!K57+'近江八幡市'!K57+'草津市'!K57+'守山市'!K57+'栗東市'!K57+'甲賀市'!K57+'野洲市'!K57+'湖南市'!K57+'高島市'!K57+'東近江市'!K57+'米原市'!K57</f>
        <v>660287</v>
      </c>
      <c r="L57" s="22">
        <f>'大津市'!L57+'彦根市'!L57+'長浜市'!L57+'近江八幡市'!L57+'草津市'!L57+'守山市'!L57+'栗東市'!L57+'甲賀市'!L57+'野洲市'!L57+'湖南市'!L57+'高島市'!L57+'東近江市'!L57+'米原市'!L57</f>
        <v>678909</v>
      </c>
    </row>
    <row r="58" spans="1:12" s="4" customFormat="1" ht="12.75">
      <c r="A58" s="10" t="s">
        <v>45</v>
      </c>
      <c r="B58" s="20">
        <f>'大津市'!B58+'彦根市'!B58+'長浜市'!B58+'近江八幡市'!B58+'草津市'!B58+'守山市'!B58+'栗東市'!B58+'甲賀市'!B58+'野洲市'!B58+'湖南市'!B58+'高島市'!B58+'東近江市'!B58+'米原市'!B58</f>
        <v>16129</v>
      </c>
      <c r="C58" s="21">
        <f>'大津市'!C58+'彦根市'!C58+'長浜市'!C58+'近江八幡市'!C58+'草津市'!C58+'守山市'!C58+'栗東市'!C58+'甲賀市'!C58+'野洲市'!C58+'湖南市'!C58+'高島市'!C58+'東近江市'!C58+'米原市'!C58</f>
        <v>8212</v>
      </c>
      <c r="D58" s="21">
        <f>'大津市'!D58+'彦根市'!D58+'長浜市'!D58+'近江八幡市'!D58+'草津市'!D58+'守山市'!D58+'栗東市'!D58+'甲賀市'!D58+'野洲市'!D58+'湖南市'!D58+'高島市'!D58+'東近江市'!D58+'米原市'!D58</f>
        <v>7917</v>
      </c>
      <c r="E58" s="10" t="s">
        <v>85</v>
      </c>
      <c r="F58" s="20">
        <f>'大津市'!F58+'彦根市'!F58+'長浜市'!F58+'近江八幡市'!F58+'草津市'!F58+'守山市'!F58+'栗東市'!F58+'甲賀市'!F58+'野洲市'!F58+'湖南市'!F58+'高島市'!F58+'東近江市'!F58+'米原市'!F58</f>
        <v>14084</v>
      </c>
      <c r="G58" s="21">
        <f>'大津市'!G58+'彦根市'!G58+'長浜市'!G58+'近江八幡市'!G58+'草津市'!G58+'守山市'!G58+'栗東市'!G58+'甲賀市'!G58+'野洲市'!G58+'湖南市'!G58+'高島市'!G58+'東近江市'!G58+'米原市'!G58</f>
        <v>6626</v>
      </c>
      <c r="H58" s="21">
        <f>'大津市'!H58+'彦根市'!H58+'長浜市'!H58+'近江八幡市'!H58+'草津市'!H58+'守山市'!H58+'栗東市'!H58+'甲賀市'!H58+'野洲市'!H58+'湖南市'!H58+'高島市'!H58+'東近江市'!H58+'米原市'!H58</f>
        <v>7458</v>
      </c>
      <c r="I58" s="10" t="s">
        <v>126</v>
      </c>
      <c r="J58" s="20">
        <f>'大津市'!J58+'彦根市'!J58+'長浜市'!J58+'近江八幡市'!J58+'草津市'!J58+'守山市'!J58+'栗東市'!J58+'甲賀市'!J58+'野洲市'!J58+'湖南市'!J58+'高島市'!J58+'東近江市'!J58+'米原市'!J58</f>
        <v>181420</v>
      </c>
      <c r="K58" s="21">
        <f>'大津市'!K58+'彦根市'!K58+'長浜市'!K58+'近江八幡市'!K58+'草津市'!K58+'守山市'!K58+'栗東市'!K58+'甲賀市'!K58+'野洲市'!K58+'湖南市'!K58+'高島市'!K58+'東近江市'!K58+'米原市'!K58</f>
        <v>93270</v>
      </c>
      <c r="L58" s="22">
        <f>'大津市'!L58+'彦根市'!L58+'長浜市'!L58+'近江八幡市'!L58+'草津市'!L58+'守山市'!L58+'栗東市'!L58+'甲賀市'!L58+'野洲市'!L58+'湖南市'!L58+'高島市'!L58+'東近江市'!L58+'米原市'!L58</f>
        <v>88150</v>
      </c>
    </row>
    <row r="59" spans="1:12" s="4" customFormat="1" ht="12.75">
      <c r="A59" s="10" t="s">
        <v>46</v>
      </c>
      <c r="B59" s="20">
        <f>'大津市'!B59+'彦根市'!B59+'長浜市'!B59+'近江八幡市'!B59+'草津市'!B59+'守山市'!B59+'栗東市'!B59+'甲賀市'!B59+'野洲市'!B59+'湖南市'!B59+'高島市'!B59+'東近江市'!B59+'米原市'!B59</f>
        <v>15762</v>
      </c>
      <c r="C59" s="21">
        <f>'大津市'!C59+'彦根市'!C59+'長浜市'!C59+'近江八幡市'!C59+'草津市'!C59+'守山市'!C59+'栗東市'!C59+'甲賀市'!C59+'野洲市'!C59+'湖南市'!C59+'高島市'!C59+'東近江市'!C59+'米原市'!C59</f>
        <v>7934</v>
      </c>
      <c r="D59" s="21">
        <f>'大津市'!D59+'彦根市'!D59+'長浜市'!D59+'近江八幡市'!D59+'草津市'!D59+'守山市'!D59+'栗東市'!D59+'甲賀市'!D59+'野洲市'!D59+'湖南市'!D59+'高島市'!D59+'東近江市'!D59+'米原市'!D59</f>
        <v>7828</v>
      </c>
      <c r="E59" s="10" t="s">
        <v>86</v>
      </c>
      <c r="F59" s="20">
        <f>'大津市'!F59+'彦根市'!F59+'長浜市'!F59+'近江八幡市'!F59+'草津市'!F59+'守山市'!F59+'栗東市'!F59+'甲賀市'!F59+'野洲市'!F59+'湖南市'!F59+'高島市'!F59+'東近江市'!F59+'米原市'!F59</f>
        <v>13825</v>
      </c>
      <c r="G59" s="21">
        <f>'大津市'!G59+'彦根市'!G59+'長浜市'!G59+'近江八幡市'!G59+'草津市'!G59+'守山市'!G59+'栗東市'!G59+'甲賀市'!G59+'野洲市'!G59+'湖南市'!G59+'高島市'!G59+'東近江市'!G59+'米原市'!G59</f>
        <v>6444</v>
      </c>
      <c r="H59" s="21">
        <f>'大津市'!H59+'彦根市'!H59+'長浜市'!H59+'近江八幡市'!H59+'草津市'!H59+'守山市'!H59+'栗東市'!H59+'甲賀市'!H59+'野洲市'!H59+'湖南市'!H59+'高島市'!H59+'東近江市'!H59+'米原市'!H59</f>
        <v>7381</v>
      </c>
      <c r="I59" s="10" t="s">
        <v>127</v>
      </c>
      <c r="J59" s="20">
        <f>'大津市'!J59+'彦根市'!J59+'長浜市'!J59+'近江八幡市'!J59+'草津市'!J59+'守山市'!J59+'栗東市'!J59+'甲賀市'!J59+'野洲市'!J59+'湖南市'!J59+'高島市'!J59+'東近江市'!J59+'米原市'!J59</f>
        <v>783649</v>
      </c>
      <c r="K59" s="21">
        <f>'大津市'!K59+'彦根市'!K59+'長浜市'!K59+'近江八幡市'!K59+'草津市'!K59+'守山市'!K59+'栗東市'!K59+'甲賀市'!K59+'野洲市'!K59+'湖南市'!K59+'高島市'!K59+'東近江市'!K59+'米原市'!K59</f>
        <v>397229</v>
      </c>
      <c r="L59" s="22">
        <f>'大津市'!L59+'彦根市'!L59+'長浜市'!L59+'近江八幡市'!L59+'草津市'!L59+'守山市'!L59+'栗東市'!L59+'甲賀市'!L59+'野洲市'!L59+'湖南市'!L59+'高島市'!L59+'東近江市'!L59+'米原市'!L59</f>
        <v>386420</v>
      </c>
    </row>
    <row r="60" spans="1:12" s="4" customFormat="1" ht="12.75">
      <c r="A60" s="10" t="s">
        <v>47</v>
      </c>
      <c r="B60" s="20">
        <f>'大津市'!B60+'彦根市'!B60+'長浜市'!B60+'近江八幡市'!B60+'草津市'!B60+'守山市'!B60+'栗東市'!B60+'甲賀市'!B60+'野洲市'!B60+'湖南市'!B60+'高島市'!B60+'東近江市'!B60+'米原市'!B60</f>
        <v>16266</v>
      </c>
      <c r="C60" s="21">
        <f>'大津市'!C60+'彦根市'!C60+'長浜市'!C60+'近江八幡市'!C60+'草津市'!C60+'守山市'!C60+'栗東市'!C60+'甲賀市'!C60+'野洲市'!C60+'湖南市'!C60+'高島市'!C60+'東近江市'!C60+'米原市'!C60</f>
        <v>8219</v>
      </c>
      <c r="D60" s="21">
        <f>'大津市'!D60+'彦根市'!D60+'長浜市'!D60+'近江八幡市'!D60+'草津市'!D60+'守山市'!D60+'栗東市'!D60+'甲賀市'!D60+'野洲市'!D60+'湖南市'!D60+'高島市'!D60+'東近江市'!D60+'米原市'!D60</f>
        <v>8047</v>
      </c>
      <c r="E60" s="10" t="s">
        <v>87</v>
      </c>
      <c r="F60" s="20">
        <f>'大津市'!F60+'彦根市'!F60+'長浜市'!F60+'近江八幡市'!F60+'草津市'!F60+'守山市'!F60+'栗東市'!F60+'甲賀市'!F60+'野洲市'!F60+'湖南市'!F60+'高島市'!F60+'東近江市'!F60+'米原市'!F60</f>
        <v>12929</v>
      </c>
      <c r="G60" s="21">
        <f>'大津市'!G60+'彦根市'!G60+'長浜市'!G60+'近江八幡市'!G60+'草津市'!G60+'守山市'!G60+'栗東市'!G60+'甲賀市'!G60+'野洲市'!G60+'湖南市'!G60+'高島市'!G60+'東近江市'!G60+'米原市'!G60</f>
        <v>5936</v>
      </c>
      <c r="H60" s="21">
        <f>'大津市'!H60+'彦根市'!H60+'長浜市'!H60+'近江八幡市'!H60+'草津市'!H60+'守山市'!H60+'栗東市'!H60+'甲賀市'!H60+'野洲市'!H60+'湖南市'!H60+'高島市'!H60+'東近江市'!H60+'米原市'!H60</f>
        <v>6993</v>
      </c>
      <c r="I60" s="10" t="s">
        <v>128</v>
      </c>
      <c r="J60" s="20">
        <f>'大津市'!J60+'彦根市'!J60+'長浜市'!J60+'近江八幡市'!J60+'草津市'!J60+'守山市'!J60+'栗東市'!J60+'甲賀市'!J60+'野洲市'!J60+'湖南市'!J60+'高島市'!J60+'東近江市'!J60+'米原市'!J60</f>
        <v>344412</v>
      </c>
      <c r="K60" s="21">
        <f>'大津市'!K60+'彦根市'!K60+'長浜市'!K60+'近江八幡市'!K60+'草津市'!K60+'守山市'!K60+'栗東市'!K60+'甲賀市'!K60+'野洲市'!K60+'湖南市'!K60+'高島市'!K60+'東近江市'!K60+'米原市'!K60</f>
        <v>153659</v>
      </c>
      <c r="L60" s="22">
        <f>'大津市'!L60+'彦根市'!L60+'長浜市'!L60+'近江八幡市'!L60+'草津市'!L60+'守山市'!L60+'栗東市'!L60+'甲賀市'!L60+'野洲市'!L60+'湖南市'!L60+'高島市'!L60+'東近江市'!L60+'米原市'!L60</f>
        <v>190753</v>
      </c>
    </row>
    <row r="61" spans="1:12" s="4" customFormat="1" ht="12.75">
      <c r="A61" s="12"/>
      <c r="B61" s="23"/>
      <c r="C61" s="24"/>
      <c r="D61" s="24"/>
      <c r="E61" s="12"/>
      <c r="F61" s="23"/>
      <c r="G61" s="24"/>
      <c r="H61" s="25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3:9" ht="13.5">
      <c r="C63" s="13"/>
      <c r="D63" s="13"/>
      <c r="E63" s="13"/>
      <c r="I63" s="13"/>
    </row>
    <row r="64" spans="3:9" ht="13.5">
      <c r="C64" s="13"/>
      <c r="D64" s="13"/>
      <c r="E64" s="13"/>
      <c r="I64" s="13"/>
    </row>
    <row r="65" spans="3:9" ht="13.5">
      <c r="C65" s="13"/>
      <c r="D65" s="13"/>
      <c r="E65" s="13"/>
      <c r="I65" s="13"/>
    </row>
    <row r="66" spans="3:9" ht="13.5">
      <c r="C66" s="13"/>
      <c r="D66" s="13"/>
      <c r="E66" s="13"/>
      <c r="I66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fitToHeight="1" fitToWidth="1" horizontalDpi="300" verticalDpi="300" orientation="portrait" pageOrder="overThenDown" paperSize="9" scale="98" r:id="rId1"/>
  <rowBreaks count="1" manualBreakCount="1">
    <brk id="63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6">
      <selection activeCell="E12" sqref="E12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136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55" t="s">
        <v>3</v>
      </c>
      <c r="E4" s="3" t="s">
        <v>0</v>
      </c>
      <c r="F4" s="3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8"/>
      <c r="E5" s="6"/>
      <c r="F5" s="17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2761</v>
      </c>
      <c r="C6" s="48">
        <f>SUM(C7:C11)</f>
        <v>1441</v>
      </c>
      <c r="D6" s="48">
        <f>SUM(D7:D11)</f>
        <v>1320</v>
      </c>
      <c r="E6" s="10" t="s">
        <v>121</v>
      </c>
      <c r="F6" s="47">
        <f>SUM(F7:F11)</f>
        <v>4724</v>
      </c>
      <c r="G6" s="48">
        <f>SUM(G7:G11)</f>
        <v>2439</v>
      </c>
      <c r="H6" s="49">
        <f>SUM(H7:H11)</f>
        <v>2285</v>
      </c>
      <c r="I6" s="10" t="s">
        <v>122</v>
      </c>
      <c r="J6" s="47">
        <f>SUM(J7:J11)</f>
        <v>2905</v>
      </c>
      <c r="K6" s="48">
        <f>SUM(K7:K11)</f>
        <v>1216</v>
      </c>
      <c r="L6" s="49">
        <f>SUM(L7:L11)</f>
        <v>1689</v>
      </c>
    </row>
    <row r="7" spans="1:12" s="4" customFormat="1" ht="12.75">
      <c r="A7" s="10" t="s">
        <v>8</v>
      </c>
      <c r="B7" s="20">
        <f>'蒲生郡'!B7+'愛知郡'!B7+'犬上郡'!B7</f>
        <v>471</v>
      </c>
      <c r="C7" s="21">
        <f>'蒲生郡'!C7+'愛知郡'!C7+'犬上郡'!C7</f>
        <v>247</v>
      </c>
      <c r="D7" s="21">
        <f>'蒲生郡'!D7+'愛知郡'!D7+'犬上郡'!D7</f>
        <v>224</v>
      </c>
      <c r="E7" s="10" t="s">
        <v>48</v>
      </c>
      <c r="F7" s="20">
        <f>'蒲生郡'!F7+'愛知郡'!F7+'犬上郡'!F7</f>
        <v>914</v>
      </c>
      <c r="G7" s="21">
        <f>'蒲生郡'!G7+'愛知郡'!G7+'犬上郡'!G7</f>
        <v>468</v>
      </c>
      <c r="H7" s="21">
        <f>'蒲生郡'!H7+'愛知郡'!H7+'犬上郡'!H7</f>
        <v>446</v>
      </c>
      <c r="I7" s="10" t="s">
        <v>88</v>
      </c>
      <c r="J7" s="20">
        <f>'蒲生郡'!J7+'愛知郡'!J7+'犬上郡'!J7</f>
        <v>682</v>
      </c>
      <c r="K7" s="21">
        <f>'蒲生郡'!K7+'愛知郡'!K7+'犬上郡'!K7</f>
        <v>298</v>
      </c>
      <c r="L7" s="22">
        <f>'蒲生郡'!L7+'愛知郡'!L7+'犬上郡'!L7</f>
        <v>384</v>
      </c>
    </row>
    <row r="8" spans="1:12" s="4" customFormat="1" ht="12.75">
      <c r="A8" s="10" t="s">
        <v>9</v>
      </c>
      <c r="B8" s="20">
        <f>'蒲生郡'!B8+'愛知郡'!B8+'犬上郡'!B8</f>
        <v>506</v>
      </c>
      <c r="C8" s="21">
        <f>'蒲生郡'!C8+'愛知郡'!C8+'犬上郡'!C8</f>
        <v>268</v>
      </c>
      <c r="D8" s="21">
        <f>'蒲生郡'!D8+'愛知郡'!D8+'犬上郡'!D8</f>
        <v>238</v>
      </c>
      <c r="E8" s="10" t="s">
        <v>49</v>
      </c>
      <c r="F8" s="20">
        <f>'蒲生郡'!F8+'愛知郡'!F8+'犬上郡'!F8</f>
        <v>900</v>
      </c>
      <c r="G8" s="21">
        <f>'蒲生郡'!G8+'愛知郡'!G8+'犬上郡'!G8</f>
        <v>473</v>
      </c>
      <c r="H8" s="21">
        <f>'蒲生郡'!H8+'愛知郡'!H8+'犬上郡'!H8</f>
        <v>427</v>
      </c>
      <c r="I8" s="10" t="s">
        <v>89</v>
      </c>
      <c r="J8" s="20">
        <f>'蒲生郡'!J8+'愛知郡'!J8+'犬上郡'!J8</f>
        <v>527</v>
      </c>
      <c r="K8" s="21">
        <f>'蒲生郡'!K8+'愛知郡'!K8+'犬上郡'!K8</f>
        <v>230</v>
      </c>
      <c r="L8" s="22">
        <f>'蒲生郡'!L8+'愛知郡'!L8+'犬上郡'!L8</f>
        <v>297</v>
      </c>
    </row>
    <row r="9" spans="1:12" s="4" customFormat="1" ht="12.75">
      <c r="A9" s="10" t="s">
        <v>10</v>
      </c>
      <c r="B9" s="20">
        <f>'蒲生郡'!B9+'愛知郡'!B9+'犬上郡'!B9</f>
        <v>588</v>
      </c>
      <c r="C9" s="21">
        <f>'蒲生郡'!C9+'愛知郡'!C9+'犬上郡'!C9</f>
        <v>319</v>
      </c>
      <c r="D9" s="21">
        <f>'蒲生郡'!D9+'愛知郡'!D9+'犬上郡'!D9</f>
        <v>269</v>
      </c>
      <c r="E9" s="10" t="s">
        <v>50</v>
      </c>
      <c r="F9" s="20">
        <f>'蒲生郡'!F9+'愛知郡'!F9+'犬上郡'!F9</f>
        <v>964</v>
      </c>
      <c r="G9" s="21">
        <f>'蒲生郡'!G9+'愛知郡'!G9+'犬上郡'!G9</f>
        <v>511</v>
      </c>
      <c r="H9" s="21">
        <f>'蒲生郡'!H9+'愛知郡'!H9+'犬上郡'!H9</f>
        <v>453</v>
      </c>
      <c r="I9" s="10" t="s">
        <v>90</v>
      </c>
      <c r="J9" s="20">
        <f>'蒲生郡'!J9+'愛知郡'!J9+'犬上郡'!J9</f>
        <v>520</v>
      </c>
      <c r="K9" s="21">
        <f>'蒲生郡'!K9+'愛知郡'!K9+'犬上郡'!K9</f>
        <v>212</v>
      </c>
      <c r="L9" s="22">
        <f>'蒲生郡'!L9+'愛知郡'!L9+'犬上郡'!L9</f>
        <v>308</v>
      </c>
    </row>
    <row r="10" spans="1:12" s="4" customFormat="1" ht="12.75">
      <c r="A10" s="10" t="s">
        <v>11</v>
      </c>
      <c r="B10" s="20">
        <f>'蒲生郡'!B10+'愛知郡'!B10+'犬上郡'!B10</f>
        <v>568</v>
      </c>
      <c r="C10" s="21">
        <f>'蒲生郡'!C10+'愛知郡'!C10+'犬上郡'!C10</f>
        <v>291</v>
      </c>
      <c r="D10" s="21">
        <f>'蒲生郡'!D10+'愛知郡'!D10+'犬上郡'!D10</f>
        <v>277</v>
      </c>
      <c r="E10" s="10" t="s">
        <v>51</v>
      </c>
      <c r="F10" s="20">
        <f>'蒲生郡'!F10+'愛知郡'!F10+'犬上郡'!F10</f>
        <v>968</v>
      </c>
      <c r="G10" s="21">
        <f>'蒲生郡'!G10+'愛知郡'!G10+'犬上郡'!G10</f>
        <v>490</v>
      </c>
      <c r="H10" s="21">
        <f>'蒲生郡'!H10+'愛知郡'!H10+'犬上郡'!H10</f>
        <v>478</v>
      </c>
      <c r="I10" s="10" t="s">
        <v>91</v>
      </c>
      <c r="J10" s="20">
        <f>'蒲生郡'!J10+'愛知郡'!J10+'犬上郡'!J10</f>
        <v>604</v>
      </c>
      <c r="K10" s="21">
        <f>'蒲生郡'!K10+'愛知郡'!K10+'犬上郡'!K10</f>
        <v>246</v>
      </c>
      <c r="L10" s="22">
        <f>'蒲生郡'!L10+'愛知郡'!L10+'犬上郡'!L10</f>
        <v>358</v>
      </c>
    </row>
    <row r="11" spans="1:12" s="4" customFormat="1" ht="12.75">
      <c r="A11" s="10" t="s">
        <v>12</v>
      </c>
      <c r="B11" s="20">
        <f>'蒲生郡'!B11+'愛知郡'!B11+'犬上郡'!B11</f>
        <v>628</v>
      </c>
      <c r="C11" s="21">
        <f>'蒲生郡'!C11+'愛知郡'!C11+'犬上郡'!C11</f>
        <v>316</v>
      </c>
      <c r="D11" s="21">
        <f>'蒲生郡'!D11+'愛知郡'!D11+'犬上郡'!D11</f>
        <v>312</v>
      </c>
      <c r="E11" s="10" t="s">
        <v>52</v>
      </c>
      <c r="F11" s="20">
        <f>'蒲生郡'!F11+'愛知郡'!F11+'犬上郡'!F11</f>
        <v>978</v>
      </c>
      <c r="G11" s="21">
        <f>'蒲生郡'!G11+'愛知郡'!G11+'犬上郡'!G11</f>
        <v>497</v>
      </c>
      <c r="H11" s="21">
        <f>'蒲生郡'!H11+'愛知郡'!H11+'犬上郡'!H11</f>
        <v>481</v>
      </c>
      <c r="I11" s="10" t="s">
        <v>92</v>
      </c>
      <c r="J11" s="20">
        <f>'蒲生郡'!J11+'愛知郡'!J11+'犬上郡'!J11</f>
        <v>572</v>
      </c>
      <c r="K11" s="21">
        <f>'蒲生郡'!K11+'愛知郡'!K11+'犬上郡'!K11</f>
        <v>230</v>
      </c>
      <c r="L11" s="22">
        <f>'蒲生郡'!L11+'愛知郡'!L11+'犬上郡'!L11</f>
        <v>342</v>
      </c>
    </row>
    <row r="12" spans="1:12" s="4" customFormat="1" ht="12.75">
      <c r="A12" s="10"/>
      <c r="B12" s="20"/>
      <c r="C12" s="21"/>
      <c r="D12" s="21"/>
      <c r="E12" s="10"/>
      <c r="F12" s="20"/>
      <c r="G12" s="21"/>
      <c r="H12" s="22"/>
      <c r="I12" s="10"/>
      <c r="J12" s="20"/>
      <c r="K12" s="21"/>
      <c r="L12" s="22"/>
    </row>
    <row r="13" spans="1:12" s="4" customFormat="1" ht="12.75">
      <c r="A13" s="10" t="s">
        <v>129</v>
      </c>
      <c r="B13" s="47">
        <f>SUM(B14:B18)</f>
        <v>3527</v>
      </c>
      <c r="C13" s="48">
        <f>SUM(C14:C18)</f>
        <v>1796</v>
      </c>
      <c r="D13" s="48">
        <f>SUM(D14:D18)</f>
        <v>1731</v>
      </c>
      <c r="E13" s="10" t="s">
        <v>120</v>
      </c>
      <c r="F13" s="47">
        <f>SUM(F14:F18)</f>
        <v>5002</v>
      </c>
      <c r="G13" s="48">
        <f>SUM(G14:G18)</f>
        <v>2608</v>
      </c>
      <c r="H13" s="49">
        <f>SUM(H14:H18)</f>
        <v>2394</v>
      </c>
      <c r="I13" s="10" t="s">
        <v>123</v>
      </c>
      <c r="J13" s="47">
        <f>SUM(J14:J18)</f>
        <v>2257</v>
      </c>
      <c r="K13" s="48">
        <f>SUM(K14:K18)</f>
        <v>772</v>
      </c>
      <c r="L13" s="49">
        <f>SUM(L14:L18)</f>
        <v>1485</v>
      </c>
    </row>
    <row r="14" spans="1:12" s="4" customFormat="1" ht="12.75">
      <c r="A14" s="10" t="s">
        <v>13</v>
      </c>
      <c r="B14" s="20">
        <f>'蒲生郡'!B14+'愛知郡'!B14+'犬上郡'!B14</f>
        <v>663</v>
      </c>
      <c r="C14" s="21">
        <f>'蒲生郡'!C14+'愛知郡'!C14+'犬上郡'!C14</f>
        <v>325</v>
      </c>
      <c r="D14" s="21">
        <f>'蒲生郡'!D14+'愛知郡'!D14+'犬上郡'!D14</f>
        <v>338</v>
      </c>
      <c r="E14" s="10" t="s">
        <v>53</v>
      </c>
      <c r="F14" s="20">
        <f>'蒲生郡'!F14+'愛知郡'!F14+'犬上郡'!F14</f>
        <v>992</v>
      </c>
      <c r="G14" s="21">
        <f>'蒲生郡'!G14+'愛知郡'!G14+'犬上郡'!G14</f>
        <v>506</v>
      </c>
      <c r="H14" s="21">
        <f>'蒲生郡'!H14+'愛知郡'!H14+'犬上郡'!H14</f>
        <v>486</v>
      </c>
      <c r="I14" s="10" t="s">
        <v>93</v>
      </c>
      <c r="J14" s="20">
        <f>'蒲生郡'!J14+'愛知郡'!J14+'犬上郡'!J14</f>
        <v>478</v>
      </c>
      <c r="K14" s="21">
        <f>'蒲生郡'!K14+'愛知郡'!K14+'犬上郡'!K14</f>
        <v>177</v>
      </c>
      <c r="L14" s="22">
        <f>'蒲生郡'!L14+'愛知郡'!L14+'犬上郡'!L14</f>
        <v>301</v>
      </c>
    </row>
    <row r="15" spans="1:12" s="4" customFormat="1" ht="12.75">
      <c r="A15" s="10" t="s">
        <v>14</v>
      </c>
      <c r="B15" s="20">
        <f>'蒲生郡'!B15+'愛知郡'!B15+'犬上郡'!B15</f>
        <v>706</v>
      </c>
      <c r="C15" s="21">
        <f>'蒲生郡'!C15+'愛知郡'!C15+'犬上郡'!C15</f>
        <v>367</v>
      </c>
      <c r="D15" s="21">
        <f>'蒲生郡'!D15+'愛知郡'!D15+'犬上郡'!D15</f>
        <v>339</v>
      </c>
      <c r="E15" s="10" t="s">
        <v>54</v>
      </c>
      <c r="F15" s="20">
        <f>'蒲生郡'!F15+'愛知郡'!F15+'犬上郡'!F15</f>
        <v>1052</v>
      </c>
      <c r="G15" s="21">
        <f>'蒲生郡'!G15+'愛知郡'!G15+'犬上郡'!G15</f>
        <v>559</v>
      </c>
      <c r="H15" s="21">
        <f>'蒲生郡'!H15+'愛知郡'!H15+'犬上郡'!H15</f>
        <v>493</v>
      </c>
      <c r="I15" s="10" t="s">
        <v>94</v>
      </c>
      <c r="J15" s="20">
        <f>'蒲生郡'!J15+'愛知郡'!J15+'犬上郡'!J15</f>
        <v>505</v>
      </c>
      <c r="K15" s="21">
        <f>'蒲生郡'!K15+'愛知郡'!K15+'犬上郡'!K15</f>
        <v>174</v>
      </c>
      <c r="L15" s="22">
        <f>'蒲生郡'!L15+'愛知郡'!L15+'犬上郡'!L15</f>
        <v>331</v>
      </c>
    </row>
    <row r="16" spans="1:12" s="4" customFormat="1" ht="12.75">
      <c r="A16" s="10" t="s">
        <v>15</v>
      </c>
      <c r="B16" s="20">
        <f>'蒲生郡'!B16+'愛知郡'!B16+'犬上郡'!B16</f>
        <v>697</v>
      </c>
      <c r="C16" s="21">
        <f>'蒲生郡'!C16+'愛知郡'!C16+'犬上郡'!C16</f>
        <v>368</v>
      </c>
      <c r="D16" s="21">
        <f>'蒲生郡'!D16+'愛知郡'!D16+'犬上郡'!D16</f>
        <v>329</v>
      </c>
      <c r="E16" s="10" t="s">
        <v>55</v>
      </c>
      <c r="F16" s="20">
        <f>'蒲生郡'!F16+'愛知郡'!F16+'犬上郡'!F16</f>
        <v>1032</v>
      </c>
      <c r="G16" s="21">
        <f>'蒲生郡'!G16+'愛知郡'!G16+'犬上郡'!G16</f>
        <v>531</v>
      </c>
      <c r="H16" s="21">
        <f>'蒲生郡'!H16+'愛知郡'!H16+'犬上郡'!H16</f>
        <v>501</v>
      </c>
      <c r="I16" s="10" t="s">
        <v>95</v>
      </c>
      <c r="J16" s="20">
        <f>'蒲生郡'!J16+'愛知郡'!J16+'犬上郡'!J16</f>
        <v>456</v>
      </c>
      <c r="K16" s="21">
        <f>'蒲生郡'!K16+'愛知郡'!K16+'犬上郡'!K16</f>
        <v>153</v>
      </c>
      <c r="L16" s="22">
        <f>'蒲生郡'!L16+'愛知郡'!L16+'犬上郡'!L16</f>
        <v>303</v>
      </c>
    </row>
    <row r="17" spans="1:12" s="4" customFormat="1" ht="12.75">
      <c r="A17" s="10" t="s">
        <v>16</v>
      </c>
      <c r="B17" s="20">
        <f>'蒲生郡'!B17+'愛知郡'!B17+'犬上郡'!B17</f>
        <v>711</v>
      </c>
      <c r="C17" s="21">
        <f>'蒲生郡'!C17+'愛知郡'!C17+'犬上郡'!C17</f>
        <v>378</v>
      </c>
      <c r="D17" s="21">
        <f>'蒲生郡'!D17+'愛知郡'!D17+'犬上郡'!D17</f>
        <v>333</v>
      </c>
      <c r="E17" s="10" t="s">
        <v>56</v>
      </c>
      <c r="F17" s="20">
        <f>'蒲生郡'!F17+'愛知郡'!F17+'犬上郡'!F17</f>
        <v>953</v>
      </c>
      <c r="G17" s="21">
        <f>'蒲生郡'!G17+'愛知郡'!G17+'犬上郡'!G17</f>
        <v>484</v>
      </c>
      <c r="H17" s="21">
        <f>'蒲生郡'!H17+'愛知郡'!H17+'犬上郡'!H17</f>
        <v>469</v>
      </c>
      <c r="I17" s="10" t="s">
        <v>96</v>
      </c>
      <c r="J17" s="20">
        <f>'蒲生郡'!J17+'愛知郡'!J17+'犬上郡'!J17</f>
        <v>433</v>
      </c>
      <c r="K17" s="21">
        <f>'蒲生郡'!K17+'愛知郡'!K17+'犬上郡'!K17</f>
        <v>150</v>
      </c>
      <c r="L17" s="22">
        <f>'蒲生郡'!L17+'愛知郡'!L17+'犬上郡'!L17</f>
        <v>283</v>
      </c>
    </row>
    <row r="18" spans="1:12" s="4" customFormat="1" ht="12.75">
      <c r="A18" s="10" t="s">
        <v>17</v>
      </c>
      <c r="B18" s="20">
        <f>'蒲生郡'!B18+'愛知郡'!B18+'犬上郡'!B18</f>
        <v>750</v>
      </c>
      <c r="C18" s="21">
        <f>'蒲生郡'!C18+'愛知郡'!C18+'犬上郡'!C18</f>
        <v>358</v>
      </c>
      <c r="D18" s="21">
        <f>'蒲生郡'!D18+'愛知郡'!D18+'犬上郡'!D18</f>
        <v>392</v>
      </c>
      <c r="E18" s="10" t="s">
        <v>57</v>
      </c>
      <c r="F18" s="20">
        <f>'蒲生郡'!F18+'愛知郡'!F18+'犬上郡'!F18</f>
        <v>973</v>
      </c>
      <c r="G18" s="21">
        <f>'蒲生郡'!G18+'愛知郡'!G18+'犬上郡'!G18</f>
        <v>528</v>
      </c>
      <c r="H18" s="21">
        <f>'蒲生郡'!H18+'愛知郡'!H18+'犬上郡'!H18</f>
        <v>445</v>
      </c>
      <c r="I18" s="10" t="s">
        <v>97</v>
      </c>
      <c r="J18" s="20">
        <f>'蒲生郡'!J18+'愛知郡'!J18+'犬上郡'!J18</f>
        <v>385</v>
      </c>
      <c r="K18" s="21">
        <f>'蒲生郡'!K18+'愛知郡'!K18+'犬上郡'!K18</f>
        <v>118</v>
      </c>
      <c r="L18" s="22">
        <f>'蒲生郡'!L18+'愛知郡'!L18+'犬上郡'!L18</f>
        <v>267</v>
      </c>
    </row>
    <row r="19" spans="1:12" s="4" customFormat="1" ht="12.75">
      <c r="A19" s="10"/>
      <c r="B19" s="20"/>
      <c r="C19" s="21"/>
      <c r="D19" s="21"/>
      <c r="E19" s="10"/>
      <c r="F19" s="20"/>
      <c r="G19" s="21"/>
      <c r="H19" s="22"/>
      <c r="I19" s="10"/>
      <c r="J19" s="20"/>
      <c r="K19" s="21"/>
      <c r="L19" s="22"/>
    </row>
    <row r="20" spans="1:12" s="4" customFormat="1" ht="12.75">
      <c r="A20" s="40" t="s">
        <v>108</v>
      </c>
      <c r="B20" s="47">
        <f>SUM(B21:B25)</f>
        <v>3661</v>
      </c>
      <c r="C20" s="48">
        <f>SUM(C21:C25)</f>
        <v>1865</v>
      </c>
      <c r="D20" s="48">
        <f>SUM(D21:D25)</f>
        <v>1796</v>
      </c>
      <c r="E20" s="10" t="s">
        <v>119</v>
      </c>
      <c r="F20" s="47">
        <f>SUM(F21:F25)</f>
        <v>4261</v>
      </c>
      <c r="G20" s="48">
        <f>SUM(G21:G25)</f>
        <v>2141</v>
      </c>
      <c r="H20" s="49">
        <f>SUM(H21:H25)</f>
        <v>2120</v>
      </c>
      <c r="I20" s="10" t="s">
        <v>124</v>
      </c>
      <c r="J20" s="47">
        <f>SUM(J21:J25)</f>
        <v>1174</v>
      </c>
      <c r="K20" s="48">
        <f>SUM(K21:K25)</f>
        <v>326</v>
      </c>
      <c r="L20" s="49">
        <f>SUM(L21:L25)</f>
        <v>848</v>
      </c>
    </row>
    <row r="21" spans="1:12" s="4" customFormat="1" ht="12.75">
      <c r="A21" s="10" t="s">
        <v>18</v>
      </c>
      <c r="B21" s="20">
        <f>'蒲生郡'!B21+'愛知郡'!B21+'犬上郡'!B21</f>
        <v>765</v>
      </c>
      <c r="C21" s="21">
        <f>'蒲生郡'!C21+'愛知郡'!C21+'犬上郡'!C21</f>
        <v>377</v>
      </c>
      <c r="D21" s="21">
        <f>'蒲生郡'!D21+'愛知郡'!D21+'犬上郡'!D21</f>
        <v>388</v>
      </c>
      <c r="E21" s="10" t="s">
        <v>58</v>
      </c>
      <c r="F21" s="20">
        <f>'蒲生郡'!F21+'愛知郡'!F21+'犬上郡'!F21</f>
        <v>920</v>
      </c>
      <c r="G21" s="21">
        <f>'蒲生郡'!G21+'愛知郡'!G21+'犬上郡'!G21</f>
        <v>460</v>
      </c>
      <c r="H21" s="21">
        <f>'蒲生郡'!H21+'愛知郡'!H21+'犬上郡'!H21</f>
        <v>460</v>
      </c>
      <c r="I21" s="10" t="s">
        <v>98</v>
      </c>
      <c r="J21" s="20">
        <f>'蒲生郡'!J21+'愛知郡'!J21+'犬上郡'!J21</f>
        <v>303</v>
      </c>
      <c r="K21" s="21">
        <f>'蒲生郡'!K21+'愛知郡'!K21+'犬上郡'!K21</f>
        <v>81</v>
      </c>
      <c r="L21" s="22">
        <f>'蒲生郡'!L21+'愛知郡'!L21+'犬上郡'!L21</f>
        <v>222</v>
      </c>
    </row>
    <row r="22" spans="1:12" s="4" customFormat="1" ht="12.75">
      <c r="A22" s="10" t="s">
        <v>19</v>
      </c>
      <c r="B22" s="20">
        <f>'蒲生郡'!B22+'愛知郡'!B22+'犬上郡'!B22</f>
        <v>755</v>
      </c>
      <c r="C22" s="21">
        <f>'蒲生郡'!C22+'愛知郡'!C22+'犬上郡'!C22</f>
        <v>374</v>
      </c>
      <c r="D22" s="21">
        <f>'蒲生郡'!D22+'愛知郡'!D22+'犬上郡'!D22</f>
        <v>381</v>
      </c>
      <c r="E22" s="10" t="s">
        <v>59</v>
      </c>
      <c r="F22" s="20">
        <f>'蒲生郡'!F22+'愛知郡'!F22+'犬上郡'!F22</f>
        <v>866</v>
      </c>
      <c r="G22" s="21">
        <f>'蒲生郡'!G22+'愛知郡'!G22+'犬上郡'!G22</f>
        <v>448</v>
      </c>
      <c r="H22" s="21">
        <f>'蒲生郡'!H22+'愛知郡'!H22+'犬上郡'!H22</f>
        <v>418</v>
      </c>
      <c r="I22" s="10" t="s">
        <v>99</v>
      </c>
      <c r="J22" s="20">
        <f>'蒲生郡'!J22+'愛知郡'!J22+'犬上郡'!J22</f>
        <v>262</v>
      </c>
      <c r="K22" s="21">
        <f>'蒲生郡'!K22+'愛知郡'!K22+'犬上郡'!K22</f>
        <v>71</v>
      </c>
      <c r="L22" s="22">
        <f>'蒲生郡'!L22+'愛知郡'!L22+'犬上郡'!L22</f>
        <v>191</v>
      </c>
    </row>
    <row r="23" spans="1:12" s="4" customFormat="1" ht="12.75">
      <c r="A23" s="10" t="s">
        <v>20</v>
      </c>
      <c r="B23" s="20">
        <f>'蒲生郡'!B23+'愛知郡'!B23+'犬上郡'!B23</f>
        <v>702</v>
      </c>
      <c r="C23" s="21">
        <f>'蒲生郡'!C23+'愛知郡'!C23+'犬上郡'!C23</f>
        <v>374</v>
      </c>
      <c r="D23" s="21">
        <f>'蒲生郡'!D23+'愛知郡'!D23+'犬上郡'!D23</f>
        <v>328</v>
      </c>
      <c r="E23" s="10" t="s">
        <v>60</v>
      </c>
      <c r="F23" s="20">
        <f>'蒲生郡'!F23+'愛知郡'!F23+'犬上郡'!F23</f>
        <v>849</v>
      </c>
      <c r="G23" s="21">
        <f>'蒲生郡'!G23+'愛知郡'!G23+'犬上郡'!G23</f>
        <v>442</v>
      </c>
      <c r="H23" s="21">
        <f>'蒲生郡'!H23+'愛知郡'!H23+'犬上郡'!H23</f>
        <v>407</v>
      </c>
      <c r="I23" s="10" t="s">
        <v>100</v>
      </c>
      <c r="J23" s="20">
        <f>'蒲生郡'!J23+'愛知郡'!J23+'犬上郡'!J23</f>
        <v>263</v>
      </c>
      <c r="K23" s="21">
        <f>'蒲生郡'!K23+'愛知郡'!K23+'犬上郡'!K23</f>
        <v>80</v>
      </c>
      <c r="L23" s="22">
        <f>'蒲生郡'!L23+'愛知郡'!L23+'犬上郡'!L23</f>
        <v>183</v>
      </c>
    </row>
    <row r="24" spans="1:12" s="4" customFormat="1" ht="12.75">
      <c r="A24" s="10" t="s">
        <v>21</v>
      </c>
      <c r="B24" s="20">
        <f>'蒲生郡'!B24+'愛知郡'!B24+'犬上郡'!B24</f>
        <v>719</v>
      </c>
      <c r="C24" s="21">
        <f>'蒲生郡'!C24+'愛知郡'!C24+'犬上郡'!C24</f>
        <v>358</v>
      </c>
      <c r="D24" s="21">
        <f>'蒲生郡'!D24+'愛知郡'!D24+'犬上郡'!D24</f>
        <v>361</v>
      </c>
      <c r="E24" s="10" t="s">
        <v>61</v>
      </c>
      <c r="F24" s="20">
        <f>'蒲生郡'!F24+'愛知郡'!F24+'犬上郡'!F24</f>
        <v>882</v>
      </c>
      <c r="G24" s="21">
        <f>'蒲生郡'!G24+'愛知郡'!G24+'犬上郡'!G24</f>
        <v>447</v>
      </c>
      <c r="H24" s="21">
        <f>'蒲生郡'!H24+'愛知郡'!H24+'犬上郡'!H24</f>
        <v>435</v>
      </c>
      <c r="I24" s="10" t="s">
        <v>101</v>
      </c>
      <c r="J24" s="20">
        <f>'蒲生郡'!J24+'愛知郡'!J24+'犬上郡'!J24</f>
        <v>197</v>
      </c>
      <c r="K24" s="21">
        <f>'蒲生郡'!K24+'愛知郡'!K24+'犬上郡'!K24</f>
        <v>52</v>
      </c>
      <c r="L24" s="22">
        <f>'蒲生郡'!L24+'愛知郡'!L24+'犬上郡'!L24</f>
        <v>145</v>
      </c>
    </row>
    <row r="25" spans="1:12" s="4" customFormat="1" ht="12.75">
      <c r="A25" s="10" t="s">
        <v>22</v>
      </c>
      <c r="B25" s="20">
        <f>'蒲生郡'!B25+'愛知郡'!B25+'犬上郡'!B25</f>
        <v>720</v>
      </c>
      <c r="C25" s="21">
        <f>'蒲生郡'!C25+'愛知郡'!C25+'犬上郡'!C25</f>
        <v>382</v>
      </c>
      <c r="D25" s="21">
        <f>'蒲生郡'!D25+'愛知郡'!D25+'犬上郡'!D25</f>
        <v>338</v>
      </c>
      <c r="E25" s="10" t="s">
        <v>62</v>
      </c>
      <c r="F25" s="20">
        <f>'蒲生郡'!F25+'愛知郡'!F25+'犬上郡'!F25</f>
        <v>744</v>
      </c>
      <c r="G25" s="21">
        <f>'蒲生郡'!G25+'愛知郡'!G25+'犬上郡'!G25</f>
        <v>344</v>
      </c>
      <c r="H25" s="21">
        <f>'蒲生郡'!H25+'愛知郡'!H25+'犬上郡'!H25</f>
        <v>400</v>
      </c>
      <c r="I25" s="10" t="s">
        <v>102</v>
      </c>
      <c r="J25" s="20">
        <f>'蒲生郡'!J25+'愛知郡'!J25+'犬上郡'!J25</f>
        <v>149</v>
      </c>
      <c r="K25" s="21">
        <f>'蒲生郡'!K25+'愛知郡'!K25+'犬上郡'!K25</f>
        <v>42</v>
      </c>
      <c r="L25" s="22">
        <f>'蒲生郡'!L25+'愛知郡'!L25+'犬上郡'!L25</f>
        <v>107</v>
      </c>
    </row>
    <row r="26" spans="1:12" s="4" customFormat="1" ht="12.75">
      <c r="A26" s="10"/>
      <c r="B26" s="20"/>
      <c r="C26" s="21"/>
      <c r="D26" s="21"/>
      <c r="E26" s="10"/>
      <c r="F26" s="20"/>
      <c r="G26" s="21"/>
      <c r="H26" s="22"/>
      <c r="I26" s="10"/>
      <c r="J26" s="20"/>
      <c r="K26" s="21"/>
      <c r="L26" s="22"/>
    </row>
    <row r="27" spans="1:12" s="4" customFormat="1" ht="12.75">
      <c r="A27" s="10" t="s">
        <v>109</v>
      </c>
      <c r="B27" s="47">
        <f>SUM(B28:B32)</f>
        <v>3635</v>
      </c>
      <c r="C27" s="48">
        <f>SUM(C28:C32)</f>
        <v>1876</v>
      </c>
      <c r="D27" s="48">
        <f>SUM(D28:D32)</f>
        <v>1759</v>
      </c>
      <c r="E27" s="10" t="s">
        <v>118</v>
      </c>
      <c r="F27" s="47">
        <f>SUM(F28:F32)</f>
        <v>4157</v>
      </c>
      <c r="G27" s="48">
        <f>SUM(G28:G32)</f>
        <v>2017</v>
      </c>
      <c r="H27" s="49">
        <f>SUM(H28:H32)</f>
        <v>2140</v>
      </c>
      <c r="I27" s="10" t="s">
        <v>125</v>
      </c>
      <c r="J27" s="47">
        <f>SUM(J28:J32)</f>
        <v>328</v>
      </c>
      <c r="K27" s="48">
        <f>SUM(K28:K32)</f>
        <v>46</v>
      </c>
      <c r="L27" s="49">
        <f>SUM(L28:L32)</f>
        <v>282</v>
      </c>
    </row>
    <row r="28" spans="1:12" s="4" customFormat="1" ht="12.75">
      <c r="A28" s="10" t="s">
        <v>23</v>
      </c>
      <c r="B28" s="20">
        <f>'蒲生郡'!B28+'愛知郡'!B28+'犬上郡'!B28</f>
        <v>715</v>
      </c>
      <c r="C28" s="21">
        <f>'蒲生郡'!C28+'愛知郡'!C28+'犬上郡'!C28</f>
        <v>360</v>
      </c>
      <c r="D28" s="21">
        <f>'蒲生郡'!D28+'愛知郡'!D28+'犬上郡'!D28</f>
        <v>355</v>
      </c>
      <c r="E28" s="10" t="s">
        <v>63</v>
      </c>
      <c r="F28" s="20">
        <f>'蒲生郡'!F28+'愛知郡'!F28+'犬上郡'!F28</f>
        <v>840</v>
      </c>
      <c r="G28" s="21">
        <f>'蒲生郡'!G28+'愛知郡'!G28+'犬上郡'!G28</f>
        <v>421</v>
      </c>
      <c r="H28" s="21">
        <f>'蒲生郡'!H28+'愛知郡'!H28+'犬上郡'!H28</f>
        <v>419</v>
      </c>
      <c r="I28" s="10" t="s">
        <v>103</v>
      </c>
      <c r="J28" s="20">
        <f>'蒲生郡'!J28+'愛知郡'!J28+'犬上郡'!J28</f>
        <v>113</v>
      </c>
      <c r="K28" s="21">
        <f>'蒲生郡'!K28+'愛知郡'!K28+'犬上郡'!K28</f>
        <v>22</v>
      </c>
      <c r="L28" s="22">
        <f>'蒲生郡'!L28+'愛知郡'!L28+'犬上郡'!L28</f>
        <v>91</v>
      </c>
    </row>
    <row r="29" spans="1:12" s="4" customFormat="1" ht="12.75">
      <c r="A29" s="10" t="s">
        <v>24</v>
      </c>
      <c r="B29" s="20">
        <f>'蒲生郡'!B29+'愛知郡'!B29+'犬上郡'!B29</f>
        <v>689</v>
      </c>
      <c r="C29" s="21">
        <f>'蒲生郡'!C29+'愛知郡'!C29+'犬上郡'!C29</f>
        <v>334</v>
      </c>
      <c r="D29" s="21">
        <f>'蒲生郡'!D29+'愛知郡'!D29+'犬上郡'!D29</f>
        <v>355</v>
      </c>
      <c r="E29" s="10" t="s">
        <v>64</v>
      </c>
      <c r="F29" s="20">
        <f>'蒲生郡'!F29+'愛知郡'!F29+'犬上郡'!F29</f>
        <v>843</v>
      </c>
      <c r="G29" s="21">
        <f>'蒲生郡'!G29+'愛知郡'!G29+'犬上郡'!G29</f>
        <v>396</v>
      </c>
      <c r="H29" s="21">
        <f>'蒲生郡'!H29+'愛知郡'!H29+'犬上郡'!H29</f>
        <v>447</v>
      </c>
      <c r="I29" s="10" t="s">
        <v>104</v>
      </c>
      <c r="J29" s="20">
        <f>'蒲生郡'!J29+'愛知郡'!J29+'犬上郡'!J29</f>
        <v>86</v>
      </c>
      <c r="K29" s="21">
        <f>'蒲生郡'!K29+'愛知郡'!K29+'犬上郡'!K29</f>
        <v>14</v>
      </c>
      <c r="L29" s="22">
        <f>'蒲生郡'!L29+'愛知郡'!L29+'犬上郡'!L29</f>
        <v>72</v>
      </c>
    </row>
    <row r="30" spans="1:12" s="4" customFormat="1" ht="12.75">
      <c r="A30" s="10" t="s">
        <v>25</v>
      </c>
      <c r="B30" s="20">
        <f>'蒲生郡'!B30+'愛知郡'!B30+'犬上郡'!B30</f>
        <v>755</v>
      </c>
      <c r="C30" s="21">
        <f>'蒲生郡'!C30+'愛知郡'!C30+'犬上郡'!C30</f>
        <v>390</v>
      </c>
      <c r="D30" s="21">
        <f>'蒲生郡'!D30+'愛知郡'!D30+'犬上郡'!D30</f>
        <v>365</v>
      </c>
      <c r="E30" s="10" t="s">
        <v>65</v>
      </c>
      <c r="F30" s="20">
        <f>'蒲生郡'!F30+'愛知郡'!F30+'犬上郡'!F30</f>
        <v>801</v>
      </c>
      <c r="G30" s="21">
        <f>'蒲生郡'!G30+'愛知郡'!G30+'犬上郡'!G30</f>
        <v>391</v>
      </c>
      <c r="H30" s="21">
        <f>'蒲生郡'!H30+'愛知郡'!H30+'犬上郡'!H30</f>
        <v>410</v>
      </c>
      <c r="I30" s="10" t="s">
        <v>105</v>
      </c>
      <c r="J30" s="20">
        <f>'蒲生郡'!J30+'愛知郡'!J30+'犬上郡'!J30</f>
        <v>67</v>
      </c>
      <c r="K30" s="21">
        <f>'蒲生郡'!K30+'愛知郡'!K30+'犬上郡'!K30</f>
        <v>4</v>
      </c>
      <c r="L30" s="22">
        <f>'蒲生郡'!L30+'愛知郡'!L30+'犬上郡'!L30</f>
        <v>63</v>
      </c>
    </row>
    <row r="31" spans="1:12" s="4" customFormat="1" ht="12.75">
      <c r="A31" s="10" t="s">
        <v>26</v>
      </c>
      <c r="B31" s="20">
        <f>'蒲生郡'!B31+'愛知郡'!B31+'犬上郡'!B31</f>
        <v>718</v>
      </c>
      <c r="C31" s="21">
        <f>'蒲生郡'!C31+'愛知郡'!C31+'犬上郡'!C31</f>
        <v>369</v>
      </c>
      <c r="D31" s="21">
        <f>'蒲生郡'!D31+'愛知郡'!D31+'犬上郡'!D31</f>
        <v>349</v>
      </c>
      <c r="E31" s="10" t="s">
        <v>66</v>
      </c>
      <c r="F31" s="20">
        <f>'蒲生郡'!F31+'愛知郡'!F31+'犬上郡'!F31</f>
        <v>851</v>
      </c>
      <c r="G31" s="21">
        <f>'蒲生郡'!G31+'愛知郡'!G31+'犬上郡'!G31</f>
        <v>414</v>
      </c>
      <c r="H31" s="21">
        <f>'蒲生郡'!H31+'愛知郡'!H31+'犬上郡'!H31</f>
        <v>437</v>
      </c>
      <c r="I31" s="10" t="s">
        <v>106</v>
      </c>
      <c r="J31" s="20">
        <f>'蒲生郡'!J31+'愛知郡'!J31+'犬上郡'!J31</f>
        <v>33</v>
      </c>
      <c r="K31" s="21">
        <f>'蒲生郡'!K31+'愛知郡'!K31+'犬上郡'!K31</f>
        <v>3</v>
      </c>
      <c r="L31" s="22">
        <f>'蒲生郡'!L31+'愛知郡'!L31+'犬上郡'!L31</f>
        <v>30</v>
      </c>
    </row>
    <row r="32" spans="1:12" s="4" customFormat="1" ht="12.75">
      <c r="A32" s="10" t="s">
        <v>27</v>
      </c>
      <c r="B32" s="20">
        <f>'蒲生郡'!B32+'愛知郡'!B32+'犬上郡'!B32</f>
        <v>758</v>
      </c>
      <c r="C32" s="21">
        <f>'蒲生郡'!C32+'愛知郡'!C32+'犬上郡'!C32</f>
        <v>423</v>
      </c>
      <c r="D32" s="21">
        <f>'蒲生郡'!D32+'愛知郡'!D32+'犬上郡'!D32</f>
        <v>335</v>
      </c>
      <c r="E32" s="10" t="s">
        <v>67</v>
      </c>
      <c r="F32" s="20">
        <f>'蒲生郡'!F32+'愛知郡'!F32+'犬上郡'!F32</f>
        <v>822</v>
      </c>
      <c r="G32" s="21">
        <f>'蒲生郡'!G32+'愛知郡'!G32+'犬上郡'!G32</f>
        <v>395</v>
      </c>
      <c r="H32" s="21">
        <f>'蒲生郡'!H32+'愛知郡'!H32+'犬上郡'!H32</f>
        <v>427</v>
      </c>
      <c r="I32" s="10" t="s">
        <v>107</v>
      </c>
      <c r="J32" s="20">
        <f>'蒲生郡'!J32+'愛知郡'!J32+'犬上郡'!J32</f>
        <v>29</v>
      </c>
      <c r="K32" s="21">
        <f>'蒲生郡'!K32+'愛知郡'!K32+'犬上郡'!K32</f>
        <v>3</v>
      </c>
      <c r="L32" s="22">
        <f>'蒲生郡'!L32+'愛知郡'!L32+'犬上郡'!L32</f>
        <v>26</v>
      </c>
    </row>
    <row r="33" spans="1:12" s="4" customFormat="1" ht="12.75">
      <c r="A33" s="10"/>
      <c r="B33" s="20"/>
      <c r="C33" s="21"/>
      <c r="D33" s="21"/>
      <c r="E33" s="10"/>
      <c r="F33" s="20"/>
      <c r="G33" s="21"/>
      <c r="H33" s="22"/>
      <c r="I33" s="10"/>
      <c r="J33" s="20"/>
      <c r="K33" s="21"/>
      <c r="L33" s="22"/>
    </row>
    <row r="34" spans="1:12" s="4" customFormat="1" ht="12.75">
      <c r="A34" s="10" t="s">
        <v>110</v>
      </c>
      <c r="B34" s="47">
        <f>SUM(B35:B39)</f>
        <v>3393</v>
      </c>
      <c r="C34" s="48">
        <f>SUM(C35:C39)</f>
        <v>1904</v>
      </c>
      <c r="D34" s="48">
        <f>SUM(D35:D39)</f>
        <v>1489</v>
      </c>
      <c r="E34" s="10" t="s">
        <v>117</v>
      </c>
      <c r="F34" s="47">
        <f>SUM(F35:F39)</f>
        <v>4520</v>
      </c>
      <c r="G34" s="48">
        <f>SUM(G35:G39)</f>
        <v>2198</v>
      </c>
      <c r="H34" s="49">
        <f>SUM(H35:H39)</f>
        <v>2322</v>
      </c>
      <c r="I34" s="10"/>
      <c r="J34" s="20"/>
      <c r="K34" s="21"/>
      <c r="L34" s="22"/>
    </row>
    <row r="35" spans="1:12" s="4" customFormat="1" ht="12.75">
      <c r="A35" s="10" t="s">
        <v>28</v>
      </c>
      <c r="B35" s="20">
        <f>'蒲生郡'!B35+'愛知郡'!B35+'犬上郡'!B35</f>
        <v>713</v>
      </c>
      <c r="C35" s="21">
        <f>'蒲生郡'!C35+'愛知郡'!C35+'犬上郡'!C35</f>
        <v>379</v>
      </c>
      <c r="D35" s="21">
        <f>'蒲生郡'!D35+'愛知郡'!D35+'犬上郡'!D35</f>
        <v>334</v>
      </c>
      <c r="E35" s="10" t="s">
        <v>68</v>
      </c>
      <c r="F35" s="20">
        <f>'蒲生郡'!F35+'愛知郡'!F35+'犬上郡'!F35</f>
        <v>889</v>
      </c>
      <c r="G35" s="21">
        <f>'蒲生郡'!G35+'愛知郡'!G35+'犬上郡'!G35</f>
        <v>428</v>
      </c>
      <c r="H35" s="21">
        <f>'蒲生郡'!H35+'愛知郡'!H35+'犬上郡'!H35</f>
        <v>461</v>
      </c>
      <c r="I35" s="10"/>
      <c r="J35" s="20"/>
      <c r="K35" s="21"/>
      <c r="L35" s="22"/>
    </row>
    <row r="36" spans="1:12" s="4" customFormat="1" ht="12.75">
      <c r="A36" s="10" t="s">
        <v>29</v>
      </c>
      <c r="B36" s="20">
        <f>'蒲生郡'!B36+'愛知郡'!B36+'犬上郡'!B36</f>
        <v>624</v>
      </c>
      <c r="C36" s="21">
        <f>'蒲生郡'!C36+'愛知郡'!C36+'犬上郡'!C36</f>
        <v>312</v>
      </c>
      <c r="D36" s="21">
        <f>'蒲生郡'!D36+'愛知郡'!D36+'犬上郡'!D36</f>
        <v>312</v>
      </c>
      <c r="E36" s="10" t="s">
        <v>69</v>
      </c>
      <c r="F36" s="20">
        <f>'蒲生郡'!F36+'愛知郡'!F36+'犬上郡'!F36</f>
        <v>895</v>
      </c>
      <c r="G36" s="21">
        <f>'蒲生郡'!G36+'愛知郡'!G36+'犬上郡'!G36</f>
        <v>447</v>
      </c>
      <c r="H36" s="21">
        <f>'蒲生郡'!H36+'愛知郡'!H36+'犬上郡'!H36</f>
        <v>448</v>
      </c>
      <c r="I36" s="10"/>
      <c r="J36" s="20"/>
      <c r="K36" s="21"/>
      <c r="L36" s="22"/>
    </row>
    <row r="37" spans="1:12" s="4" customFormat="1" ht="12.75">
      <c r="A37" s="10" t="s">
        <v>30</v>
      </c>
      <c r="B37" s="20">
        <f>'蒲生郡'!B37+'愛知郡'!B37+'犬上郡'!B37</f>
        <v>636</v>
      </c>
      <c r="C37" s="21">
        <f>'蒲生郡'!C37+'愛知郡'!C37+'犬上郡'!C37</f>
        <v>361</v>
      </c>
      <c r="D37" s="21">
        <f>'蒲生郡'!D37+'愛知郡'!D37+'犬上郡'!D37</f>
        <v>275</v>
      </c>
      <c r="E37" s="10" t="s">
        <v>70</v>
      </c>
      <c r="F37" s="20">
        <f>'蒲生郡'!F37+'愛知郡'!F37+'犬上郡'!F37</f>
        <v>921</v>
      </c>
      <c r="G37" s="21">
        <f>'蒲生郡'!G37+'愛知郡'!G37+'犬上郡'!G37</f>
        <v>445</v>
      </c>
      <c r="H37" s="21">
        <f>'蒲生郡'!H37+'愛知郡'!H37+'犬上郡'!H37</f>
        <v>476</v>
      </c>
      <c r="I37" s="10"/>
      <c r="J37" s="20"/>
      <c r="K37" s="21"/>
      <c r="L37" s="22"/>
    </row>
    <row r="38" spans="1:12" s="4" customFormat="1" ht="12.75">
      <c r="A38" s="10" t="s">
        <v>31</v>
      </c>
      <c r="B38" s="20">
        <f>'蒲生郡'!B38+'愛知郡'!B38+'犬上郡'!B38</f>
        <v>726</v>
      </c>
      <c r="C38" s="21">
        <f>'蒲生郡'!C38+'愛知郡'!C38+'犬上郡'!C38</f>
        <v>429</v>
      </c>
      <c r="D38" s="21">
        <f>'蒲生郡'!D38+'愛知郡'!D38+'犬上郡'!D38</f>
        <v>297</v>
      </c>
      <c r="E38" s="10" t="s">
        <v>71</v>
      </c>
      <c r="F38" s="20">
        <f>'蒲生郡'!F38+'愛知郡'!F38+'犬上郡'!F38</f>
        <v>899</v>
      </c>
      <c r="G38" s="21">
        <f>'蒲生郡'!G38+'愛知郡'!G38+'犬上郡'!G38</f>
        <v>448</v>
      </c>
      <c r="H38" s="21">
        <f>'蒲生郡'!H38+'愛知郡'!H38+'犬上郡'!H38</f>
        <v>451</v>
      </c>
      <c r="I38" s="10"/>
      <c r="J38" s="20"/>
      <c r="K38" s="21"/>
      <c r="L38" s="22"/>
    </row>
    <row r="39" spans="1:12" s="4" customFormat="1" ht="12.75">
      <c r="A39" s="10" t="s">
        <v>32</v>
      </c>
      <c r="B39" s="20">
        <f>'蒲生郡'!B39+'愛知郡'!B39+'犬上郡'!B39</f>
        <v>694</v>
      </c>
      <c r="C39" s="21">
        <f>'蒲生郡'!C39+'愛知郡'!C39+'犬上郡'!C39</f>
        <v>423</v>
      </c>
      <c r="D39" s="21">
        <f>'蒲生郡'!D39+'愛知郡'!D39+'犬上郡'!D39</f>
        <v>271</v>
      </c>
      <c r="E39" s="10" t="s">
        <v>72</v>
      </c>
      <c r="F39" s="20">
        <f>'蒲生郡'!F39+'愛知郡'!F39+'犬上郡'!F39</f>
        <v>916</v>
      </c>
      <c r="G39" s="21">
        <f>'蒲生郡'!G39+'愛知郡'!G39+'犬上郡'!G39</f>
        <v>430</v>
      </c>
      <c r="H39" s="21">
        <f>'蒲生郡'!H39+'愛知郡'!H39+'犬上郡'!H39</f>
        <v>486</v>
      </c>
      <c r="I39" s="10"/>
      <c r="J39" s="20"/>
      <c r="K39" s="21"/>
      <c r="L39" s="22"/>
    </row>
    <row r="40" spans="1:12" s="4" customFormat="1" ht="12.75">
      <c r="A40" s="10"/>
      <c r="B40" s="20"/>
      <c r="C40" s="21"/>
      <c r="D40" s="21"/>
      <c r="E40" s="10"/>
      <c r="F40" s="20"/>
      <c r="G40" s="21"/>
      <c r="H40" s="22"/>
      <c r="I40" s="10"/>
      <c r="J40" s="20"/>
      <c r="K40" s="21"/>
      <c r="L40" s="22"/>
    </row>
    <row r="41" spans="1:12" s="4" customFormat="1" ht="12.75">
      <c r="A41" s="10" t="s">
        <v>111</v>
      </c>
      <c r="B41" s="47">
        <f>SUM(B42:B46)</f>
        <v>3355</v>
      </c>
      <c r="C41" s="48">
        <f>SUM(C42:C46)</f>
        <v>1954</v>
      </c>
      <c r="D41" s="48">
        <f>SUM(D42:D46)</f>
        <v>1401</v>
      </c>
      <c r="E41" s="10" t="s">
        <v>116</v>
      </c>
      <c r="F41" s="47">
        <f>SUM(F42:F46)</f>
        <v>5022</v>
      </c>
      <c r="G41" s="48">
        <f>SUM(G42:G46)</f>
        <v>2433</v>
      </c>
      <c r="H41" s="49">
        <f>SUM(H42:H46)</f>
        <v>2589</v>
      </c>
      <c r="I41" s="10"/>
      <c r="J41" s="20"/>
      <c r="K41" s="21"/>
      <c r="L41" s="22"/>
    </row>
    <row r="42" spans="1:12" s="4" customFormat="1" ht="12.75">
      <c r="A42" s="10" t="s">
        <v>33</v>
      </c>
      <c r="B42" s="20">
        <f>'蒲生郡'!B42+'愛知郡'!B42+'犬上郡'!B42</f>
        <v>715</v>
      </c>
      <c r="C42" s="21">
        <f>'蒲生郡'!C42+'愛知郡'!C42+'犬上郡'!C42</f>
        <v>451</v>
      </c>
      <c r="D42" s="21">
        <f>'蒲生郡'!D42+'愛知郡'!D42+'犬上郡'!D42</f>
        <v>264</v>
      </c>
      <c r="E42" s="10" t="s">
        <v>73</v>
      </c>
      <c r="F42" s="20">
        <f>'蒲生郡'!F42+'愛知郡'!F42+'犬上郡'!F42</f>
        <v>978</v>
      </c>
      <c r="G42" s="21">
        <f>'蒲生郡'!G42+'愛知郡'!G42+'犬上郡'!G42</f>
        <v>505</v>
      </c>
      <c r="H42" s="21">
        <f>'蒲生郡'!H42+'愛知郡'!H42+'犬上郡'!H42</f>
        <v>473</v>
      </c>
      <c r="I42" s="10"/>
      <c r="J42" s="20"/>
      <c r="K42" s="21"/>
      <c r="L42" s="22"/>
    </row>
    <row r="43" spans="1:12" s="4" customFormat="1" ht="12.75">
      <c r="A43" s="10" t="s">
        <v>34</v>
      </c>
      <c r="B43" s="20">
        <f>'蒲生郡'!B43+'愛知郡'!B43+'犬上郡'!B43</f>
        <v>680</v>
      </c>
      <c r="C43" s="21">
        <f>'蒲生郡'!C43+'愛知郡'!C43+'犬上郡'!C43</f>
        <v>398</v>
      </c>
      <c r="D43" s="21">
        <f>'蒲生郡'!D43+'愛知郡'!D43+'犬上郡'!D43</f>
        <v>282</v>
      </c>
      <c r="E43" s="10" t="s">
        <v>74</v>
      </c>
      <c r="F43" s="20">
        <f>'蒲生郡'!F43+'愛知郡'!F43+'犬上郡'!F43</f>
        <v>957</v>
      </c>
      <c r="G43" s="21">
        <f>'蒲生郡'!G43+'愛知郡'!G43+'犬上郡'!G43</f>
        <v>482</v>
      </c>
      <c r="H43" s="21">
        <f>'蒲生郡'!H43+'愛知郡'!H43+'犬上郡'!H43</f>
        <v>475</v>
      </c>
      <c r="I43" s="10"/>
      <c r="J43" s="20"/>
      <c r="K43" s="21"/>
      <c r="L43" s="22"/>
    </row>
    <row r="44" spans="1:12" s="4" customFormat="1" ht="12.75">
      <c r="A44" s="10" t="s">
        <v>35</v>
      </c>
      <c r="B44" s="20">
        <f>'蒲生郡'!B44+'愛知郡'!B44+'犬上郡'!B44</f>
        <v>636</v>
      </c>
      <c r="C44" s="21">
        <f>'蒲生郡'!C44+'愛知郡'!C44+'犬上郡'!C44</f>
        <v>375</v>
      </c>
      <c r="D44" s="21">
        <f>'蒲生郡'!D44+'愛知郡'!D44+'犬上郡'!D44</f>
        <v>261</v>
      </c>
      <c r="E44" s="10" t="s">
        <v>75</v>
      </c>
      <c r="F44" s="20">
        <f>'蒲生郡'!F44+'愛知郡'!F44+'犬上郡'!F44</f>
        <v>1013</v>
      </c>
      <c r="G44" s="21">
        <f>'蒲生郡'!G44+'愛知郡'!G44+'犬上郡'!G44</f>
        <v>485</v>
      </c>
      <c r="H44" s="21">
        <f>'蒲生郡'!H44+'愛知郡'!H44+'犬上郡'!H44</f>
        <v>528</v>
      </c>
      <c r="I44" s="10"/>
      <c r="J44" s="20"/>
      <c r="K44" s="21"/>
      <c r="L44" s="22"/>
    </row>
    <row r="45" spans="1:12" s="4" customFormat="1" ht="12.75">
      <c r="A45" s="10" t="s">
        <v>36</v>
      </c>
      <c r="B45" s="20">
        <f>'蒲生郡'!B45+'愛知郡'!B45+'犬上郡'!B45</f>
        <v>626</v>
      </c>
      <c r="C45" s="21">
        <f>'蒲生郡'!C45+'愛知郡'!C45+'犬上郡'!C45</f>
        <v>373</v>
      </c>
      <c r="D45" s="21">
        <f>'蒲生郡'!D45+'愛知郡'!D45+'犬上郡'!D45</f>
        <v>253</v>
      </c>
      <c r="E45" s="10" t="s">
        <v>76</v>
      </c>
      <c r="F45" s="20">
        <f>'蒲生郡'!F45+'愛知郡'!F45+'犬上郡'!F45</f>
        <v>1012</v>
      </c>
      <c r="G45" s="21">
        <f>'蒲生郡'!G45+'愛知郡'!G45+'犬上郡'!G45</f>
        <v>459</v>
      </c>
      <c r="H45" s="21">
        <f>'蒲生郡'!H45+'愛知郡'!H45+'犬上郡'!H45</f>
        <v>553</v>
      </c>
      <c r="I45" s="10"/>
      <c r="J45" s="20"/>
      <c r="K45" s="21"/>
      <c r="L45" s="22"/>
    </row>
    <row r="46" spans="1:12" s="4" customFormat="1" ht="12.75">
      <c r="A46" s="10" t="s">
        <v>37</v>
      </c>
      <c r="B46" s="20">
        <f>'蒲生郡'!B46+'愛知郡'!B46+'犬上郡'!B46</f>
        <v>698</v>
      </c>
      <c r="C46" s="21">
        <f>'蒲生郡'!C46+'愛知郡'!C46+'犬上郡'!C46</f>
        <v>357</v>
      </c>
      <c r="D46" s="21">
        <f>'蒲生郡'!D46+'愛知郡'!D46+'犬上郡'!D46</f>
        <v>341</v>
      </c>
      <c r="E46" s="10" t="s">
        <v>77</v>
      </c>
      <c r="F46" s="20">
        <f>'蒲生郡'!F46+'愛知郡'!F46+'犬上郡'!F46</f>
        <v>1062</v>
      </c>
      <c r="G46" s="21">
        <f>'蒲生郡'!G46+'愛知郡'!G46+'犬上郡'!G46</f>
        <v>502</v>
      </c>
      <c r="H46" s="21">
        <f>'蒲生郡'!H46+'愛知郡'!H46+'犬上郡'!H46</f>
        <v>560</v>
      </c>
      <c r="I46" s="10"/>
      <c r="J46" s="20"/>
      <c r="K46" s="21"/>
      <c r="L46" s="22"/>
    </row>
    <row r="47" spans="1:12" s="4" customFormat="1" ht="12.75">
      <c r="A47" s="10"/>
      <c r="B47" s="20"/>
      <c r="C47" s="21"/>
      <c r="D47" s="21"/>
      <c r="E47" s="10"/>
      <c r="F47" s="20"/>
      <c r="G47" s="21"/>
      <c r="H47" s="22"/>
      <c r="I47" s="10"/>
      <c r="J47" s="20"/>
      <c r="K47" s="21"/>
      <c r="L47" s="22"/>
    </row>
    <row r="48" spans="1:12" s="4" customFormat="1" ht="12.75">
      <c r="A48" s="10" t="s">
        <v>112</v>
      </c>
      <c r="B48" s="47">
        <f>SUM(B49:B53)</f>
        <v>3699</v>
      </c>
      <c r="C48" s="48">
        <f>SUM(C49:C53)</f>
        <v>1968</v>
      </c>
      <c r="D48" s="48">
        <f>SUM(D49:D53)</f>
        <v>1731</v>
      </c>
      <c r="E48" s="10" t="s">
        <v>115</v>
      </c>
      <c r="F48" s="47">
        <f>SUM(F49:F53)</f>
        <v>5466</v>
      </c>
      <c r="G48" s="48">
        <f>SUM(G49:G53)</f>
        <v>2780</v>
      </c>
      <c r="H48" s="49">
        <f>SUM(H49:H53)</f>
        <v>2686</v>
      </c>
      <c r="I48" s="10"/>
      <c r="J48" s="20"/>
      <c r="K48" s="21"/>
      <c r="L48" s="22"/>
    </row>
    <row r="49" spans="1:12" s="4" customFormat="1" ht="12.75">
      <c r="A49" s="10" t="s">
        <v>38</v>
      </c>
      <c r="B49" s="20">
        <f>'蒲生郡'!B49+'愛知郡'!B49+'犬上郡'!B49</f>
        <v>654</v>
      </c>
      <c r="C49" s="21">
        <f>'蒲生郡'!C49+'愛知郡'!C49+'犬上郡'!C49</f>
        <v>363</v>
      </c>
      <c r="D49" s="21">
        <f>'蒲生郡'!D49+'愛知郡'!D49+'犬上郡'!D49</f>
        <v>291</v>
      </c>
      <c r="E49" s="10" t="s">
        <v>78</v>
      </c>
      <c r="F49" s="20">
        <f>'蒲生郡'!F49+'愛知郡'!F49+'犬上郡'!F49</f>
        <v>1226</v>
      </c>
      <c r="G49" s="21">
        <f>'蒲生郡'!G49+'愛知郡'!G49+'犬上郡'!G49</f>
        <v>630</v>
      </c>
      <c r="H49" s="21">
        <f>'蒲生郡'!H49+'愛知郡'!H49+'犬上郡'!H49</f>
        <v>596</v>
      </c>
      <c r="I49" s="10"/>
      <c r="J49" s="20"/>
      <c r="K49" s="21"/>
      <c r="L49" s="22"/>
    </row>
    <row r="50" spans="1:12" s="4" customFormat="1" ht="12.75">
      <c r="A50" s="10" t="s">
        <v>39</v>
      </c>
      <c r="B50" s="20">
        <f>'蒲生郡'!B50+'愛知郡'!B50+'犬上郡'!B50</f>
        <v>701</v>
      </c>
      <c r="C50" s="21">
        <f>'蒲生郡'!C50+'愛知郡'!C50+'犬上郡'!C50</f>
        <v>370</v>
      </c>
      <c r="D50" s="21">
        <f>'蒲生郡'!D50+'愛知郡'!D50+'犬上郡'!D50</f>
        <v>331</v>
      </c>
      <c r="E50" s="10" t="s">
        <v>79</v>
      </c>
      <c r="F50" s="20">
        <f>'蒲生郡'!F50+'愛知郡'!F50+'犬上郡'!F50</f>
        <v>1224</v>
      </c>
      <c r="G50" s="21">
        <f>'蒲生郡'!G50+'愛知郡'!G50+'犬上郡'!G50</f>
        <v>629</v>
      </c>
      <c r="H50" s="21">
        <f>'蒲生郡'!H50+'愛知郡'!H50+'犬上郡'!H50</f>
        <v>595</v>
      </c>
      <c r="I50" s="10"/>
      <c r="J50" s="20"/>
      <c r="K50" s="21"/>
      <c r="L50" s="22"/>
    </row>
    <row r="51" spans="1:12" s="4" customFormat="1" ht="12.75">
      <c r="A51" s="10" t="s">
        <v>40</v>
      </c>
      <c r="B51" s="20">
        <f>'蒲生郡'!B51+'愛知郡'!B51+'犬上郡'!B51</f>
        <v>759</v>
      </c>
      <c r="C51" s="21">
        <f>'蒲生郡'!C51+'愛知郡'!C51+'犬上郡'!C51</f>
        <v>409</v>
      </c>
      <c r="D51" s="21">
        <f>'蒲生郡'!D51+'愛知郡'!D51+'犬上郡'!D51</f>
        <v>350</v>
      </c>
      <c r="E51" s="10" t="s">
        <v>80</v>
      </c>
      <c r="F51" s="20">
        <f>'蒲生郡'!F51+'愛知郡'!F51+'犬上郡'!F51</f>
        <v>1267</v>
      </c>
      <c r="G51" s="21">
        <f>'蒲生郡'!G51+'愛知郡'!G51+'犬上郡'!G51</f>
        <v>630</v>
      </c>
      <c r="H51" s="21">
        <f>'蒲生郡'!H51+'愛知郡'!H51+'犬上郡'!H51</f>
        <v>637</v>
      </c>
      <c r="I51" s="10"/>
      <c r="J51" s="20"/>
      <c r="K51" s="21"/>
      <c r="L51" s="22"/>
    </row>
    <row r="52" spans="1:12" s="4" customFormat="1" ht="12.75">
      <c r="A52" s="10" t="s">
        <v>41</v>
      </c>
      <c r="B52" s="20">
        <f>'蒲生郡'!B52+'愛知郡'!B52+'犬上郡'!B52</f>
        <v>808</v>
      </c>
      <c r="C52" s="21">
        <f>'蒲生郡'!C52+'愛知郡'!C52+'犬上郡'!C52</f>
        <v>404</v>
      </c>
      <c r="D52" s="21">
        <f>'蒲生郡'!D52+'愛知郡'!D52+'犬上郡'!D52</f>
        <v>404</v>
      </c>
      <c r="E52" s="10" t="s">
        <v>81</v>
      </c>
      <c r="F52" s="20">
        <f>'蒲生郡'!F52+'愛知郡'!F52+'犬上郡'!F52</f>
        <v>1081</v>
      </c>
      <c r="G52" s="21">
        <f>'蒲生郡'!G52+'愛知郡'!G52+'犬上郡'!G52</f>
        <v>546</v>
      </c>
      <c r="H52" s="21">
        <f>'蒲生郡'!H52+'愛知郡'!H52+'犬上郡'!H52</f>
        <v>535</v>
      </c>
      <c r="I52" s="10"/>
      <c r="J52" s="20"/>
      <c r="K52" s="21"/>
      <c r="L52" s="22"/>
    </row>
    <row r="53" spans="1:12" s="4" customFormat="1" ht="12.75">
      <c r="A53" s="10" t="s">
        <v>42</v>
      </c>
      <c r="B53" s="20">
        <f>'蒲生郡'!B53+'愛知郡'!B53+'犬上郡'!B53</f>
        <v>777</v>
      </c>
      <c r="C53" s="21">
        <f>'蒲生郡'!C53+'愛知郡'!C53+'犬上郡'!C53</f>
        <v>422</v>
      </c>
      <c r="D53" s="21">
        <f>'蒲生郡'!D53+'愛知郡'!D53+'犬上郡'!D53</f>
        <v>355</v>
      </c>
      <c r="E53" s="10" t="s">
        <v>82</v>
      </c>
      <c r="F53" s="20">
        <f>'蒲生郡'!F53+'愛知郡'!F53+'犬上郡'!F53</f>
        <v>668</v>
      </c>
      <c r="G53" s="21">
        <f>'蒲生郡'!G53+'愛知郡'!G53+'犬上郡'!G53</f>
        <v>345</v>
      </c>
      <c r="H53" s="21">
        <f>'蒲生郡'!H53+'愛知郡'!H53+'犬上郡'!H53</f>
        <v>323</v>
      </c>
      <c r="I53" s="10"/>
      <c r="J53" s="20"/>
      <c r="K53" s="21"/>
      <c r="L53" s="22"/>
    </row>
    <row r="54" spans="1:12" s="4" customFormat="1" ht="12.75">
      <c r="A54" s="10"/>
      <c r="B54" s="20"/>
      <c r="C54" s="21"/>
      <c r="D54" s="21"/>
      <c r="E54" s="10"/>
      <c r="F54" s="20"/>
      <c r="G54" s="21"/>
      <c r="H54" s="22"/>
      <c r="I54" s="10"/>
      <c r="J54" s="20"/>
      <c r="K54" s="21"/>
      <c r="L54" s="22"/>
    </row>
    <row r="55" spans="1:12" s="4" customFormat="1" ht="12.75">
      <c r="A55" s="10" t="s">
        <v>113</v>
      </c>
      <c r="B55" s="47">
        <f>SUM(B56:B60)</f>
        <v>4386</v>
      </c>
      <c r="C55" s="48">
        <f>SUM(C56:C60)</f>
        <v>2285</v>
      </c>
      <c r="D55" s="48">
        <f>SUM(D56:D60)</f>
        <v>2101</v>
      </c>
      <c r="E55" s="10" t="s">
        <v>114</v>
      </c>
      <c r="F55" s="47">
        <f>SUM(F56:F60)</f>
        <v>3695</v>
      </c>
      <c r="G55" s="48">
        <f>SUM(G56:G60)</f>
        <v>1724</v>
      </c>
      <c r="H55" s="49">
        <f>SUM(H56:H60)</f>
        <v>1971</v>
      </c>
      <c r="I55" s="10" t="s">
        <v>159</v>
      </c>
      <c r="J55" s="20">
        <f>'蒲生郡'!J55+'愛知郡'!J55+'犬上郡'!J55</f>
        <v>52</v>
      </c>
      <c r="K55" s="21">
        <f>'蒲生郡'!K55+'愛知郡'!K55+'犬上郡'!K55</f>
        <v>6</v>
      </c>
      <c r="L55" s="22">
        <f>'蒲生郡'!L55+'愛知郡'!L55+'犬上郡'!L55</f>
        <v>46</v>
      </c>
    </row>
    <row r="56" spans="1:12" s="4" customFormat="1" ht="12.75">
      <c r="A56" s="10" t="s">
        <v>43</v>
      </c>
      <c r="B56" s="20">
        <f>'蒲生郡'!B56+'愛知郡'!B56+'犬上郡'!B56</f>
        <v>838</v>
      </c>
      <c r="C56" s="21">
        <f>'蒲生郡'!C56+'愛知郡'!C56+'犬上郡'!C56</f>
        <v>425</v>
      </c>
      <c r="D56" s="21">
        <f>'蒲生郡'!D56+'愛知郡'!D56+'犬上郡'!D56</f>
        <v>413</v>
      </c>
      <c r="E56" s="10" t="s">
        <v>83</v>
      </c>
      <c r="F56" s="20">
        <f>'蒲生郡'!F56+'愛知郡'!F56+'犬上郡'!F56</f>
        <v>636</v>
      </c>
      <c r="G56" s="21">
        <f>'蒲生郡'!G56+'愛知郡'!G56+'犬上郡'!G56</f>
        <v>294</v>
      </c>
      <c r="H56" s="21">
        <f>'蒲生郡'!H56+'愛知郡'!H56+'犬上郡'!H56</f>
        <v>342</v>
      </c>
      <c r="I56" s="10" t="s">
        <v>130</v>
      </c>
      <c r="J56" s="20">
        <f>'蒲生郡'!J56+'愛知郡'!J56+'犬上郡'!J56</f>
        <v>2434</v>
      </c>
      <c r="K56" s="21">
        <f>'蒲生郡'!K56+'愛知郡'!K56+'犬上郡'!K56</f>
        <v>1347</v>
      </c>
      <c r="L56" s="22">
        <f>'蒲生郡'!L56+'愛知郡'!L56+'犬上郡'!L56</f>
        <v>1087</v>
      </c>
    </row>
    <row r="57" spans="1:12" s="4" customFormat="1" ht="12.75">
      <c r="A57" s="10" t="s">
        <v>44</v>
      </c>
      <c r="B57" s="20">
        <f>'蒲生郡'!B57+'愛知郡'!B57+'犬上郡'!B57</f>
        <v>873</v>
      </c>
      <c r="C57" s="21">
        <f>'蒲生郡'!C57+'愛知郡'!C57+'犬上郡'!C57</f>
        <v>453</v>
      </c>
      <c r="D57" s="21">
        <f>'蒲生郡'!D57+'愛知郡'!D57+'犬上郡'!D57</f>
        <v>420</v>
      </c>
      <c r="E57" s="10" t="s">
        <v>84</v>
      </c>
      <c r="F57" s="20">
        <f>'蒲生郡'!F57+'愛知郡'!F57+'犬上郡'!F57</f>
        <v>832</v>
      </c>
      <c r="G57" s="21">
        <f>'蒲生郡'!G57+'愛知郡'!G57+'犬上郡'!G57</f>
        <v>394</v>
      </c>
      <c r="H57" s="21">
        <f>'蒲生郡'!H57+'愛知郡'!H57+'犬上郡'!H57</f>
        <v>438</v>
      </c>
      <c r="I57" s="10" t="s">
        <v>4</v>
      </c>
      <c r="J57" s="20">
        <f>'蒲生郡'!J57+'愛知郡'!J57+'犬上郡'!J57</f>
        <v>74414</v>
      </c>
      <c r="K57" s="21">
        <f>'蒲生郡'!K57+'愛知郡'!K57+'犬上郡'!K57</f>
        <v>37142</v>
      </c>
      <c r="L57" s="22">
        <f>'蒲生郡'!L57+'愛知郡'!L57+'犬上郡'!L57</f>
        <v>37272</v>
      </c>
    </row>
    <row r="58" spans="1:12" s="4" customFormat="1" ht="12.75">
      <c r="A58" s="10" t="s">
        <v>45</v>
      </c>
      <c r="B58" s="20">
        <f>'蒲生郡'!B58+'愛知郡'!B58+'犬上郡'!B58</f>
        <v>912</v>
      </c>
      <c r="C58" s="21">
        <f>'蒲生郡'!C58+'愛知郡'!C58+'犬上郡'!C58</f>
        <v>485</v>
      </c>
      <c r="D58" s="21">
        <f>'蒲生郡'!D58+'愛知郡'!D58+'犬上郡'!D58</f>
        <v>427</v>
      </c>
      <c r="E58" s="10" t="s">
        <v>85</v>
      </c>
      <c r="F58" s="20">
        <f>'蒲生郡'!F58+'愛知郡'!F58+'犬上郡'!F58</f>
        <v>787</v>
      </c>
      <c r="G58" s="21">
        <f>'蒲生郡'!G58+'愛知郡'!G58+'犬上郡'!G58</f>
        <v>370</v>
      </c>
      <c r="H58" s="21">
        <f>'蒲生郡'!H58+'愛知郡'!H58+'犬上郡'!H58</f>
        <v>417</v>
      </c>
      <c r="I58" s="10" t="s">
        <v>126</v>
      </c>
      <c r="J58" s="20">
        <f>'蒲生郡'!J58+'愛知郡'!J58+'犬上郡'!J58</f>
        <v>9949</v>
      </c>
      <c r="K58" s="21">
        <f>'蒲生郡'!K58+'愛知郡'!K58+'犬上郡'!K58</f>
        <v>5102</v>
      </c>
      <c r="L58" s="22">
        <f>'蒲生郡'!L58+'愛知郡'!L58+'犬上郡'!L58</f>
        <v>4847</v>
      </c>
    </row>
    <row r="59" spans="1:12" s="4" customFormat="1" ht="12.75">
      <c r="A59" s="10" t="s">
        <v>46</v>
      </c>
      <c r="B59" s="20">
        <f>'蒲生郡'!B59+'愛知郡'!B59+'犬上郡'!B59</f>
        <v>887</v>
      </c>
      <c r="C59" s="21">
        <f>'蒲生郡'!C59+'愛知郡'!C59+'犬上郡'!C59</f>
        <v>463</v>
      </c>
      <c r="D59" s="21">
        <f>'蒲生郡'!D59+'愛知郡'!D59+'犬上郡'!D59</f>
        <v>424</v>
      </c>
      <c r="E59" s="10" t="s">
        <v>86</v>
      </c>
      <c r="F59" s="20">
        <f>'蒲生郡'!F59+'愛知郡'!F59+'犬上郡'!F59</f>
        <v>725</v>
      </c>
      <c r="G59" s="21">
        <f>'蒲生郡'!G59+'愛知郡'!G59+'犬上郡'!G59</f>
        <v>346</v>
      </c>
      <c r="H59" s="21">
        <f>'蒲生郡'!H59+'愛知郡'!H59+'犬上郡'!H59</f>
        <v>379</v>
      </c>
      <c r="I59" s="10" t="s">
        <v>127</v>
      </c>
      <c r="J59" s="20">
        <f>'蒲生郡'!J59+'愛知郡'!J59+'犬上郡'!J59</f>
        <v>41132</v>
      </c>
      <c r="K59" s="21">
        <f>'蒲生郡'!K59+'愛知郡'!K59+'犬上郡'!K59</f>
        <v>21390</v>
      </c>
      <c r="L59" s="22">
        <f>'蒲生郡'!L59+'愛知郡'!L59+'犬上郡'!L59</f>
        <v>19742</v>
      </c>
    </row>
    <row r="60" spans="1:12" s="4" customFormat="1" ht="12.75">
      <c r="A60" s="10" t="s">
        <v>47</v>
      </c>
      <c r="B60" s="20">
        <f>'蒲生郡'!B60+'愛知郡'!B60+'犬上郡'!B60</f>
        <v>876</v>
      </c>
      <c r="C60" s="21">
        <f>'蒲生郡'!C60+'愛知郡'!C60+'犬上郡'!C60</f>
        <v>459</v>
      </c>
      <c r="D60" s="21">
        <f>'蒲生郡'!D60+'愛知郡'!D60+'犬上郡'!D60</f>
        <v>417</v>
      </c>
      <c r="E60" s="10" t="s">
        <v>87</v>
      </c>
      <c r="F60" s="20">
        <f>'蒲生郡'!F60+'愛知郡'!F60+'犬上郡'!F60</f>
        <v>715</v>
      </c>
      <c r="G60" s="21">
        <f>'蒲生郡'!G60+'愛知郡'!G60+'犬上郡'!G60</f>
        <v>320</v>
      </c>
      <c r="H60" s="21">
        <f>'蒲生郡'!H60+'愛知郡'!H60+'犬上郡'!H60</f>
        <v>395</v>
      </c>
      <c r="I60" s="10" t="s">
        <v>128</v>
      </c>
      <c r="J60" s="20">
        <f>'蒲生郡'!J60+'愛知郡'!J60+'犬上郡'!J60</f>
        <v>20899</v>
      </c>
      <c r="K60" s="21">
        <f>'蒲生郡'!K60+'愛知郡'!K60+'犬上郡'!K60</f>
        <v>9303</v>
      </c>
      <c r="L60" s="22">
        <f>'蒲生郡'!L60+'愛知郡'!L60+'犬上郡'!L60</f>
        <v>11596</v>
      </c>
    </row>
    <row r="61" spans="1:12" s="4" customFormat="1" ht="12.75">
      <c r="A61" s="12"/>
      <c r="B61" s="23"/>
      <c r="C61" s="24"/>
      <c r="D61" s="24"/>
      <c r="E61" s="12"/>
      <c r="F61" s="23"/>
      <c r="G61" s="24"/>
      <c r="H61" s="25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3:9" ht="13.5">
      <c r="C63" s="13"/>
      <c r="D63" s="13"/>
      <c r="E63" s="13"/>
      <c r="I63" s="13"/>
    </row>
    <row r="64" spans="3:9" ht="13.5">
      <c r="C64" s="13"/>
      <c r="D64" s="13"/>
      <c r="E64" s="13"/>
      <c r="I64" s="13"/>
    </row>
    <row r="65" spans="3:9" ht="13.5">
      <c r="C65" s="13"/>
      <c r="D65" s="13"/>
      <c r="E65" s="13"/>
      <c r="I65" s="13"/>
    </row>
    <row r="66" spans="3:9" ht="13.5">
      <c r="C66" s="13"/>
      <c r="D66" s="13"/>
      <c r="E66" s="13"/>
      <c r="I66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7.62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137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13596</v>
      </c>
      <c r="C6" s="48">
        <f>SUM(C7:C11)</f>
        <v>6923</v>
      </c>
      <c r="D6" s="49">
        <f>SUM(D7:D11)</f>
        <v>6673</v>
      </c>
      <c r="E6" s="10" t="s">
        <v>121</v>
      </c>
      <c r="F6" s="50">
        <f>SUM(F7:F11)</f>
        <v>22776</v>
      </c>
      <c r="G6" s="50">
        <f>SUM(G7:G11)</f>
        <v>11076</v>
      </c>
      <c r="H6" s="50">
        <f>SUM(H7:H11)</f>
        <v>11700</v>
      </c>
      <c r="I6" s="10" t="s">
        <v>122</v>
      </c>
      <c r="J6" s="53">
        <f>SUM(J7:J11)</f>
        <v>12651</v>
      </c>
      <c r="K6" s="50">
        <f>SUM(K7:K11)</f>
        <v>5403</v>
      </c>
      <c r="L6" s="52">
        <f>SUM(L7:L11)</f>
        <v>7248</v>
      </c>
    </row>
    <row r="7" spans="1:12" s="4" customFormat="1" ht="12.75">
      <c r="A7" s="10" t="s">
        <v>8</v>
      </c>
      <c r="B7" s="47">
        <v>2394</v>
      </c>
      <c r="C7" s="48">
        <v>1222</v>
      </c>
      <c r="D7" s="49">
        <v>1172</v>
      </c>
      <c r="E7" s="10" t="s">
        <v>48</v>
      </c>
      <c r="F7" s="51">
        <v>4305</v>
      </c>
      <c r="G7" s="50">
        <v>2077</v>
      </c>
      <c r="H7" s="51">
        <v>2228</v>
      </c>
      <c r="I7" s="10" t="s">
        <v>88</v>
      </c>
      <c r="J7" s="53">
        <v>3055</v>
      </c>
      <c r="K7" s="50">
        <v>1406</v>
      </c>
      <c r="L7" s="52">
        <v>1649</v>
      </c>
    </row>
    <row r="8" spans="1:12" s="4" customFormat="1" ht="12.75">
      <c r="A8" s="10" t="s">
        <v>9</v>
      </c>
      <c r="B8" s="47">
        <v>2619</v>
      </c>
      <c r="C8" s="48">
        <v>1374</v>
      </c>
      <c r="D8" s="49">
        <v>1245</v>
      </c>
      <c r="E8" s="10" t="s">
        <v>49</v>
      </c>
      <c r="F8" s="51">
        <v>4308</v>
      </c>
      <c r="G8" s="50">
        <v>2136</v>
      </c>
      <c r="H8" s="51">
        <v>2172</v>
      </c>
      <c r="I8" s="10" t="s">
        <v>89</v>
      </c>
      <c r="J8" s="53">
        <v>2408</v>
      </c>
      <c r="K8" s="50">
        <v>1053</v>
      </c>
      <c r="L8" s="52">
        <v>1355</v>
      </c>
    </row>
    <row r="9" spans="1:12" s="4" customFormat="1" ht="12.75">
      <c r="A9" s="10" t="s">
        <v>10</v>
      </c>
      <c r="B9" s="47">
        <v>2716</v>
      </c>
      <c r="C9" s="48">
        <v>1359</v>
      </c>
      <c r="D9" s="49">
        <v>1357</v>
      </c>
      <c r="E9" s="10" t="s">
        <v>50</v>
      </c>
      <c r="F9" s="51">
        <v>4569</v>
      </c>
      <c r="G9" s="50">
        <v>2182</v>
      </c>
      <c r="H9" s="51">
        <v>2387</v>
      </c>
      <c r="I9" s="10" t="s">
        <v>90</v>
      </c>
      <c r="J9" s="53">
        <v>2439</v>
      </c>
      <c r="K9" s="50">
        <v>1017</v>
      </c>
      <c r="L9" s="52">
        <v>1422</v>
      </c>
    </row>
    <row r="10" spans="1:12" s="4" customFormat="1" ht="12.75">
      <c r="A10" s="10" t="s">
        <v>11</v>
      </c>
      <c r="B10" s="47">
        <v>2880</v>
      </c>
      <c r="C10" s="48">
        <v>1445</v>
      </c>
      <c r="D10" s="49">
        <v>1435</v>
      </c>
      <c r="E10" s="10" t="s">
        <v>51</v>
      </c>
      <c r="F10" s="51">
        <v>4680</v>
      </c>
      <c r="G10" s="50">
        <v>2297</v>
      </c>
      <c r="H10" s="51">
        <v>2383</v>
      </c>
      <c r="I10" s="10" t="s">
        <v>91</v>
      </c>
      <c r="J10" s="53">
        <v>2376</v>
      </c>
      <c r="K10" s="50">
        <v>976</v>
      </c>
      <c r="L10" s="52">
        <v>1400</v>
      </c>
    </row>
    <row r="11" spans="1:12" s="4" customFormat="1" ht="12.75">
      <c r="A11" s="10" t="s">
        <v>12</v>
      </c>
      <c r="B11" s="47">
        <v>2987</v>
      </c>
      <c r="C11" s="48">
        <v>1523</v>
      </c>
      <c r="D11" s="49">
        <v>1464</v>
      </c>
      <c r="E11" s="10" t="s">
        <v>52</v>
      </c>
      <c r="F11" s="51">
        <v>4914</v>
      </c>
      <c r="G11" s="50">
        <v>2384</v>
      </c>
      <c r="H11" s="51">
        <v>2530</v>
      </c>
      <c r="I11" s="10" t="s">
        <v>92</v>
      </c>
      <c r="J11" s="53">
        <v>2373</v>
      </c>
      <c r="K11" s="50">
        <v>951</v>
      </c>
      <c r="L11" s="52">
        <v>1422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15555</v>
      </c>
      <c r="C13" s="48">
        <f>SUM(C14:C18)</f>
        <v>7983</v>
      </c>
      <c r="D13" s="49">
        <f>SUM(D14:D18)</f>
        <v>7572</v>
      </c>
      <c r="E13" s="10" t="s">
        <v>120</v>
      </c>
      <c r="F13" s="50">
        <f>SUM(F14:F18)</f>
        <v>27213</v>
      </c>
      <c r="G13" s="50">
        <f>SUM(G14:G18)</f>
        <v>13357</v>
      </c>
      <c r="H13" s="50">
        <f>SUM(H14:H18)</f>
        <v>13856</v>
      </c>
      <c r="I13" s="10" t="s">
        <v>123</v>
      </c>
      <c r="J13" s="53">
        <f>SUM(J14:J18)</f>
        <v>8578</v>
      </c>
      <c r="K13" s="50">
        <f>SUM(K14:K18)</f>
        <v>3131</v>
      </c>
      <c r="L13" s="52">
        <f>SUM(L14:L18)</f>
        <v>5447</v>
      </c>
    </row>
    <row r="14" spans="1:12" s="4" customFormat="1" ht="12.75">
      <c r="A14" s="10" t="s">
        <v>13</v>
      </c>
      <c r="B14" s="47">
        <v>3080</v>
      </c>
      <c r="C14" s="48">
        <v>1585</v>
      </c>
      <c r="D14" s="49">
        <v>1495</v>
      </c>
      <c r="E14" s="10" t="s">
        <v>53</v>
      </c>
      <c r="F14" s="51">
        <v>5119</v>
      </c>
      <c r="G14" s="50">
        <v>2492</v>
      </c>
      <c r="H14" s="51">
        <v>2627</v>
      </c>
      <c r="I14" s="10" t="s">
        <v>93</v>
      </c>
      <c r="J14" s="53">
        <v>2027</v>
      </c>
      <c r="K14" s="50">
        <v>817</v>
      </c>
      <c r="L14" s="52">
        <v>1210</v>
      </c>
    </row>
    <row r="15" spans="1:12" s="4" customFormat="1" ht="12.75">
      <c r="A15" s="10" t="s">
        <v>14</v>
      </c>
      <c r="B15" s="47">
        <v>3025</v>
      </c>
      <c r="C15" s="48">
        <v>1568</v>
      </c>
      <c r="D15" s="49">
        <v>1457</v>
      </c>
      <c r="E15" s="10" t="s">
        <v>54</v>
      </c>
      <c r="F15" s="51">
        <v>5397</v>
      </c>
      <c r="G15" s="50">
        <v>2698</v>
      </c>
      <c r="H15" s="51">
        <v>2699</v>
      </c>
      <c r="I15" s="10" t="s">
        <v>94</v>
      </c>
      <c r="J15" s="53">
        <v>1841</v>
      </c>
      <c r="K15" s="50">
        <v>701</v>
      </c>
      <c r="L15" s="52">
        <v>1140</v>
      </c>
    </row>
    <row r="16" spans="1:12" s="4" customFormat="1" ht="12.75">
      <c r="A16" s="10" t="s">
        <v>15</v>
      </c>
      <c r="B16" s="47">
        <v>3138</v>
      </c>
      <c r="C16" s="48">
        <v>1585</v>
      </c>
      <c r="D16" s="49">
        <v>1553</v>
      </c>
      <c r="E16" s="10" t="s">
        <v>55</v>
      </c>
      <c r="F16" s="51">
        <v>5653</v>
      </c>
      <c r="G16" s="50">
        <v>2742</v>
      </c>
      <c r="H16" s="51">
        <v>2911</v>
      </c>
      <c r="I16" s="10" t="s">
        <v>95</v>
      </c>
      <c r="J16" s="53">
        <v>1697</v>
      </c>
      <c r="K16" s="50">
        <v>601</v>
      </c>
      <c r="L16" s="52">
        <v>1096</v>
      </c>
    </row>
    <row r="17" spans="1:12" s="4" customFormat="1" ht="12.75">
      <c r="A17" s="10" t="s">
        <v>16</v>
      </c>
      <c r="B17" s="47">
        <v>3108</v>
      </c>
      <c r="C17" s="48">
        <v>1600</v>
      </c>
      <c r="D17" s="49">
        <v>1508</v>
      </c>
      <c r="E17" s="10" t="s">
        <v>56</v>
      </c>
      <c r="F17" s="51">
        <v>5731</v>
      </c>
      <c r="G17" s="50">
        <v>2839</v>
      </c>
      <c r="H17" s="51">
        <v>2892</v>
      </c>
      <c r="I17" s="10" t="s">
        <v>96</v>
      </c>
      <c r="J17" s="53">
        <v>1551</v>
      </c>
      <c r="K17" s="50">
        <v>529</v>
      </c>
      <c r="L17" s="52">
        <v>1022</v>
      </c>
    </row>
    <row r="18" spans="1:12" s="4" customFormat="1" ht="12.75">
      <c r="A18" s="10" t="s">
        <v>17</v>
      </c>
      <c r="B18" s="47">
        <v>3204</v>
      </c>
      <c r="C18" s="48">
        <v>1645</v>
      </c>
      <c r="D18" s="49">
        <v>1559</v>
      </c>
      <c r="E18" s="10" t="s">
        <v>57</v>
      </c>
      <c r="F18" s="51">
        <v>5313</v>
      </c>
      <c r="G18" s="50">
        <v>2586</v>
      </c>
      <c r="H18" s="51">
        <v>2727</v>
      </c>
      <c r="I18" s="10" t="s">
        <v>97</v>
      </c>
      <c r="J18" s="53">
        <v>1462</v>
      </c>
      <c r="K18" s="50">
        <v>483</v>
      </c>
      <c r="L18" s="52">
        <v>979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16331</v>
      </c>
      <c r="C20" s="48">
        <f>SUM(C21:C25)</f>
        <v>8316</v>
      </c>
      <c r="D20" s="49">
        <f>SUM(D21:D25)</f>
        <v>8015</v>
      </c>
      <c r="E20" s="10" t="s">
        <v>119</v>
      </c>
      <c r="F20" s="50">
        <f>SUM(F21:F25)</f>
        <v>23546</v>
      </c>
      <c r="G20" s="50">
        <f>SUM(G21:G25)</f>
        <v>11353</v>
      </c>
      <c r="H20" s="50">
        <f>SUM(H21:H25)</f>
        <v>12193</v>
      </c>
      <c r="I20" s="10" t="s">
        <v>124</v>
      </c>
      <c r="J20" s="53">
        <f>SUM(J21:J25)</f>
        <v>4246</v>
      </c>
      <c r="K20" s="50">
        <f>SUM(K21:K25)</f>
        <v>1218</v>
      </c>
      <c r="L20" s="52">
        <f>SUM(L21:L25)</f>
        <v>3028</v>
      </c>
    </row>
    <row r="21" spans="1:12" s="4" customFormat="1" ht="12.75">
      <c r="A21" s="10" t="s">
        <v>18</v>
      </c>
      <c r="B21" s="47">
        <v>3208</v>
      </c>
      <c r="C21" s="48">
        <v>1696</v>
      </c>
      <c r="D21" s="49">
        <v>1512</v>
      </c>
      <c r="E21" s="10" t="s">
        <v>58</v>
      </c>
      <c r="F21" s="51">
        <v>5155</v>
      </c>
      <c r="G21" s="50">
        <v>2507</v>
      </c>
      <c r="H21" s="51">
        <v>2648</v>
      </c>
      <c r="I21" s="10" t="s">
        <v>98</v>
      </c>
      <c r="J21" s="53">
        <v>1192</v>
      </c>
      <c r="K21" s="50">
        <v>382</v>
      </c>
      <c r="L21" s="52">
        <v>810</v>
      </c>
    </row>
    <row r="22" spans="1:12" s="4" customFormat="1" ht="12.75">
      <c r="A22" s="10" t="s">
        <v>19</v>
      </c>
      <c r="B22" s="47">
        <v>3157</v>
      </c>
      <c r="C22" s="48">
        <v>1601</v>
      </c>
      <c r="D22" s="49">
        <v>1556</v>
      </c>
      <c r="E22" s="10" t="s">
        <v>59</v>
      </c>
      <c r="F22" s="51">
        <v>5027</v>
      </c>
      <c r="G22" s="50">
        <v>2437</v>
      </c>
      <c r="H22" s="51">
        <v>2590</v>
      </c>
      <c r="I22" s="10" t="s">
        <v>99</v>
      </c>
      <c r="J22" s="53">
        <v>1024</v>
      </c>
      <c r="K22" s="50">
        <v>313</v>
      </c>
      <c r="L22" s="52">
        <v>711</v>
      </c>
    </row>
    <row r="23" spans="1:12" s="4" customFormat="1" ht="12.75">
      <c r="A23" s="10" t="s">
        <v>20</v>
      </c>
      <c r="B23" s="47">
        <v>3339</v>
      </c>
      <c r="C23" s="48">
        <v>1652</v>
      </c>
      <c r="D23" s="49">
        <v>1687</v>
      </c>
      <c r="E23" s="10" t="s">
        <v>60</v>
      </c>
      <c r="F23" s="51">
        <v>4813</v>
      </c>
      <c r="G23" s="50">
        <v>2332</v>
      </c>
      <c r="H23" s="51">
        <v>2481</v>
      </c>
      <c r="I23" s="10" t="s">
        <v>100</v>
      </c>
      <c r="J23" s="53">
        <v>872</v>
      </c>
      <c r="K23" s="50">
        <v>231</v>
      </c>
      <c r="L23" s="52">
        <v>641</v>
      </c>
    </row>
    <row r="24" spans="1:12" s="4" customFormat="1" ht="12.75">
      <c r="A24" s="10" t="s">
        <v>21</v>
      </c>
      <c r="B24" s="47">
        <v>3395</v>
      </c>
      <c r="C24" s="48">
        <v>1715</v>
      </c>
      <c r="D24" s="49">
        <v>1680</v>
      </c>
      <c r="E24" s="10" t="s">
        <v>61</v>
      </c>
      <c r="F24" s="51">
        <v>4910</v>
      </c>
      <c r="G24" s="50">
        <v>2351</v>
      </c>
      <c r="H24" s="51">
        <v>2559</v>
      </c>
      <c r="I24" s="10" t="s">
        <v>101</v>
      </c>
      <c r="J24" s="53">
        <v>649</v>
      </c>
      <c r="K24" s="50">
        <v>172</v>
      </c>
      <c r="L24" s="52">
        <v>477</v>
      </c>
    </row>
    <row r="25" spans="1:12" s="4" customFormat="1" ht="12.75">
      <c r="A25" s="10" t="s">
        <v>22</v>
      </c>
      <c r="B25" s="47">
        <v>3232</v>
      </c>
      <c r="C25" s="48">
        <v>1652</v>
      </c>
      <c r="D25" s="49">
        <v>1580</v>
      </c>
      <c r="E25" s="10" t="s">
        <v>62</v>
      </c>
      <c r="F25" s="51">
        <v>3641</v>
      </c>
      <c r="G25" s="50">
        <v>1726</v>
      </c>
      <c r="H25" s="51">
        <v>1915</v>
      </c>
      <c r="I25" s="10" t="s">
        <v>102</v>
      </c>
      <c r="J25" s="53">
        <v>509</v>
      </c>
      <c r="K25" s="50">
        <v>120</v>
      </c>
      <c r="L25" s="52">
        <v>389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17314</v>
      </c>
      <c r="C27" s="48">
        <f>SUM(C28:C32)</f>
        <v>8882</v>
      </c>
      <c r="D27" s="49">
        <f>SUM(D28:D32)</f>
        <v>8432</v>
      </c>
      <c r="E27" s="10" t="s">
        <v>118</v>
      </c>
      <c r="F27" s="50">
        <f>SUM(F28:F32)</f>
        <v>21839</v>
      </c>
      <c r="G27" s="50">
        <f>SUM(G28:G32)</f>
        <v>10585</v>
      </c>
      <c r="H27" s="50">
        <f>SUM(H28:H32)</f>
        <v>11254</v>
      </c>
      <c r="I27" s="10" t="s">
        <v>125</v>
      </c>
      <c r="J27" s="53">
        <f>SUM(J28:J32)</f>
        <v>1074</v>
      </c>
      <c r="K27" s="50">
        <f>SUM(K28:K32)</f>
        <v>208</v>
      </c>
      <c r="L27" s="52">
        <f>SUM(L28:L32)</f>
        <v>866</v>
      </c>
    </row>
    <row r="28" spans="1:12" s="4" customFormat="1" ht="12.75">
      <c r="A28" s="10" t="s">
        <v>23</v>
      </c>
      <c r="B28" s="47">
        <v>3255</v>
      </c>
      <c r="C28" s="48">
        <v>1656</v>
      </c>
      <c r="D28" s="49">
        <v>1599</v>
      </c>
      <c r="E28" s="10" t="s">
        <v>63</v>
      </c>
      <c r="F28" s="51">
        <v>4732</v>
      </c>
      <c r="G28" s="50">
        <v>2318</v>
      </c>
      <c r="H28" s="51">
        <v>2414</v>
      </c>
      <c r="I28" s="10" t="s">
        <v>103</v>
      </c>
      <c r="J28" s="53">
        <v>406</v>
      </c>
      <c r="K28" s="50">
        <v>93</v>
      </c>
      <c r="L28" s="52">
        <v>313</v>
      </c>
    </row>
    <row r="29" spans="1:12" s="4" customFormat="1" ht="12.75">
      <c r="A29" s="10" t="s">
        <v>24</v>
      </c>
      <c r="B29" s="47">
        <v>3446</v>
      </c>
      <c r="C29" s="48">
        <v>1754</v>
      </c>
      <c r="D29" s="49">
        <v>1692</v>
      </c>
      <c r="E29" s="10" t="s">
        <v>64</v>
      </c>
      <c r="F29" s="51">
        <v>4489</v>
      </c>
      <c r="G29" s="50">
        <v>2183</v>
      </c>
      <c r="H29" s="51">
        <v>2306</v>
      </c>
      <c r="I29" s="10" t="s">
        <v>104</v>
      </c>
      <c r="J29" s="53">
        <v>257</v>
      </c>
      <c r="K29" s="50">
        <v>54</v>
      </c>
      <c r="L29" s="52">
        <v>203</v>
      </c>
    </row>
    <row r="30" spans="1:12" s="4" customFormat="1" ht="12.75">
      <c r="A30" s="10" t="s">
        <v>25</v>
      </c>
      <c r="B30" s="47">
        <v>3436</v>
      </c>
      <c r="C30" s="48">
        <v>1767</v>
      </c>
      <c r="D30" s="49">
        <v>1669</v>
      </c>
      <c r="E30" s="10" t="s">
        <v>65</v>
      </c>
      <c r="F30" s="51">
        <v>4409</v>
      </c>
      <c r="G30" s="50">
        <v>2108</v>
      </c>
      <c r="H30" s="51">
        <v>2301</v>
      </c>
      <c r="I30" s="10" t="s">
        <v>105</v>
      </c>
      <c r="J30" s="53">
        <v>194</v>
      </c>
      <c r="K30" s="50">
        <v>34</v>
      </c>
      <c r="L30" s="52">
        <v>160</v>
      </c>
    </row>
    <row r="31" spans="1:12" s="4" customFormat="1" ht="12.75">
      <c r="A31" s="10" t="s">
        <v>26</v>
      </c>
      <c r="B31" s="47">
        <v>3599</v>
      </c>
      <c r="C31" s="48">
        <v>1866</v>
      </c>
      <c r="D31" s="49">
        <v>1733</v>
      </c>
      <c r="E31" s="10" t="s">
        <v>66</v>
      </c>
      <c r="F31" s="51">
        <v>4235</v>
      </c>
      <c r="G31" s="50">
        <v>2112</v>
      </c>
      <c r="H31" s="51">
        <v>2123</v>
      </c>
      <c r="I31" s="10" t="s">
        <v>106</v>
      </c>
      <c r="J31" s="53">
        <v>139</v>
      </c>
      <c r="K31" s="50">
        <v>17</v>
      </c>
      <c r="L31" s="52">
        <v>122</v>
      </c>
    </row>
    <row r="32" spans="1:12" s="4" customFormat="1" ht="12.75">
      <c r="A32" s="10" t="s">
        <v>27</v>
      </c>
      <c r="B32" s="47">
        <v>3578</v>
      </c>
      <c r="C32" s="48">
        <v>1839</v>
      </c>
      <c r="D32" s="49">
        <v>1739</v>
      </c>
      <c r="E32" s="10" t="s">
        <v>67</v>
      </c>
      <c r="F32" s="51">
        <v>3974</v>
      </c>
      <c r="G32" s="50">
        <v>1864</v>
      </c>
      <c r="H32" s="51">
        <v>2110</v>
      </c>
      <c r="I32" s="10" t="s">
        <v>107</v>
      </c>
      <c r="J32" s="53">
        <v>78</v>
      </c>
      <c r="K32" s="50">
        <v>10</v>
      </c>
      <c r="L32" s="52">
        <v>68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16647</v>
      </c>
      <c r="C34" s="48">
        <f>SUM(C35:C39)</f>
        <v>8357</v>
      </c>
      <c r="D34" s="49">
        <f>SUM(D35:D39)</f>
        <v>8290</v>
      </c>
      <c r="E34" s="10" t="s">
        <v>117</v>
      </c>
      <c r="F34" s="50">
        <f>SUM(F35:F39)</f>
        <v>19904</v>
      </c>
      <c r="G34" s="50">
        <f>SUM(G35:G39)</f>
        <v>9506</v>
      </c>
      <c r="H34" s="50">
        <f>SUM(H35:H39)</f>
        <v>10398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v>3695</v>
      </c>
      <c r="C35" s="48">
        <v>1887</v>
      </c>
      <c r="D35" s="49">
        <v>1808</v>
      </c>
      <c r="E35" s="10" t="s">
        <v>68</v>
      </c>
      <c r="F35" s="51">
        <v>4124</v>
      </c>
      <c r="G35" s="50">
        <v>1989</v>
      </c>
      <c r="H35" s="51">
        <v>2135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v>3695</v>
      </c>
      <c r="C36" s="48">
        <v>1869</v>
      </c>
      <c r="D36" s="49">
        <v>1826</v>
      </c>
      <c r="E36" s="10" t="s">
        <v>69</v>
      </c>
      <c r="F36" s="51">
        <v>4115</v>
      </c>
      <c r="G36" s="50">
        <v>1934</v>
      </c>
      <c r="H36" s="51">
        <v>2181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v>3325</v>
      </c>
      <c r="C37" s="48">
        <v>1673</v>
      </c>
      <c r="D37" s="49">
        <v>1652</v>
      </c>
      <c r="E37" s="10" t="s">
        <v>70</v>
      </c>
      <c r="F37" s="51">
        <v>3904</v>
      </c>
      <c r="G37" s="50">
        <v>1896</v>
      </c>
      <c r="H37" s="51">
        <v>2008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v>3027</v>
      </c>
      <c r="C38" s="48">
        <v>1505</v>
      </c>
      <c r="D38" s="49">
        <v>1522</v>
      </c>
      <c r="E38" s="10" t="s">
        <v>71</v>
      </c>
      <c r="F38" s="51">
        <v>3853</v>
      </c>
      <c r="G38" s="50">
        <v>1869</v>
      </c>
      <c r="H38" s="51">
        <v>1984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v>2905</v>
      </c>
      <c r="C39" s="48">
        <v>1423</v>
      </c>
      <c r="D39" s="49">
        <v>1482</v>
      </c>
      <c r="E39" s="10" t="s">
        <v>72</v>
      </c>
      <c r="F39" s="51">
        <v>3908</v>
      </c>
      <c r="G39" s="50">
        <v>1818</v>
      </c>
      <c r="H39" s="51">
        <v>2090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14637</v>
      </c>
      <c r="C41" s="48">
        <f>SUM(C42:C46)</f>
        <v>7235</v>
      </c>
      <c r="D41" s="49">
        <f>SUM(D42:D46)</f>
        <v>7402</v>
      </c>
      <c r="E41" s="10" t="s">
        <v>116</v>
      </c>
      <c r="F41" s="50">
        <f>SUM(F42:F46)</f>
        <v>21183</v>
      </c>
      <c r="G41" s="50">
        <f>SUM(G42:G46)</f>
        <v>10210</v>
      </c>
      <c r="H41" s="50">
        <f>SUM(H42:H46)</f>
        <v>10973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v>2880</v>
      </c>
      <c r="C42" s="48">
        <v>1448</v>
      </c>
      <c r="D42" s="49">
        <v>1432</v>
      </c>
      <c r="E42" s="10" t="s">
        <v>73</v>
      </c>
      <c r="F42" s="51">
        <v>3998</v>
      </c>
      <c r="G42" s="50">
        <v>1964</v>
      </c>
      <c r="H42" s="51">
        <v>2034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v>2904</v>
      </c>
      <c r="C43" s="48">
        <v>1437</v>
      </c>
      <c r="D43" s="49">
        <v>1467</v>
      </c>
      <c r="E43" s="10" t="s">
        <v>74</v>
      </c>
      <c r="F43" s="51">
        <v>3916</v>
      </c>
      <c r="G43" s="50">
        <v>1851</v>
      </c>
      <c r="H43" s="51">
        <v>2065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v>2904</v>
      </c>
      <c r="C44" s="48">
        <v>1410</v>
      </c>
      <c r="D44" s="49">
        <v>1494</v>
      </c>
      <c r="E44" s="10" t="s">
        <v>75</v>
      </c>
      <c r="F44" s="51">
        <v>4139</v>
      </c>
      <c r="G44" s="50">
        <v>2001</v>
      </c>
      <c r="H44" s="51">
        <v>2138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v>2958</v>
      </c>
      <c r="C45" s="48">
        <v>1507</v>
      </c>
      <c r="D45" s="49">
        <v>1451</v>
      </c>
      <c r="E45" s="10" t="s">
        <v>76</v>
      </c>
      <c r="F45" s="51">
        <v>4420</v>
      </c>
      <c r="G45" s="50">
        <v>2170</v>
      </c>
      <c r="H45" s="51">
        <v>2250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v>2991</v>
      </c>
      <c r="C46" s="48">
        <v>1433</v>
      </c>
      <c r="D46" s="49">
        <v>1558</v>
      </c>
      <c r="E46" s="10" t="s">
        <v>77</v>
      </c>
      <c r="F46" s="51">
        <v>4710</v>
      </c>
      <c r="G46" s="50">
        <v>2224</v>
      </c>
      <c r="H46" s="51">
        <v>2486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16930</v>
      </c>
      <c r="C48" s="48">
        <f>SUM(C49:C53)</f>
        <v>8458</v>
      </c>
      <c r="D48" s="49">
        <f>SUM(D49:D53)</f>
        <v>8472</v>
      </c>
      <c r="E48" s="10" t="s">
        <v>115</v>
      </c>
      <c r="F48" s="50">
        <f>SUM(F49:F53)</f>
        <v>24619</v>
      </c>
      <c r="G48" s="50">
        <f>SUM(G49:G53)</f>
        <v>11568</v>
      </c>
      <c r="H48" s="50">
        <f>SUM(H49:H53)</f>
        <v>13051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v>3168</v>
      </c>
      <c r="C49" s="48">
        <v>1561</v>
      </c>
      <c r="D49" s="49">
        <v>1607</v>
      </c>
      <c r="E49" s="10" t="s">
        <v>78</v>
      </c>
      <c r="F49" s="51">
        <v>5000</v>
      </c>
      <c r="G49" s="50">
        <v>2382</v>
      </c>
      <c r="H49" s="51">
        <v>2618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v>3285</v>
      </c>
      <c r="C50" s="48">
        <v>1615</v>
      </c>
      <c r="D50" s="49">
        <v>1670</v>
      </c>
      <c r="E50" s="10" t="s">
        <v>79</v>
      </c>
      <c r="F50" s="51">
        <v>5719</v>
      </c>
      <c r="G50" s="50">
        <v>2659</v>
      </c>
      <c r="H50" s="51">
        <v>3060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v>3457</v>
      </c>
      <c r="C51" s="48">
        <v>1750</v>
      </c>
      <c r="D51" s="49">
        <v>1707</v>
      </c>
      <c r="E51" s="10" t="s">
        <v>80</v>
      </c>
      <c r="F51" s="51">
        <v>5575</v>
      </c>
      <c r="G51" s="50">
        <v>2649</v>
      </c>
      <c r="H51" s="51">
        <v>2926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v>3450</v>
      </c>
      <c r="C52" s="48">
        <v>1743</v>
      </c>
      <c r="D52" s="49">
        <v>1707</v>
      </c>
      <c r="E52" s="10" t="s">
        <v>81</v>
      </c>
      <c r="F52" s="51">
        <v>5227</v>
      </c>
      <c r="G52" s="50">
        <v>2409</v>
      </c>
      <c r="H52" s="51">
        <v>2818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v>3570</v>
      </c>
      <c r="C53" s="48">
        <v>1789</v>
      </c>
      <c r="D53" s="49">
        <v>1781</v>
      </c>
      <c r="E53" s="10" t="s">
        <v>82</v>
      </c>
      <c r="F53" s="51">
        <v>3098</v>
      </c>
      <c r="G53" s="50">
        <v>1469</v>
      </c>
      <c r="H53" s="51">
        <v>1629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19360</v>
      </c>
      <c r="C55" s="48">
        <f>SUM(C56:C60)</f>
        <v>9474</v>
      </c>
      <c r="D55" s="49">
        <f>SUM(D56:D60)</f>
        <v>9886</v>
      </c>
      <c r="E55" s="10" t="s">
        <v>114</v>
      </c>
      <c r="F55" s="50">
        <f>SUM(F56:F60)</f>
        <v>18046</v>
      </c>
      <c r="G55" s="50">
        <f>SUM(G56:G60)</f>
        <v>8250</v>
      </c>
      <c r="H55" s="50">
        <f>SUM(H56:H60)</f>
        <v>9796</v>
      </c>
      <c r="I55" s="10" t="s">
        <v>159</v>
      </c>
      <c r="J55" s="53">
        <v>181</v>
      </c>
      <c r="K55" s="50">
        <v>32</v>
      </c>
      <c r="L55" s="52">
        <v>149</v>
      </c>
    </row>
    <row r="56" spans="1:12" s="4" customFormat="1" ht="12.75">
      <c r="A56" s="10" t="s">
        <v>43</v>
      </c>
      <c r="B56" s="47">
        <v>3612</v>
      </c>
      <c r="C56" s="48">
        <v>1803</v>
      </c>
      <c r="D56" s="49">
        <v>1809</v>
      </c>
      <c r="E56" s="10" t="s">
        <v>83</v>
      </c>
      <c r="F56" s="51">
        <v>3233</v>
      </c>
      <c r="G56" s="50">
        <v>1486</v>
      </c>
      <c r="H56" s="51">
        <v>1747</v>
      </c>
      <c r="I56" s="10" t="s">
        <v>130</v>
      </c>
      <c r="J56" s="53">
        <v>8844</v>
      </c>
      <c r="K56" s="50">
        <v>5148</v>
      </c>
      <c r="L56" s="52">
        <v>3696</v>
      </c>
    </row>
    <row r="57" spans="1:12" s="4" customFormat="1" ht="12.75">
      <c r="A57" s="10" t="s">
        <v>44</v>
      </c>
      <c r="B57" s="47">
        <v>3876</v>
      </c>
      <c r="C57" s="48">
        <v>1852</v>
      </c>
      <c r="D57" s="49">
        <v>2024</v>
      </c>
      <c r="E57" s="10" t="s">
        <v>84</v>
      </c>
      <c r="F57" s="51">
        <v>3953</v>
      </c>
      <c r="G57" s="50">
        <v>1799</v>
      </c>
      <c r="H57" s="51">
        <v>2154</v>
      </c>
      <c r="I57" s="10" t="s">
        <v>4</v>
      </c>
      <c r="J57" s="53">
        <f>J56+J58+J59+J60</f>
        <v>345070</v>
      </c>
      <c r="K57" s="50">
        <f>K56+K58+K59+K60</f>
        <v>166673</v>
      </c>
      <c r="L57" s="52">
        <f>L56+L58+L59+L60</f>
        <v>178397</v>
      </c>
    </row>
    <row r="58" spans="1:12" s="4" customFormat="1" ht="12.75">
      <c r="A58" s="10" t="s">
        <v>45</v>
      </c>
      <c r="B58" s="47">
        <v>4036</v>
      </c>
      <c r="C58" s="48">
        <v>2002</v>
      </c>
      <c r="D58" s="49">
        <v>2034</v>
      </c>
      <c r="E58" s="10" t="s">
        <v>85</v>
      </c>
      <c r="F58" s="51">
        <v>3743</v>
      </c>
      <c r="G58" s="50">
        <v>1765</v>
      </c>
      <c r="H58" s="51">
        <v>1978</v>
      </c>
      <c r="I58" s="10" t="s">
        <v>126</v>
      </c>
      <c r="J58" s="53">
        <f>B6+B13+B20</f>
        <v>45482</v>
      </c>
      <c r="K58" s="50">
        <f>C6+C13+C20</f>
        <v>23222</v>
      </c>
      <c r="L58" s="52">
        <f>D6+D13+D20</f>
        <v>22260</v>
      </c>
    </row>
    <row r="59" spans="1:12" s="4" customFormat="1" ht="12.75">
      <c r="A59" s="10" t="s">
        <v>46</v>
      </c>
      <c r="B59" s="47">
        <v>3847</v>
      </c>
      <c r="C59" s="48">
        <v>1844</v>
      </c>
      <c r="D59" s="49">
        <v>2003</v>
      </c>
      <c r="E59" s="10" t="s">
        <v>86</v>
      </c>
      <c r="F59" s="51">
        <v>3645</v>
      </c>
      <c r="G59" s="50">
        <v>1638</v>
      </c>
      <c r="H59" s="51">
        <v>2007</v>
      </c>
      <c r="I59" s="10" t="s">
        <v>127</v>
      </c>
      <c r="J59" s="53">
        <f>B27+B34+B41+B48+B55+F6+F13+F20+F27+F34</f>
        <v>200166</v>
      </c>
      <c r="K59" s="50">
        <f>C27+C34+C41+C48+C55+G6+G13+G20+G27+G34</f>
        <v>98283</v>
      </c>
      <c r="L59" s="52">
        <f>D27+D34+D41+D48+D55+H6+H13+H20+H27+H34</f>
        <v>101883</v>
      </c>
    </row>
    <row r="60" spans="1:12" s="4" customFormat="1" ht="12.75">
      <c r="A60" s="10" t="s">
        <v>47</v>
      </c>
      <c r="B60" s="47">
        <v>3989</v>
      </c>
      <c r="C60" s="48">
        <v>1973</v>
      </c>
      <c r="D60" s="49">
        <v>2016</v>
      </c>
      <c r="E60" s="10" t="s">
        <v>87</v>
      </c>
      <c r="F60" s="51">
        <v>3472</v>
      </c>
      <c r="G60" s="50">
        <v>1562</v>
      </c>
      <c r="H60" s="51">
        <v>1910</v>
      </c>
      <c r="I60" s="10" t="s">
        <v>128</v>
      </c>
      <c r="J60" s="53">
        <f>F41+F48+F55+J6+J13+J20+J27+J55</f>
        <v>90578</v>
      </c>
      <c r="K60" s="50">
        <f>G41+G48+G55+K6+K13+K20+K27+K55</f>
        <v>40020</v>
      </c>
      <c r="L60" s="52">
        <f>H41+H48+H55+L6+L13+L20+L27+L55</f>
        <v>50558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4" spans="1:10" ht="13.5">
      <c r="A64" s="2"/>
      <c r="D64" s="13"/>
      <c r="E64" s="13"/>
      <c r="F64" s="13"/>
      <c r="J64" s="13"/>
    </row>
    <row r="66" spans="3:9" ht="13.5">
      <c r="C66" s="13"/>
      <c r="D66" s="13"/>
      <c r="E66" s="13"/>
      <c r="I66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fitToHeight="1" fitToWidth="1" horizontalDpi="300" verticalDpi="300" orientation="portrait" pageOrder="overThenDown" paperSize="9" scale="99" r:id="rId1"/>
  <rowBreaks count="1" manualBreakCount="1">
    <brk id="63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138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4462</v>
      </c>
      <c r="C6" s="48">
        <f>SUM(C7:C11)</f>
        <v>2326</v>
      </c>
      <c r="D6" s="49">
        <f>SUM(D7:D11)</f>
        <v>2136</v>
      </c>
      <c r="E6" s="10" t="s">
        <v>121</v>
      </c>
      <c r="F6" s="50">
        <f>SUM(F7:F11)</f>
        <v>7679</v>
      </c>
      <c r="G6" s="50">
        <f>SUM(G7:G11)</f>
        <v>3849</v>
      </c>
      <c r="H6" s="50">
        <f>SUM(H7:H11)</f>
        <v>3830</v>
      </c>
      <c r="I6" s="10" t="s">
        <v>122</v>
      </c>
      <c r="J6" s="53">
        <f>SUM(J7:J11)</f>
        <v>4057</v>
      </c>
      <c r="K6" s="50">
        <f>SUM(K7:K11)</f>
        <v>1682</v>
      </c>
      <c r="L6" s="52">
        <f>SUM(L7:L11)</f>
        <v>2375</v>
      </c>
    </row>
    <row r="7" spans="1:12" s="4" customFormat="1" ht="12.75">
      <c r="A7" s="10" t="s">
        <v>8</v>
      </c>
      <c r="B7" s="47">
        <v>786</v>
      </c>
      <c r="C7" s="48">
        <v>387</v>
      </c>
      <c r="D7" s="49">
        <v>399</v>
      </c>
      <c r="E7" s="10" t="s">
        <v>48</v>
      </c>
      <c r="F7" s="51">
        <v>1421</v>
      </c>
      <c r="G7" s="50">
        <v>701</v>
      </c>
      <c r="H7" s="51">
        <v>720</v>
      </c>
      <c r="I7" s="10" t="s">
        <v>88</v>
      </c>
      <c r="J7" s="53">
        <v>950</v>
      </c>
      <c r="K7" s="50">
        <v>404</v>
      </c>
      <c r="L7" s="52">
        <v>546</v>
      </c>
    </row>
    <row r="8" spans="1:12" s="4" customFormat="1" ht="12.75">
      <c r="A8" s="10" t="s">
        <v>9</v>
      </c>
      <c r="B8" s="47">
        <v>860</v>
      </c>
      <c r="C8" s="48">
        <v>446</v>
      </c>
      <c r="D8" s="49">
        <v>414</v>
      </c>
      <c r="E8" s="10" t="s">
        <v>49</v>
      </c>
      <c r="F8" s="51">
        <v>1496</v>
      </c>
      <c r="G8" s="50">
        <v>734</v>
      </c>
      <c r="H8" s="51">
        <v>762</v>
      </c>
      <c r="I8" s="10" t="s">
        <v>89</v>
      </c>
      <c r="J8" s="53">
        <v>651</v>
      </c>
      <c r="K8" s="50">
        <v>275</v>
      </c>
      <c r="L8" s="52">
        <v>376</v>
      </c>
    </row>
    <row r="9" spans="1:12" s="4" customFormat="1" ht="12.75">
      <c r="A9" s="10" t="s">
        <v>10</v>
      </c>
      <c r="B9" s="47">
        <v>920</v>
      </c>
      <c r="C9" s="48">
        <v>487</v>
      </c>
      <c r="D9" s="49">
        <v>433</v>
      </c>
      <c r="E9" s="10" t="s">
        <v>50</v>
      </c>
      <c r="F9" s="51">
        <v>1591</v>
      </c>
      <c r="G9" s="50">
        <v>808</v>
      </c>
      <c r="H9" s="51">
        <v>783</v>
      </c>
      <c r="I9" s="10" t="s">
        <v>90</v>
      </c>
      <c r="J9" s="53">
        <v>778</v>
      </c>
      <c r="K9" s="50">
        <v>316</v>
      </c>
      <c r="L9" s="52">
        <v>462</v>
      </c>
    </row>
    <row r="10" spans="1:12" s="4" customFormat="1" ht="12.75">
      <c r="A10" s="10" t="s">
        <v>11</v>
      </c>
      <c r="B10" s="47">
        <v>946</v>
      </c>
      <c r="C10" s="48">
        <v>494</v>
      </c>
      <c r="D10" s="49">
        <v>452</v>
      </c>
      <c r="E10" s="10" t="s">
        <v>51</v>
      </c>
      <c r="F10" s="51">
        <v>1542</v>
      </c>
      <c r="G10" s="50">
        <v>760</v>
      </c>
      <c r="H10" s="51">
        <v>782</v>
      </c>
      <c r="I10" s="10" t="s">
        <v>91</v>
      </c>
      <c r="J10" s="53">
        <v>873</v>
      </c>
      <c r="K10" s="50">
        <v>354</v>
      </c>
      <c r="L10" s="52">
        <v>519</v>
      </c>
    </row>
    <row r="11" spans="1:12" s="4" customFormat="1" ht="12.75">
      <c r="A11" s="10" t="s">
        <v>12</v>
      </c>
      <c r="B11" s="47">
        <v>950</v>
      </c>
      <c r="C11" s="48">
        <v>512</v>
      </c>
      <c r="D11" s="49">
        <v>438</v>
      </c>
      <c r="E11" s="10" t="s">
        <v>52</v>
      </c>
      <c r="F11" s="51">
        <v>1629</v>
      </c>
      <c r="G11" s="50">
        <v>846</v>
      </c>
      <c r="H11" s="51">
        <v>783</v>
      </c>
      <c r="I11" s="10" t="s">
        <v>92</v>
      </c>
      <c r="J11" s="53">
        <v>805</v>
      </c>
      <c r="K11" s="50">
        <v>333</v>
      </c>
      <c r="L11" s="52">
        <v>472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5084</v>
      </c>
      <c r="C13" s="48">
        <f>SUM(C14:C18)</f>
        <v>2598</v>
      </c>
      <c r="D13" s="49">
        <f>SUM(D14:D18)</f>
        <v>2486</v>
      </c>
      <c r="E13" s="10" t="s">
        <v>120</v>
      </c>
      <c r="F13" s="50">
        <f>SUM(F14:F18)</f>
        <v>8887</v>
      </c>
      <c r="G13" s="50">
        <f>SUM(G14:G18)</f>
        <v>4531</v>
      </c>
      <c r="H13" s="50">
        <f>SUM(H14:H18)</f>
        <v>4356</v>
      </c>
      <c r="I13" s="10" t="s">
        <v>123</v>
      </c>
      <c r="J13" s="53">
        <f>SUM(J14:J18)</f>
        <v>2948</v>
      </c>
      <c r="K13" s="50">
        <f>SUM(K14:K18)</f>
        <v>1092</v>
      </c>
      <c r="L13" s="52">
        <f>SUM(L14:L18)</f>
        <v>1856</v>
      </c>
    </row>
    <row r="14" spans="1:12" s="4" customFormat="1" ht="12.75">
      <c r="A14" s="10" t="s">
        <v>13</v>
      </c>
      <c r="B14" s="47">
        <v>974</v>
      </c>
      <c r="C14" s="48">
        <v>480</v>
      </c>
      <c r="D14" s="49">
        <v>494</v>
      </c>
      <c r="E14" s="10" t="s">
        <v>53</v>
      </c>
      <c r="F14" s="51">
        <v>1777</v>
      </c>
      <c r="G14" s="50">
        <v>901</v>
      </c>
      <c r="H14" s="51">
        <v>876</v>
      </c>
      <c r="I14" s="10" t="s">
        <v>93</v>
      </c>
      <c r="J14" s="53">
        <v>724</v>
      </c>
      <c r="K14" s="50">
        <v>285</v>
      </c>
      <c r="L14" s="52">
        <v>439</v>
      </c>
    </row>
    <row r="15" spans="1:12" s="4" customFormat="1" ht="12.75">
      <c r="A15" s="10" t="s">
        <v>14</v>
      </c>
      <c r="B15" s="47">
        <v>970</v>
      </c>
      <c r="C15" s="48">
        <v>486</v>
      </c>
      <c r="D15" s="49">
        <v>484</v>
      </c>
      <c r="E15" s="10" t="s">
        <v>54</v>
      </c>
      <c r="F15" s="51">
        <v>1764</v>
      </c>
      <c r="G15" s="50">
        <v>896</v>
      </c>
      <c r="H15" s="51">
        <v>868</v>
      </c>
      <c r="I15" s="10" t="s">
        <v>94</v>
      </c>
      <c r="J15" s="53">
        <v>653</v>
      </c>
      <c r="K15" s="50">
        <v>247</v>
      </c>
      <c r="L15" s="52">
        <v>406</v>
      </c>
    </row>
    <row r="16" spans="1:12" s="4" customFormat="1" ht="12.75">
      <c r="A16" s="10" t="s">
        <v>15</v>
      </c>
      <c r="B16" s="47">
        <v>1058</v>
      </c>
      <c r="C16" s="48">
        <v>549</v>
      </c>
      <c r="D16" s="49">
        <v>509</v>
      </c>
      <c r="E16" s="10" t="s">
        <v>55</v>
      </c>
      <c r="F16" s="51">
        <v>1814</v>
      </c>
      <c r="G16" s="50">
        <v>917</v>
      </c>
      <c r="H16" s="51">
        <v>897</v>
      </c>
      <c r="I16" s="10" t="s">
        <v>95</v>
      </c>
      <c r="J16" s="53">
        <v>564</v>
      </c>
      <c r="K16" s="50">
        <v>211</v>
      </c>
      <c r="L16" s="52">
        <v>353</v>
      </c>
    </row>
    <row r="17" spans="1:12" s="4" customFormat="1" ht="12.75">
      <c r="A17" s="10" t="s">
        <v>16</v>
      </c>
      <c r="B17" s="47">
        <v>1024</v>
      </c>
      <c r="C17" s="48">
        <v>526</v>
      </c>
      <c r="D17" s="49">
        <v>498</v>
      </c>
      <c r="E17" s="10" t="s">
        <v>56</v>
      </c>
      <c r="F17" s="51">
        <v>1844</v>
      </c>
      <c r="G17" s="50">
        <v>953</v>
      </c>
      <c r="H17" s="51">
        <v>891</v>
      </c>
      <c r="I17" s="10" t="s">
        <v>96</v>
      </c>
      <c r="J17" s="53">
        <v>562</v>
      </c>
      <c r="K17" s="50">
        <v>193</v>
      </c>
      <c r="L17" s="52">
        <v>369</v>
      </c>
    </row>
    <row r="18" spans="1:12" s="4" customFormat="1" ht="12.75">
      <c r="A18" s="10" t="s">
        <v>17</v>
      </c>
      <c r="B18" s="47">
        <v>1058</v>
      </c>
      <c r="C18" s="48">
        <v>557</v>
      </c>
      <c r="D18" s="49">
        <v>501</v>
      </c>
      <c r="E18" s="10" t="s">
        <v>57</v>
      </c>
      <c r="F18" s="51">
        <v>1688</v>
      </c>
      <c r="G18" s="50">
        <v>864</v>
      </c>
      <c r="H18" s="51">
        <v>824</v>
      </c>
      <c r="I18" s="10" t="s">
        <v>97</v>
      </c>
      <c r="J18" s="53">
        <v>445</v>
      </c>
      <c r="K18" s="50">
        <v>156</v>
      </c>
      <c r="L18" s="52">
        <v>289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5342</v>
      </c>
      <c r="C20" s="48">
        <f>SUM(C21:C25)</f>
        <v>2779</v>
      </c>
      <c r="D20" s="49">
        <f>SUM(D21:D25)</f>
        <v>2563</v>
      </c>
      <c r="E20" s="10" t="s">
        <v>119</v>
      </c>
      <c r="F20" s="50">
        <f>SUM(F21:F25)</f>
        <v>7419</v>
      </c>
      <c r="G20" s="50">
        <f>SUM(G21:G25)</f>
        <v>3731</v>
      </c>
      <c r="H20" s="50">
        <f>SUM(H21:H25)</f>
        <v>3688</v>
      </c>
      <c r="I20" s="10" t="s">
        <v>124</v>
      </c>
      <c r="J20" s="53">
        <f>SUM(J21:J25)</f>
        <v>1551</v>
      </c>
      <c r="K20" s="50">
        <f>SUM(K21:K25)</f>
        <v>476</v>
      </c>
      <c r="L20" s="52">
        <f>SUM(L21:L25)</f>
        <v>1075</v>
      </c>
    </row>
    <row r="21" spans="1:12" s="4" customFormat="1" ht="12.75">
      <c r="A21" s="10" t="s">
        <v>18</v>
      </c>
      <c r="B21" s="47">
        <v>1087</v>
      </c>
      <c r="C21" s="48">
        <v>569</v>
      </c>
      <c r="D21" s="49">
        <v>518</v>
      </c>
      <c r="E21" s="10" t="s">
        <v>58</v>
      </c>
      <c r="F21" s="51">
        <v>1641</v>
      </c>
      <c r="G21" s="50">
        <v>846</v>
      </c>
      <c r="H21" s="51">
        <v>795</v>
      </c>
      <c r="I21" s="10" t="s">
        <v>98</v>
      </c>
      <c r="J21" s="53">
        <v>445</v>
      </c>
      <c r="K21" s="50">
        <v>144</v>
      </c>
      <c r="L21" s="52">
        <v>301</v>
      </c>
    </row>
    <row r="22" spans="1:12" s="4" customFormat="1" ht="12.75">
      <c r="A22" s="10" t="s">
        <v>19</v>
      </c>
      <c r="B22" s="47">
        <v>1050</v>
      </c>
      <c r="C22" s="48">
        <v>526</v>
      </c>
      <c r="D22" s="49">
        <v>524</v>
      </c>
      <c r="E22" s="10" t="s">
        <v>59</v>
      </c>
      <c r="F22" s="51">
        <v>1557</v>
      </c>
      <c r="G22" s="50">
        <v>778</v>
      </c>
      <c r="H22" s="51">
        <v>779</v>
      </c>
      <c r="I22" s="10" t="s">
        <v>99</v>
      </c>
      <c r="J22" s="53">
        <v>371</v>
      </c>
      <c r="K22" s="50">
        <v>116</v>
      </c>
      <c r="L22" s="52">
        <v>255</v>
      </c>
    </row>
    <row r="23" spans="1:12" s="4" customFormat="1" ht="12.75">
      <c r="A23" s="10" t="s">
        <v>20</v>
      </c>
      <c r="B23" s="47">
        <v>1035</v>
      </c>
      <c r="C23" s="48">
        <v>538</v>
      </c>
      <c r="D23" s="49">
        <v>497</v>
      </c>
      <c r="E23" s="10" t="s">
        <v>60</v>
      </c>
      <c r="F23" s="51">
        <v>1566</v>
      </c>
      <c r="G23" s="50">
        <v>788</v>
      </c>
      <c r="H23" s="51">
        <v>778</v>
      </c>
      <c r="I23" s="10" t="s">
        <v>100</v>
      </c>
      <c r="J23" s="53">
        <v>308</v>
      </c>
      <c r="K23" s="50">
        <v>95</v>
      </c>
      <c r="L23" s="52">
        <v>213</v>
      </c>
    </row>
    <row r="24" spans="1:12" s="4" customFormat="1" ht="12.75">
      <c r="A24" s="10" t="s">
        <v>21</v>
      </c>
      <c r="B24" s="47">
        <v>1103</v>
      </c>
      <c r="C24" s="48">
        <v>564</v>
      </c>
      <c r="D24" s="49">
        <v>539</v>
      </c>
      <c r="E24" s="10" t="s">
        <v>61</v>
      </c>
      <c r="F24" s="51">
        <v>1474</v>
      </c>
      <c r="G24" s="50">
        <v>715</v>
      </c>
      <c r="H24" s="51">
        <v>759</v>
      </c>
      <c r="I24" s="10" t="s">
        <v>101</v>
      </c>
      <c r="J24" s="53">
        <v>235</v>
      </c>
      <c r="K24" s="50">
        <v>76</v>
      </c>
      <c r="L24" s="52">
        <v>159</v>
      </c>
    </row>
    <row r="25" spans="1:12" s="4" customFormat="1" ht="12.75">
      <c r="A25" s="10" t="s">
        <v>22</v>
      </c>
      <c r="B25" s="47">
        <v>1067</v>
      </c>
      <c r="C25" s="48">
        <v>582</v>
      </c>
      <c r="D25" s="49">
        <v>485</v>
      </c>
      <c r="E25" s="10" t="s">
        <v>62</v>
      </c>
      <c r="F25" s="51">
        <v>1181</v>
      </c>
      <c r="G25" s="50">
        <v>604</v>
      </c>
      <c r="H25" s="51">
        <v>577</v>
      </c>
      <c r="I25" s="10" t="s">
        <v>102</v>
      </c>
      <c r="J25" s="53">
        <v>192</v>
      </c>
      <c r="K25" s="50">
        <v>45</v>
      </c>
      <c r="L25" s="52">
        <v>147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5939</v>
      </c>
      <c r="C27" s="48">
        <f>SUM(C28:C32)</f>
        <v>3098</v>
      </c>
      <c r="D27" s="49">
        <f>SUM(D28:D32)</f>
        <v>2841</v>
      </c>
      <c r="E27" s="10" t="s">
        <v>118</v>
      </c>
      <c r="F27" s="50">
        <f>SUM(F28:F32)</f>
        <v>6890</v>
      </c>
      <c r="G27" s="50">
        <f>SUM(G28:G32)</f>
        <v>3405</v>
      </c>
      <c r="H27" s="50">
        <f>SUM(H28:H32)</f>
        <v>3485</v>
      </c>
      <c r="I27" s="10" t="s">
        <v>125</v>
      </c>
      <c r="J27" s="53">
        <f>SUM(J28:J32)</f>
        <v>404</v>
      </c>
      <c r="K27" s="50">
        <f>SUM(K28:K32)</f>
        <v>70</v>
      </c>
      <c r="L27" s="52">
        <f>SUM(L28:L32)</f>
        <v>334</v>
      </c>
    </row>
    <row r="28" spans="1:12" s="4" customFormat="1" ht="12.75">
      <c r="A28" s="10" t="s">
        <v>23</v>
      </c>
      <c r="B28" s="47">
        <v>1029</v>
      </c>
      <c r="C28" s="48">
        <v>516</v>
      </c>
      <c r="D28" s="49">
        <v>513</v>
      </c>
      <c r="E28" s="10" t="s">
        <v>63</v>
      </c>
      <c r="F28" s="51">
        <v>1494</v>
      </c>
      <c r="G28" s="50">
        <v>746</v>
      </c>
      <c r="H28" s="51">
        <v>748</v>
      </c>
      <c r="I28" s="10" t="s">
        <v>103</v>
      </c>
      <c r="J28" s="53">
        <v>151</v>
      </c>
      <c r="K28" s="50">
        <v>32</v>
      </c>
      <c r="L28" s="52">
        <v>119</v>
      </c>
    </row>
    <row r="29" spans="1:12" s="4" customFormat="1" ht="12.75">
      <c r="A29" s="10" t="s">
        <v>24</v>
      </c>
      <c r="B29" s="47">
        <v>1134</v>
      </c>
      <c r="C29" s="48">
        <v>599</v>
      </c>
      <c r="D29" s="49">
        <v>535</v>
      </c>
      <c r="E29" s="10" t="s">
        <v>64</v>
      </c>
      <c r="F29" s="51">
        <v>1349</v>
      </c>
      <c r="G29" s="50">
        <v>656</v>
      </c>
      <c r="H29" s="51">
        <v>693</v>
      </c>
      <c r="I29" s="10" t="s">
        <v>104</v>
      </c>
      <c r="J29" s="53">
        <v>97</v>
      </c>
      <c r="K29" s="50">
        <v>20</v>
      </c>
      <c r="L29" s="52">
        <v>77</v>
      </c>
    </row>
    <row r="30" spans="1:12" s="4" customFormat="1" ht="12.75">
      <c r="A30" s="10" t="s">
        <v>25</v>
      </c>
      <c r="B30" s="47">
        <v>1104</v>
      </c>
      <c r="C30" s="48">
        <v>582</v>
      </c>
      <c r="D30" s="49">
        <v>522</v>
      </c>
      <c r="E30" s="10" t="s">
        <v>65</v>
      </c>
      <c r="F30" s="51">
        <v>1349</v>
      </c>
      <c r="G30" s="50">
        <v>690</v>
      </c>
      <c r="H30" s="51">
        <v>659</v>
      </c>
      <c r="I30" s="10" t="s">
        <v>105</v>
      </c>
      <c r="J30" s="53">
        <v>68</v>
      </c>
      <c r="K30" s="50">
        <v>7</v>
      </c>
      <c r="L30" s="52">
        <v>61</v>
      </c>
    </row>
    <row r="31" spans="1:12" s="4" customFormat="1" ht="12.75">
      <c r="A31" s="10" t="s">
        <v>26</v>
      </c>
      <c r="B31" s="47">
        <v>1243</v>
      </c>
      <c r="C31" s="48">
        <v>638</v>
      </c>
      <c r="D31" s="49">
        <v>605</v>
      </c>
      <c r="E31" s="10" t="s">
        <v>66</v>
      </c>
      <c r="F31" s="51">
        <v>1346</v>
      </c>
      <c r="G31" s="50">
        <v>651</v>
      </c>
      <c r="H31" s="51">
        <v>695</v>
      </c>
      <c r="I31" s="10" t="s">
        <v>106</v>
      </c>
      <c r="J31" s="53">
        <v>38</v>
      </c>
      <c r="K31" s="50">
        <v>5</v>
      </c>
      <c r="L31" s="52">
        <v>33</v>
      </c>
    </row>
    <row r="32" spans="1:12" s="4" customFormat="1" ht="12.75">
      <c r="A32" s="10" t="s">
        <v>27</v>
      </c>
      <c r="B32" s="47">
        <v>1429</v>
      </c>
      <c r="C32" s="48">
        <v>763</v>
      </c>
      <c r="D32" s="49">
        <v>666</v>
      </c>
      <c r="E32" s="10" t="s">
        <v>67</v>
      </c>
      <c r="F32" s="51">
        <v>1352</v>
      </c>
      <c r="G32" s="50">
        <v>662</v>
      </c>
      <c r="H32" s="51">
        <v>690</v>
      </c>
      <c r="I32" s="10" t="s">
        <v>107</v>
      </c>
      <c r="J32" s="53">
        <v>50</v>
      </c>
      <c r="K32" s="50">
        <v>6</v>
      </c>
      <c r="L32" s="52">
        <v>44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6429</v>
      </c>
      <c r="C34" s="48">
        <f>SUM(C35:C39)</f>
        <v>3510</v>
      </c>
      <c r="D34" s="49">
        <f>SUM(D35:D39)</f>
        <v>2919</v>
      </c>
      <c r="E34" s="10" t="s">
        <v>117</v>
      </c>
      <c r="F34" s="50">
        <f>SUM(F35:F39)</f>
        <v>6392</v>
      </c>
      <c r="G34" s="50">
        <f>SUM(G35:G39)</f>
        <v>3120</v>
      </c>
      <c r="H34" s="50">
        <f>SUM(H35:H39)</f>
        <v>3272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v>1475</v>
      </c>
      <c r="C35" s="48">
        <v>790</v>
      </c>
      <c r="D35" s="49">
        <v>685</v>
      </c>
      <c r="E35" s="10" t="s">
        <v>68</v>
      </c>
      <c r="F35" s="51">
        <v>1234</v>
      </c>
      <c r="G35" s="50">
        <v>594</v>
      </c>
      <c r="H35" s="51">
        <v>640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v>1467</v>
      </c>
      <c r="C36" s="48">
        <v>777</v>
      </c>
      <c r="D36" s="49">
        <v>690</v>
      </c>
      <c r="E36" s="10" t="s">
        <v>69</v>
      </c>
      <c r="F36" s="51">
        <v>1398</v>
      </c>
      <c r="G36" s="50">
        <v>705</v>
      </c>
      <c r="H36" s="51">
        <v>693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v>1260</v>
      </c>
      <c r="C37" s="48">
        <v>711</v>
      </c>
      <c r="D37" s="49">
        <v>549</v>
      </c>
      <c r="E37" s="10" t="s">
        <v>70</v>
      </c>
      <c r="F37" s="51">
        <v>1265</v>
      </c>
      <c r="G37" s="50">
        <v>599</v>
      </c>
      <c r="H37" s="51">
        <v>666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v>1129</v>
      </c>
      <c r="C38" s="48">
        <v>636</v>
      </c>
      <c r="D38" s="49">
        <v>493</v>
      </c>
      <c r="E38" s="10" t="s">
        <v>71</v>
      </c>
      <c r="F38" s="51">
        <v>1212</v>
      </c>
      <c r="G38" s="50">
        <v>581</v>
      </c>
      <c r="H38" s="51">
        <v>631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v>1098</v>
      </c>
      <c r="C39" s="48">
        <v>596</v>
      </c>
      <c r="D39" s="49">
        <v>502</v>
      </c>
      <c r="E39" s="10" t="s">
        <v>72</v>
      </c>
      <c r="F39" s="51">
        <v>1283</v>
      </c>
      <c r="G39" s="50">
        <v>641</v>
      </c>
      <c r="H39" s="51">
        <v>642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5575</v>
      </c>
      <c r="C41" s="48">
        <f>SUM(C42:C46)</f>
        <v>3028</v>
      </c>
      <c r="D41" s="49">
        <f>SUM(D42:D46)</f>
        <v>2547</v>
      </c>
      <c r="E41" s="10" t="s">
        <v>116</v>
      </c>
      <c r="F41" s="50">
        <f>SUM(F42:F46)</f>
        <v>6732</v>
      </c>
      <c r="G41" s="50">
        <f>SUM(G42:G46)</f>
        <v>3309</v>
      </c>
      <c r="H41" s="50">
        <f>SUM(H42:H46)</f>
        <v>3423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v>1121</v>
      </c>
      <c r="C42" s="48">
        <v>626</v>
      </c>
      <c r="D42" s="49">
        <v>495</v>
      </c>
      <c r="E42" s="10" t="s">
        <v>73</v>
      </c>
      <c r="F42" s="51">
        <v>1286</v>
      </c>
      <c r="G42" s="50">
        <v>654</v>
      </c>
      <c r="H42" s="51">
        <v>632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v>1121</v>
      </c>
      <c r="C43" s="48">
        <v>567</v>
      </c>
      <c r="D43" s="49">
        <v>554</v>
      </c>
      <c r="E43" s="10" t="s">
        <v>74</v>
      </c>
      <c r="F43" s="51">
        <v>1298</v>
      </c>
      <c r="G43" s="50">
        <v>607</v>
      </c>
      <c r="H43" s="51">
        <v>691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v>1093</v>
      </c>
      <c r="C44" s="48">
        <v>609</v>
      </c>
      <c r="D44" s="49">
        <v>484</v>
      </c>
      <c r="E44" s="10" t="s">
        <v>75</v>
      </c>
      <c r="F44" s="51">
        <v>1286</v>
      </c>
      <c r="G44" s="50">
        <v>625</v>
      </c>
      <c r="H44" s="51">
        <v>661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v>1102</v>
      </c>
      <c r="C45" s="48">
        <v>589</v>
      </c>
      <c r="D45" s="49">
        <v>513</v>
      </c>
      <c r="E45" s="10" t="s">
        <v>76</v>
      </c>
      <c r="F45" s="51">
        <v>1374</v>
      </c>
      <c r="G45" s="50">
        <v>664</v>
      </c>
      <c r="H45" s="51">
        <v>710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v>1138</v>
      </c>
      <c r="C46" s="48">
        <v>637</v>
      </c>
      <c r="D46" s="49">
        <v>501</v>
      </c>
      <c r="E46" s="10" t="s">
        <v>77</v>
      </c>
      <c r="F46" s="51">
        <v>1488</v>
      </c>
      <c r="G46" s="50">
        <v>759</v>
      </c>
      <c r="H46" s="51">
        <v>729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6172</v>
      </c>
      <c r="C48" s="48">
        <f>SUM(C49:C53)</f>
        <v>3290</v>
      </c>
      <c r="D48" s="49">
        <f>SUM(D49:D53)</f>
        <v>2882</v>
      </c>
      <c r="E48" s="10" t="s">
        <v>115</v>
      </c>
      <c r="F48" s="50">
        <f>SUM(F49:F53)</f>
        <v>7112</v>
      </c>
      <c r="G48" s="50">
        <f>SUM(G49:G53)</f>
        <v>3391</v>
      </c>
      <c r="H48" s="50">
        <f>SUM(H49:H53)</f>
        <v>3721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v>1178</v>
      </c>
      <c r="C49" s="48">
        <v>607</v>
      </c>
      <c r="D49" s="49">
        <v>571</v>
      </c>
      <c r="E49" s="10" t="s">
        <v>78</v>
      </c>
      <c r="F49" s="51">
        <v>1560</v>
      </c>
      <c r="G49" s="50">
        <v>772</v>
      </c>
      <c r="H49" s="51">
        <v>788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v>1227</v>
      </c>
      <c r="C50" s="48">
        <v>668</v>
      </c>
      <c r="D50" s="49">
        <v>559</v>
      </c>
      <c r="E50" s="10" t="s">
        <v>79</v>
      </c>
      <c r="F50" s="51">
        <v>1619</v>
      </c>
      <c r="G50" s="50">
        <v>792</v>
      </c>
      <c r="H50" s="51">
        <v>827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v>1258</v>
      </c>
      <c r="C51" s="48">
        <v>683</v>
      </c>
      <c r="D51" s="49">
        <v>575</v>
      </c>
      <c r="E51" s="10" t="s">
        <v>80</v>
      </c>
      <c r="F51" s="51">
        <v>1582</v>
      </c>
      <c r="G51" s="50">
        <v>753</v>
      </c>
      <c r="H51" s="51">
        <v>829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v>1275</v>
      </c>
      <c r="C52" s="48">
        <v>659</v>
      </c>
      <c r="D52" s="49">
        <v>616</v>
      </c>
      <c r="E52" s="10" t="s">
        <v>81</v>
      </c>
      <c r="F52" s="51">
        <v>1461</v>
      </c>
      <c r="G52" s="50">
        <v>681</v>
      </c>
      <c r="H52" s="51">
        <v>780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v>1234</v>
      </c>
      <c r="C53" s="48">
        <v>673</v>
      </c>
      <c r="D53" s="49">
        <v>561</v>
      </c>
      <c r="E53" s="10" t="s">
        <v>82</v>
      </c>
      <c r="F53" s="51">
        <v>890</v>
      </c>
      <c r="G53" s="50">
        <v>393</v>
      </c>
      <c r="H53" s="51">
        <v>497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6566</v>
      </c>
      <c r="C55" s="48">
        <f>SUM(C56:C60)</f>
        <v>3389</v>
      </c>
      <c r="D55" s="49">
        <f>SUM(D56:D60)</f>
        <v>3177</v>
      </c>
      <c r="E55" s="10" t="s">
        <v>114</v>
      </c>
      <c r="F55" s="50">
        <f>SUM(F56:F60)</f>
        <v>5423</v>
      </c>
      <c r="G55" s="50">
        <f>SUM(G56:G60)</f>
        <v>2505</v>
      </c>
      <c r="H55" s="50">
        <f>SUM(H56:H60)</f>
        <v>2918</v>
      </c>
      <c r="I55" s="10" t="s">
        <v>159</v>
      </c>
      <c r="J55" s="53">
        <v>72</v>
      </c>
      <c r="K55" s="50">
        <v>7</v>
      </c>
      <c r="L55" s="52">
        <v>65</v>
      </c>
    </row>
    <row r="56" spans="1:12" s="4" customFormat="1" ht="12.75">
      <c r="A56" s="10" t="s">
        <v>43</v>
      </c>
      <c r="B56" s="47">
        <v>1282</v>
      </c>
      <c r="C56" s="48">
        <v>642</v>
      </c>
      <c r="D56" s="49">
        <v>640</v>
      </c>
      <c r="E56" s="10" t="s">
        <v>83</v>
      </c>
      <c r="F56" s="51">
        <v>940</v>
      </c>
      <c r="G56" s="50">
        <v>433</v>
      </c>
      <c r="H56" s="51">
        <v>507</v>
      </c>
      <c r="I56" s="10" t="s">
        <v>130</v>
      </c>
      <c r="J56" s="53">
        <v>2512</v>
      </c>
      <c r="K56" s="50">
        <v>1306</v>
      </c>
      <c r="L56" s="52">
        <v>1206</v>
      </c>
    </row>
    <row r="57" spans="1:12" s="4" customFormat="1" ht="12.75">
      <c r="A57" s="10" t="s">
        <v>44</v>
      </c>
      <c r="B57" s="47">
        <v>1370</v>
      </c>
      <c r="C57" s="48">
        <v>709</v>
      </c>
      <c r="D57" s="49">
        <v>661</v>
      </c>
      <c r="E57" s="10" t="s">
        <v>84</v>
      </c>
      <c r="F57" s="51">
        <v>1166</v>
      </c>
      <c r="G57" s="50">
        <v>548</v>
      </c>
      <c r="H57" s="51">
        <v>618</v>
      </c>
      <c r="I57" s="10" t="s">
        <v>4</v>
      </c>
      <c r="J57" s="53">
        <f>J56+J58+J59+J60</f>
        <v>113647</v>
      </c>
      <c r="K57" s="50">
        <f>K56+K58+K59+K60</f>
        <v>56492</v>
      </c>
      <c r="L57" s="52">
        <f>L56+L58+L59+L60</f>
        <v>57155</v>
      </c>
    </row>
    <row r="58" spans="1:12" s="4" customFormat="1" ht="12.75">
      <c r="A58" s="10" t="s">
        <v>45</v>
      </c>
      <c r="B58" s="47">
        <v>1363</v>
      </c>
      <c r="C58" s="48">
        <v>704</v>
      </c>
      <c r="D58" s="49">
        <v>659</v>
      </c>
      <c r="E58" s="10" t="s">
        <v>85</v>
      </c>
      <c r="F58" s="51">
        <v>1149</v>
      </c>
      <c r="G58" s="50">
        <v>517</v>
      </c>
      <c r="H58" s="51">
        <v>632</v>
      </c>
      <c r="I58" s="10" t="s">
        <v>126</v>
      </c>
      <c r="J58" s="53">
        <f>B6+B13+B20</f>
        <v>14888</v>
      </c>
      <c r="K58" s="50">
        <f>C6+C13+C20</f>
        <v>7703</v>
      </c>
      <c r="L58" s="52">
        <f>D6+D13+D20</f>
        <v>7185</v>
      </c>
    </row>
    <row r="59" spans="1:12" s="4" customFormat="1" ht="12.75">
      <c r="A59" s="10" t="s">
        <v>46</v>
      </c>
      <c r="B59" s="47">
        <v>1301</v>
      </c>
      <c r="C59" s="48">
        <v>692</v>
      </c>
      <c r="D59" s="49">
        <v>609</v>
      </c>
      <c r="E59" s="10" t="s">
        <v>86</v>
      </c>
      <c r="F59" s="51">
        <v>1134</v>
      </c>
      <c r="G59" s="50">
        <v>548</v>
      </c>
      <c r="H59" s="51">
        <v>586</v>
      </c>
      <c r="I59" s="10" t="s">
        <v>127</v>
      </c>
      <c r="J59" s="53">
        <f>B27+B34+B41+B48+B55+F6+F13+F20+F27+F34</f>
        <v>67948</v>
      </c>
      <c r="K59" s="50">
        <f>C27+C34+C41+C48+C55+G6+G13+G20+G27+G34</f>
        <v>34951</v>
      </c>
      <c r="L59" s="52">
        <f>D27+D34+D41+D48+D55+H6+H13+H20+H27+H34</f>
        <v>32997</v>
      </c>
    </row>
    <row r="60" spans="1:12" s="4" customFormat="1" ht="12.75">
      <c r="A60" s="10" t="s">
        <v>47</v>
      </c>
      <c r="B60" s="47">
        <v>1250</v>
      </c>
      <c r="C60" s="48">
        <v>642</v>
      </c>
      <c r="D60" s="49">
        <v>608</v>
      </c>
      <c r="E60" s="10" t="s">
        <v>87</v>
      </c>
      <c r="F60" s="51">
        <v>1034</v>
      </c>
      <c r="G60" s="50">
        <v>459</v>
      </c>
      <c r="H60" s="51">
        <v>575</v>
      </c>
      <c r="I60" s="10" t="s">
        <v>128</v>
      </c>
      <c r="J60" s="53">
        <f>F41+F48+F55+J6+J13+J20+J27+J55</f>
        <v>28299</v>
      </c>
      <c r="K60" s="50">
        <f>G41+G48+G55+K6+K13+K20+K27+K55</f>
        <v>12532</v>
      </c>
      <c r="L60" s="52">
        <f>H41+H48+H55+L6+L13+L20+L27+L55</f>
        <v>15767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4" spans="3:9" ht="13.5">
      <c r="C64" s="13"/>
      <c r="D64" s="13"/>
      <c r="E64" s="13"/>
      <c r="I64" s="13"/>
    </row>
    <row r="65" spans="3:12" ht="13.5">
      <c r="C65" s="13"/>
      <c r="D65" s="13"/>
      <c r="E65" s="13"/>
      <c r="G65" s="13"/>
      <c r="H65" s="13"/>
      <c r="I65" s="13"/>
      <c r="K65" s="14"/>
      <c r="L65" s="14"/>
    </row>
    <row r="66" spans="3:12" ht="13.5">
      <c r="C66" s="13"/>
      <c r="D66" s="13"/>
      <c r="E66" s="13"/>
      <c r="G66" s="13"/>
      <c r="H66" s="13"/>
      <c r="I66" s="13"/>
      <c r="K66" s="14"/>
      <c r="L66" s="14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139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4160</v>
      </c>
      <c r="C6" s="48">
        <f>SUM(C7:C11)</f>
        <v>2123</v>
      </c>
      <c r="D6" s="49">
        <f>SUM(D7:D11)</f>
        <v>2037</v>
      </c>
      <c r="E6" s="10" t="s">
        <v>121</v>
      </c>
      <c r="F6" s="50">
        <f>SUM(F7:F11)</f>
        <v>7284</v>
      </c>
      <c r="G6" s="50">
        <f>SUM(G7:G11)</f>
        <v>3650</v>
      </c>
      <c r="H6" s="50">
        <f>SUM(H7:H11)</f>
        <v>3634</v>
      </c>
      <c r="I6" s="10" t="s">
        <v>122</v>
      </c>
      <c r="J6" s="53">
        <f>SUM(J7:J11)</f>
        <v>4924</v>
      </c>
      <c r="K6" s="50">
        <f>SUM(K7:K11)</f>
        <v>2071</v>
      </c>
      <c r="L6" s="52">
        <f>SUM(L7:L11)</f>
        <v>2853</v>
      </c>
    </row>
    <row r="7" spans="1:12" s="4" customFormat="1" ht="12.75">
      <c r="A7" s="10" t="s">
        <v>8</v>
      </c>
      <c r="B7" s="47">
        <v>794</v>
      </c>
      <c r="C7" s="48">
        <v>406</v>
      </c>
      <c r="D7" s="49">
        <v>388</v>
      </c>
      <c r="E7" s="10" t="s">
        <v>48</v>
      </c>
      <c r="F7" s="51">
        <v>1397</v>
      </c>
      <c r="G7" s="50">
        <v>706</v>
      </c>
      <c r="H7" s="51">
        <v>691</v>
      </c>
      <c r="I7" s="10" t="s">
        <v>88</v>
      </c>
      <c r="J7" s="53">
        <v>1132</v>
      </c>
      <c r="K7" s="50">
        <v>474</v>
      </c>
      <c r="L7" s="52">
        <v>658</v>
      </c>
    </row>
    <row r="8" spans="1:12" s="4" customFormat="1" ht="12.75">
      <c r="A8" s="10" t="s">
        <v>9</v>
      </c>
      <c r="B8" s="47">
        <v>801</v>
      </c>
      <c r="C8" s="48">
        <v>398</v>
      </c>
      <c r="D8" s="49">
        <v>403</v>
      </c>
      <c r="E8" s="10" t="s">
        <v>49</v>
      </c>
      <c r="F8" s="51">
        <v>1363</v>
      </c>
      <c r="G8" s="50">
        <v>661</v>
      </c>
      <c r="H8" s="51">
        <v>702</v>
      </c>
      <c r="I8" s="10" t="s">
        <v>89</v>
      </c>
      <c r="J8" s="53">
        <v>842</v>
      </c>
      <c r="K8" s="50">
        <v>349</v>
      </c>
      <c r="L8" s="52">
        <v>493</v>
      </c>
    </row>
    <row r="9" spans="1:12" s="4" customFormat="1" ht="12.75">
      <c r="A9" s="10" t="s">
        <v>10</v>
      </c>
      <c r="B9" s="47">
        <v>870</v>
      </c>
      <c r="C9" s="48">
        <v>442</v>
      </c>
      <c r="D9" s="49">
        <v>428</v>
      </c>
      <c r="E9" s="10" t="s">
        <v>50</v>
      </c>
      <c r="F9" s="51">
        <v>1433</v>
      </c>
      <c r="G9" s="50">
        <v>730</v>
      </c>
      <c r="H9" s="51">
        <v>703</v>
      </c>
      <c r="I9" s="10" t="s">
        <v>90</v>
      </c>
      <c r="J9" s="53">
        <v>972</v>
      </c>
      <c r="K9" s="50">
        <v>416</v>
      </c>
      <c r="L9" s="52">
        <v>556</v>
      </c>
    </row>
    <row r="10" spans="1:12" s="4" customFormat="1" ht="12.75">
      <c r="A10" s="10" t="s">
        <v>11</v>
      </c>
      <c r="B10" s="47">
        <v>818</v>
      </c>
      <c r="C10" s="48">
        <v>420</v>
      </c>
      <c r="D10" s="49">
        <v>398</v>
      </c>
      <c r="E10" s="10" t="s">
        <v>51</v>
      </c>
      <c r="F10" s="51">
        <v>1555</v>
      </c>
      <c r="G10" s="50">
        <v>795</v>
      </c>
      <c r="H10" s="51">
        <v>760</v>
      </c>
      <c r="I10" s="10" t="s">
        <v>91</v>
      </c>
      <c r="J10" s="53">
        <v>986</v>
      </c>
      <c r="K10" s="50">
        <v>424</v>
      </c>
      <c r="L10" s="52">
        <v>562</v>
      </c>
    </row>
    <row r="11" spans="1:12" s="4" customFormat="1" ht="12.75">
      <c r="A11" s="10" t="s">
        <v>12</v>
      </c>
      <c r="B11" s="47">
        <v>877</v>
      </c>
      <c r="C11" s="48">
        <v>457</v>
      </c>
      <c r="D11" s="49">
        <v>420</v>
      </c>
      <c r="E11" s="10" t="s">
        <v>52</v>
      </c>
      <c r="F11" s="51">
        <v>1536</v>
      </c>
      <c r="G11" s="50">
        <v>758</v>
      </c>
      <c r="H11" s="51">
        <v>778</v>
      </c>
      <c r="I11" s="10" t="s">
        <v>92</v>
      </c>
      <c r="J11" s="53">
        <v>992</v>
      </c>
      <c r="K11" s="50">
        <v>408</v>
      </c>
      <c r="L11" s="52">
        <v>584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5007</v>
      </c>
      <c r="C13" s="48">
        <f>SUM(C14:C18)</f>
        <v>2591</v>
      </c>
      <c r="D13" s="49">
        <f>SUM(D14:D18)</f>
        <v>2416</v>
      </c>
      <c r="E13" s="10" t="s">
        <v>120</v>
      </c>
      <c r="F13" s="50">
        <f>SUM(F14:F18)</f>
        <v>8246</v>
      </c>
      <c r="G13" s="50">
        <f>SUM(G14:G18)</f>
        <v>4136</v>
      </c>
      <c r="H13" s="50">
        <f>SUM(H14:H18)</f>
        <v>4110</v>
      </c>
      <c r="I13" s="10" t="s">
        <v>123</v>
      </c>
      <c r="J13" s="53">
        <f>SUM(J14:J18)</f>
        <v>3537</v>
      </c>
      <c r="K13" s="50">
        <f>SUM(K14:K18)</f>
        <v>1313</v>
      </c>
      <c r="L13" s="52">
        <f>SUM(L14:L18)</f>
        <v>2224</v>
      </c>
    </row>
    <row r="14" spans="1:12" s="4" customFormat="1" ht="12.75">
      <c r="A14" s="10" t="s">
        <v>13</v>
      </c>
      <c r="B14" s="47">
        <v>967</v>
      </c>
      <c r="C14" s="48">
        <v>471</v>
      </c>
      <c r="D14" s="49">
        <v>496</v>
      </c>
      <c r="E14" s="10" t="s">
        <v>53</v>
      </c>
      <c r="F14" s="51">
        <v>1653</v>
      </c>
      <c r="G14" s="50">
        <v>864</v>
      </c>
      <c r="H14" s="51">
        <v>789</v>
      </c>
      <c r="I14" s="10" t="s">
        <v>93</v>
      </c>
      <c r="J14" s="53">
        <v>803</v>
      </c>
      <c r="K14" s="50">
        <v>299</v>
      </c>
      <c r="L14" s="52">
        <v>504</v>
      </c>
    </row>
    <row r="15" spans="1:12" s="4" customFormat="1" ht="12.75">
      <c r="A15" s="10" t="s">
        <v>14</v>
      </c>
      <c r="B15" s="47">
        <v>966</v>
      </c>
      <c r="C15" s="48">
        <v>515</v>
      </c>
      <c r="D15" s="49">
        <v>451</v>
      </c>
      <c r="E15" s="10" t="s">
        <v>54</v>
      </c>
      <c r="F15" s="51">
        <v>1716</v>
      </c>
      <c r="G15" s="50">
        <v>849</v>
      </c>
      <c r="H15" s="51">
        <v>867</v>
      </c>
      <c r="I15" s="10" t="s">
        <v>94</v>
      </c>
      <c r="J15" s="53">
        <v>834</v>
      </c>
      <c r="K15" s="50">
        <v>315</v>
      </c>
      <c r="L15" s="52">
        <v>519</v>
      </c>
    </row>
    <row r="16" spans="1:12" s="4" customFormat="1" ht="12.75">
      <c r="A16" s="10" t="s">
        <v>15</v>
      </c>
      <c r="B16" s="47">
        <v>1037</v>
      </c>
      <c r="C16" s="48">
        <v>540</v>
      </c>
      <c r="D16" s="49">
        <v>497</v>
      </c>
      <c r="E16" s="10" t="s">
        <v>55</v>
      </c>
      <c r="F16" s="51">
        <v>1687</v>
      </c>
      <c r="G16" s="50">
        <v>849</v>
      </c>
      <c r="H16" s="51">
        <v>838</v>
      </c>
      <c r="I16" s="10" t="s">
        <v>95</v>
      </c>
      <c r="J16" s="53">
        <v>702</v>
      </c>
      <c r="K16" s="50">
        <v>269</v>
      </c>
      <c r="L16" s="52">
        <v>433</v>
      </c>
    </row>
    <row r="17" spans="1:12" s="4" customFormat="1" ht="12.75">
      <c r="A17" s="10" t="s">
        <v>16</v>
      </c>
      <c r="B17" s="47">
        <v>994</v>
      </c>
      <c r="C17" s="48">
        <v>508</v>
      </c>
      <c r="D17" s="49">
        <v>486</v>
      </c>
      <c r="E17" s="10" t="s">
        <v>56</v>
      </c>
      <c r="F17" s="51">
        <v>1602</v>
      </c>
      <c r="G17" s="50">
        <v>794</v>
      </c>
      <c r="H17" s="51">
        <v>808</v>
      </c>
      <c r="I17" s="10" t="s">
        <v>96</v>
      </c>
      <c r="J17" s="53">
        <v>664</v>
      </c>
      <c r="K17" s="50">
        <v>230</v>
      </c>
      <c r="L17" s="52">
        <v>434</v>
      </c>
    </row>
    <row r="18" spans="1:12" s="4" customFormat="1" ht="12.75">
      <c r="A18" s="10" t="s">
        <v>17</v>
      </c>
      <c r="B18" s="47">
        <v>1043</v>
      </c>
      <c r="C18" s="48">
        <v>557</v>
      </c>
      <c r="D18" s="49">
        <v>486</v>
      </c>
      <c r="E18" s="10" t="s">
        <v>57</v>
      </c>
      <c r="F18" s="51">
        <v>1588</v>
      </c>
      <c r="G18" s="50">
        <v>780</v>
      </c>
      <c r="H18" s="51">
        <v>808</v>
      </c>
      <c r="I18" s="10" t="s">
        <v>97</v>
      </c>
      <c r="J18" s="53">
        <v>534</v>
      </c>
      <c r="K18" s="50">
        <v>200</v>
      </c>
      <c r="L18" s="52">
        <v>334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5379</v>
      </c>
      <c r="C20" s="48">
        <f>SUM(C21:C25)</f>
        <v>2807</v>
      </c>
      <c r="D20" s="49">
        <f>SUM(D21:D25)</f>
        <v>2572</v>
      </c>
      <c r="E20" s="10" t="s">
        <v>119</v>
      </c>
      <c r="F20" s="50">
        <f>SUM(F21:F25)</f>
        <v>7186</v>
      </c>
      <c r="G20" s="50">
        <f>SUM(G21:G25)</f>
        <v>3634</v>
      </c>
      <c r="H20" s="50">
        <f>SUM(H21:H25)</f>
        <v>3552</v>
      </c>
      <c r="I20" s="10" t="s">
        <v>124</v>
      </c>
      <c r="J20" s="53">
        <f>SUM(J21:J25)</f>
        <v>1868</v>
      </c>
      <c r="K20" s="50">
        <f>SUM(K21:K25)</f>
        <v>584</v>
      </c>
      <c r="L20" s="52">
        <f>SUM(L21:L25)</f>
        <v>1284</v>
      </c>
    </row>
    <row r="21" spans="1:12" s="4" customFormat="1" ht="12.75">
      <c r="A21" s="10" t="s">
        <v>18</v>
      </c>
      <c r="B21" s="47">
        <v>1031</v>
      </c>
      <c r="C21" s="48">
        <v>546</v>
      </c>
      <c r="D21" s="49">
        <v>485</v>
      </c>
      <c r="E21" s="10" t="s">
        <v>58</v>
      </c>
      <c r="F21" s="51">
        <v>1508</v>
      </c>
      <c r="G21" s="50">
        <v>796</v>
      </c>
      <c r="H21" s="51">
        <v>712</v>
      </c>
      <c r="I21" s="10" t="s">
        <v>98</v>
      </c>
      <c r="J21" s="53">
        <v>513</v>
      </c>
      <c r="K21" s="50">
        <v>175</v>
      </c>
      <c r="L21" s="52">
        <v>338</v>
      </c>
    </row>
    <row r="22" spans="1:12" s="4" customFormat="1" ht="12.75">
      <c r="A22" s="10" t="s">
        <v>19</v>
      </c>
      <c r="B22" s="47">
        <v>1055</v>
      </c>
      <c r="C22" s="48">
        <v>573</v>
      </c>
      <c r="D22" s="49">
        <v>482</v>
      </c>
      <c r="E22" s="10" t="s">
        <v>59</v>
      </c>
      <c r="F22" s="51">
        <v>1575</v>
      </c>
      <c r="G22" s="50">
        <v>795</v>
      </c>
      <c r="H22" s="51">
        <v>780</v>
      </c>
      <c r="I22" s="10" t="s">
        <v>99</v>
      </c>
      <c r="J22" s="53">
        <v>411</v>
      </c>
      <c r="K22" s="50">
        <v>135</v>
      </c>
      <c r="L22" s="52">
        <v>276</v>
      </c>
    </row>
    <row r="23" spans="1:12" s="4" customFormat="1" ht="12.75">
      <c r="A23" s="10" t="s">
        <v>20</v>
      </c>
      <c r="B23" s="47">
        <v>1031</v>
      </c>
      <c r="C23" s="48">
        <v>504</v>
      </c>
      <c r="D23" s="49">
        <v>527</v>
      </c>
      <c r="E23" s="10" t="s">
        <v>60</v>
      </c>
      <c r="F23" s="51">
        <v>1537</v>
      </c>
      <c r="G23" s="50">
        <v>741</v>
      </c>
      <c r="H23" s="51">
        <v>796</v>
      </c>
      <c r="I23" s="10" t="s">
        <v>100</v>
      </c>
      <c r="J23" s="53">
        <v>364</v>
      </c>
      <c r="K23" s="50">
        <v>113</v>
      </c>
      <c r="L23" s="52">
        <v>251</v>
      </c>
    </row>
    <row r="24" spans="1:12" s="4" customFormat="1" ht="12.75">
      <c r="A24" s="10" t="s">
        <v>21</v>
      </c>
      <c r="B24" s="47">
        <v>1082</v>
      </c>
      <c r="C24" s="48">
        <v>570</v>
      </c>
      <c r="D24" s="49">
        <v>512</v>
      </c>
      <c r="E24" s="10" t="s">
        <v>61</v>
      </c>
      <c r="F24" s="51">
        <v>1454</v>
      </c>
      <c r="G24" s="50">
        <v>738</v>
      </c>
      <c r="H24" s="51">
        <v>716</v>
      </c>
      <c r="I24" s="10" t="s">
        <v>101</v>
      </c>
      <c r="J24" s="53">
        <v>310</v>
      </c>
      <c r="K24" s="50">
        <v>83</v>
      </c>
      <c r="L24" s="52">
        <v>227</v>
      </c>
    </row>
    <row r="25" spans="1:12" s="4" customFormat="1" ht="12.75">
      <c r="A25" s="10" t="s">
        <v>22</v>
      </c>
      <c r="B25" s="47">
        <v>1180</v>
      </c>
      <c r="C25" s="48">
        <v>614</v>
      </c>
      <c r="D25" s="49">
        <v>566</v>
      </c>
      <c r="E25" s="10" t="s">
        <v>62</v>
      </c>
      <c r="F25" s="51">
        <v>1112</v>
      </c>
      <c r="G25" s="50">
        <v>564</v>
      </c>
      <c r="H25" s="51">
        <v>548</v>
      </c>
      <c r="I25" s="10" t="s">
        <v>102</v>
      </c>
      <c r="J25" s="53">
        <v>270</v>
      </c>
      <c r="K25" s="50">
        <v>78</v>
      </c>
      <c r="L25" s="52">
        <v>192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5536</v>
      </c>
      <c r="C27" s="48">
        <f>SUM(C28:C32)</f>
        <v>2801</v>
      </c>
      <c r="D27" s="49">
        <f>SUM(D28:D32)</f>
        <v>2735</v>
      </c>
      <c r="E27" s="10" t="s">
        <v>118</v>
      </c>
      <c r="F27" s="50">
        <f>SUM(F28:F32)</f>
        <v>6863</v>
      </c>
      <c r="G27" s="50">
        <f>SUM(G28:G32)</f>
        <v>3312</v>
      </c>
      <c r="H27" s="50">
        <f>SUM(H28:H32)</f>
        <v>3551</v>
      </c>
      <c r="I27" s="10" t="s">
        <v>125</v>
      </c>
      <c r="J27" s="53">
        <f>SUM(J28:J32)</f>
        <v>566</v>
      </c>
      <c r="K27" s="50">
        <f>SUM(K28:K32)</f>
        <v>91</v>
      </c>
      <c r="L27" s="52">
        <f>SUM(L28:L32)</f>
        <v>475</v>
      </c>
    </row>
    <row r="28" spans="1:12" s="4" customFormat="1" ht="12.75">
      <c r="A28" s="10" t="s">
        <v>23</v>
      </c>
      <c r="B28" s="47">
        <v>1087</v>
      </c>
      <c r="C28" s="48">
        <v>569</v>
      </c>
      <c r="D28" s="49">
        <v>518</v>
      </c>
      <c r="E28" s="10" t="s">
        <v>63</v>
      </c>
      <c r="F28" s="51">
        <v>1524</v>
      </c>
      <c r="G28" s="50">
        <v>754</v>
      </c>
      <c r="H28" s="51">
        <v>770</v>
      </c>
      <c r="I28" s="10" t="s">
        <v>103</v>
      </c>
      <c r="J28" s="53">
        <v>201</v>
      </c>
      <c r="K28" s="50">
        <v>43</v>
      </c>
      <c r="L28" s="52">
        <v>158</v>
      </c>
    </row>
    <row r="29" spans="1:12" s="4" customFormat="1" ht="12.75">
      <c r="A29" s="10" t="s">
        <v>24</v>
      </c>
      <c r="B29" s="47">
        <v>1140</v>
      </c>
      <c r="C29" s="48">
        <v>593</v>
      </c>
      <c r="D29" s="49">
        <v>547</v>
      </c>
      <c r="E29" s="10" t="s">
        <v>64</v>
      </c>
      <c r="F29" s="51">
        <v>1354</v>
      </c>
      <c r="G29" s="50">
        <v>644</v>
      </c>
      <c r="H29" s="51">
        <v>710</v>
      </c>
      <c r="I29" s="10" t="s">
        <v>104</v>
      </c>
      <c r="J29" s="53">
        <v>130</v>
      </c>
      <c r="K29" s="50">
        <v>24</v>
      </c>
      <c r="L29" s="52">
        <v>106</v>
      </c>
    </row>
    <row r="30" spans="1:12" s="4" customFormat="1" ht="12.75">
      <c r="A30" s="10" t="s">
        <v>25</v>
      </c>
      <c r="B30" s="47">
        <v>1123</v>
      </c>
      <c r="C30" s="48">
        <v>550</v>
      </c>
      <c r="D30" s="49">
        <v>573</v>
      </c>
      <c r="E30" s="10" t="s">
        <v>65</v>
      </c>
      <c r="F30" s="51">
        <v>1360</v>
      </c>
      <c r="G30" s="50">
        <v>681</v>
      </c>
      <c r="H30" s="51">
        <v>679</v>
      </c>
      <c r="I30" s="10" t="s">
        <v>105</v>
      </c>
      <c r="J30" s="53">
        <v>103</v>
      </c>
      <c r="K30" s="50">
        <v>8</v>
      </c>
      <c r="L30" s="52">
        <v>95</v>
      </c>
    </row>
    <row r="31" spans="1:12" s="4" customFormat="1" ht="12.75">
      <c r="A31" s="10" t="s">
        <v>26</v>
      </c>
      <c r="B31" s="47">
        <v>1148</v>
      </c>
      <c r="C31" s="48">
        <v>578</v>
      </c>
      <c r="D31" s="49">
        <v>570</v>
      </c>
      <c r="E31" s="10" t="s">
        <v>66</v>
      </c>
      <c r="F31" s="51">
        <v>1338</v>
      </c>
      <c r="G31" s="50">
        <v>635</v>
      </c>
      <c r="H31" s="51">
        <v>703</v>
      </c>
      <c r="I31" s="10" t="s">
        <v>106</v>
      </c>
      <c r="J31" s="53">
        <v>74</v>
      </c>
      <c r="K31" s="50">
        <v>8</v>
      </c>
      <c r="L31" s="52">
        <v>66</v>
      </c>
    </row>
    <row r="32" spans="1:12" s="4" customFormat="1" ht="12.75">
      <c r="A32" s="10" t="s">
        <v>27</v>
      </c>
      <c r="B32" s="47">
        <v>1038</v>
      </c>
      <c r="C32" s="48">
        <v>511</v>
      </c>
      <c r="D32" s="49">
        <v>527</v>
      </c>
      <c r="E32" s="10" t="s">
        <v>67</v>
      </c>
      <c r="F32" s="51">
        <v>1287</v>
      </c>
      <c r="G32" s="50">
        <v>598</v>
      </c>
      <c r="H32" s="51">
        <v>689</v>
      </c>
      <c r="I32" s="10" t="s">
        <v>107</v>
      </c>
      <c r="J32" s="53">
        <v>58</v>
      </c>
      <c r="K32" s="50">
        <v>8</v>
      </c>
      <c r="L32" s="52">
        <v>50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5081</v>
      </c>
      <c r="C34" s="48">
        <f>SUM(C35:C39)</f>
        <v>2542</v>
      </c>
      <c r="D34" s="49">
        <f>SUM(D35:D39)</f>
        <v>2539</v>
      </c>
      <c r="E34" s="10" t="s">
        <v>117</v>
      </c>
      <c r="F34" s="50">
        <f>SUM(F35:F39)</f>
        <v>6743</v>
      </c>
      <c r="G34" s="50">
        <f>SUM(G35:G39)</f>
        <v>3234</v>
      </c>
      <c r="H34" s="50">
        <f>SUM(H35:H39)</f>
        <v>3509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v>1061</v>
      </c>
      <c r="C35" s="48">
        <v>512</v>
      </c>
      <c r="D35" s="49">
        <v>549</v>
      </c>
      <c r="E35" s="10" t="s">
        <v>68</v>
      </c>
      <c r="F35" s="51">
        <v>1397</v>
      </c>
      <c r="G35" s="50">
        <v>681</v>
      </c>
      <c r="H35" s="51">
        <v>716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v>1031</v>
      </c>
      <c r="C36" s="48">
        <v>500</v>
      </c>
      <c r="D36" s="49">
        <v>531</v>
      </c>
      <c r="E36" s="10" t="s">
        <v>69</v>
      </c>
      <c r="F36" s="51">
        <v>1387</v>
      </c>
      <c r="G36" s="50">
        <v>653</v>
      </c>
      <c r="H36" s="51">
        <v>734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v>1042</v>
      </c>
      <c r="C37" s="48">
        <v>532</v>
      </c>
      <c r="D37" s="49">
        <v>510</v>
      </c>
      <c r="E37" s="10" t="s">
        <v>70</v>
      </c>
      <c r="F37" s="51">
        <v>1316</v>
      </c>
      <c r="G37" s="50">
        <v>650</v>
      </c>
      <c r="H37" s="51">
        <v>666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v>987</v>
      </c>
      <c r="C38" s="48">
        <v>512</v>
      </c>
      <c r="D38" s="49">
        <v>475</v>
      </c>
      <c r="E38" s="10" t="s">
        <v>71</v>
      </c>
      <c r="F38" s="51">
        <v>1280</v>
      </c>
      <c r="G38" s="50">
        <v>616</v>
      </c>
      <c r="H38" s="51">
        <v>664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v>960</v>
      </c>
      <c r="C39" s="48">
        <v>486</v>
      </c>
      <c r="D39" s="49">
        <v>474</v>
      </c>
      <c r="E39" s="10" t="s">
        <v>72</v>
      </c>
      <c r="F39" s="51">
        <v>1363</v>
      </c>
      <c r="G39" s="50">
        <v>634</v>
      </c>
      <c r="H39" s="51">
        <v>729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4900</v>
      </c>
      <c r="C41" s="48">
        <f>SUM(C42:C46)</f>
        <v>2542</v>
      </c>
      <c r="D41" s="49">
        <f>SUM(D42:D46)</f>
        <v>2358</v>
      </c>
      <c r="E41" s="10" t="s">
        <v>116</v>
      </c>
      <c r="F41" s="50">
        <f>SUM(F42:F46)</f>
        <v>7287</v>
      </c>
      <c r="G41" s="50">
        <f>SUM(G42:G46)</f>
        <v>3621</v>
      </c>
      <c r="H41" s="50">
        <f>SUM(H42:H46)</f>
        <v>3666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v>1017</v>
      </c>
      <c r="C42" s="48">
        <v>542</v>
      </c>
      <c r="D42" s="49">
        <v>475</v>
      </c>
      <c r="E42" s="10" t="s">
        <v>73</v>
      </c>
      <c r="F42" s="51">
        <v>1399</v>
      </c>
      <c r="G42" s="50">
        <v>689</v>
      </c>
      <c r="H42" s="51">
        <v>710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v>1008</v>
      </c>
      <c r="C43" s="48">
        <v>549</v>
      </c>
      <c r="D43" s="49">
        <v>459</v>
      </c>
      <c r="E43" s="10" t="s">
        <v>74</v>
      </c>
      <c r="F43" s="51">
        <v>1367</v>
      </c>
      <c r="G43" s="50">
        <v>696</v>
      </c>
      <c r="H43" s="51">
        <v>671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v>961</v>
      </c>
      <c r="C44" s="48">
        <v>485</v>
      </c>
      <c r="D44" s="49">
        <v>476</v>
      </c>
      <c r="E44" s="10" t="s">
        <v>75</v>
      </c>
      <c r="F44" s="51">
        <v>1433</v>
      </c>
      <c r="G44" s="50">
        <v>722</v>
      </c>
      <c r="H44" s="51">
        <v>711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v>925</v>
      </c>
      <c r="C45" s="48">
        <v>489</v>
      </c>
      <c r="D45" s="49">
        <v>436</v>
      </c>
      <c r="E45" s="10" t="s">
        <v>76</v>
      </c>
      <c r="F45" s="51">
        <v>1485</v>
      </c>
      <c r="G45" s="50">
        <v>729</v>
      </c>
      <c r="H45" s="51">
        <v>756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v>989</v>
      </c>
      <c r="C46" s="48">
        <v>477</v>
      </c>
      <c r="D46" s="49">
        <v>512</v>
      </c>
      <c r="E46" s="10" t="s">
        <v>77</v>
      </c>
      <c r="F46" s="51">
        <v>1603</v>
      </c>
      <c r="G46" s="50">
        <v>785</v>
      </c>
      <c r="H46" s="51">
        <v>818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5548</v>
      </c>
      <c r="C48" s="48">
        <f>SUM(C49:C53)</f>
        <v>2873</v>
      </c>
      <c r="D48" s="49">
        <f>SUM(D49:D53)</f>
        <v>2675</v>
      </c>
      <c r="E48" s="10" t="s">
        <v>115</v>
      </c>
      <c r="F48" s="50">
        <f>SUM(F49:F53)</f>
        <v>7861</v>
      </c>
      <c r="G48" s="50">
        <f>SUM(G49:G53)</f>
        <v>3756</v>
      </c>
      <c r="H48" s="50">
        <f>SUM(H49:H53)</f>
        <v>4105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v>1044</v>
      </c>
      <c r="C49" s="48">
        <v>547</v>
      </c>
      <c r="D49" s="49">
        <v>497</v>
      </c>
      <c r="E49" s="10" t="s">
        <v>78</v>
      </c>
      <c r="F49" s="51">
        <v>1654</v>
      </c>
      <c r="G49" s="50">
        <v>779</v>
      </c>
      <c r="H49" s="51">
        <v>875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v>1038</v>
      </c>
      <c r="C50" s="48">
        <v>537</v>
      </c>
      <c r="D50" s="49">
        <v>501</v>
      </c>
      <c r="E50" s="10" t="s">
        <v>79</v>
      </c>
      <c r="F50" s="51">
        <v>1941</v>
      </c>
      <c r="G50" s="50">
        <v>968</v>
      </c>
      <c r="H50" s="51">
        <v>973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v>1081</v>
      </c>
      <c r="C51" s="48">
        <v>569</v>
      </c>
      <c r="D51" s="49">
        <v>512</v>
      </c>
      <c r="E51" s="10" t="s">
        <v>80</v>
      </c>
      <c r="F51" s="51">
        <v>1736</v>
      </c>
      <c r="G51" s="50">
        <v>809</v>
      </c>
      <c r="H51" s="51">
        <v>927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v>1151</v>
      </c>
      <c r="C52" s="48">
        <v>592</v>
      </c>
      <c r="D52" s="49">
        <v>559</v>
      </c>
      <c r="E52" s="10" t="s">
        <v>81</v>
      </c>
      <c r="F52" s="51">
        <v>1582</v>
      </c>
      <c r="G52" s="50">
        <v>762</v>
      </c>
      <c r="H52" s="51">
        <v>820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v>1234</v>
      </c>
      <c r="C53" s="48">
        <v>628</v>
      </c>
      <c r="D53" s="49">
        <v>606</v>
      </c>
      <c r="E53" s="10" t="s">
        <v>82</v>
      </c>
      <c r="F53" s="51">
        <v>948</v>
      </c>
      <c r="G53" s="50">
        <v>438</v>
      </c>
      <c r="H53" s="51">
        <v>510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6261</v>
      </c>
      <c r="C55" s="48">
        <f>SUM(C56:C60)</f>
        <v>3148</v>
      </c>
      <c r="D55" s="49">
        <f>SUM(D56:D60)</f>
        <v>3113</v>
      </c>
      <c r="E55" s="10" t="s">
        <v>114</v>
      </c>
      <c r="F55" s="50">
        <f>SUM(F56:F60)</f>
        <v>6230</v>
      </c>
      <c r="G55" s="50">
        <f>SUM(G56:G60)</f>
        <v>2807</v>
      </c>
      <c r="H55" s="50">
        <f>SUM(H56:H60)</f>
        <v>3423</v>
      </c>
      <c r="I55" s="10" t="s">
        <v>159</v>
      </c>
      <c r="J55" s="53">
        <v>76</v>
      </c>
      <c r="K55" s="50">
        <v>8</v>
      </c>
      <c r="L55" s="52">
        <v>68</v>
      </c>
    </row>
    <row r="56" spans="1:12" s="4" customFormat="1" ht="12.75">
      <c r="A56" s="10" t="s">
        <v>43</v>
      </c>
      <c r="B56" s="47">
        <v>1228</v>
      </c>
      <c r="C56" s="48">
        <v>620</v>
      </c>
      <c r="D56" s="49">
        <v>608</v>
      </c>
      <c r="E56" s="10" t="s">
        <v>83</v>
      </c>
      <c r="F56" s="51">
        <v>1070</v>
      </c>
      <c r="G56" s="50">
        <v>487</v>
      </c>
      <c r="H56" s="51">
        <v>583</v>
      </c>
      <c r="I56" s="10" t="s">
        <v>130</v>
      </c>
      <c r="J56" s="53">
        <v>3093</v>
      </c>
      <c r="K56" s="50">
        <v>1762</v>
      </c>
      <c r="L56" s="52">
        <v>1331</v>
      </c>
    </row>
    <row r="57" spans="1:12" s="4" customFormat="1" ht="12.75">
      <c r="A57" s="10" t="s">
        <v>44</v>
      </c>
      <c r="B57" s="47">
        <v>1228</v>
      </c>
      <c r="C57" s="48">
        <v>641</v>
      </c>
      <c r="D57" s="49">
        <v>587</v>
      </c>
      <c r="E57" s="10" t="s">
        <v>84</v>
      </c>
      <c r="F57" s="51">
        <v>1322</v>
      </c>
      <c r="G57" s="50">
        <v>611</v>
      </c>
      <c r="H57" s="51">
        <v>711</v>
      </c>
      <c r="I57" s="10" t="s">
        <v>4</v>
      </c>
      <c r="J57" s="53">
        <f>J56+J58+J59+J60</f>
        <v>113636</v>
      </c>
      <c r="K57" s="50">
        <f>K56+K58+K59+K60</f>
        <v>55406</v>
      </c>
      <c r="L57" s="52">
        <f>L56+L58+L59+L60</f>
        <v>58230</v>
      </c>
    </row>
    <row r="58" spans="1:12" s="4" customFormat="1" ht="12.75">
      <c r="A58" s="10" t="s">
        <v>45</v>
      </c>
      <c r="B58" s="47">
        <v>1259</v>
      </c>
      <c r="C58" s="48">
        <v>635</v>
      </c>
      <c r="D58" s="49">
        <v>624</v>
      </c>
      <c r="E58" s="10" t="s">
        <v>85</v>
      </c>
      <c r="F58" s="51">
        <v>1315</v>
      </c>
      <c r="G58" s="50">
        <v>600</v>
      </c>
      <c r="H58" s="51">
        <v>715</v>
      </c>
      <c r="I58" s="10" t="s">
        <v>126</v>
      </c>
      <c r="J58" s="53">
        <f>B6+B13+B20</f>
        <v>14546</v>
      </c>
      <c r="K58" s="50">
        <f>C6+C13+C20</f>
        <v>7521</v>
      </c>
      <c r="L58" s="52">
        <f>D6+D13+D20</f>
        <v>7025</v>
      </c>
    </row>
    <row r="59" spans="1:12" s="4" customFormat="1" ht="12.75">
      <c r="A59" s="10" t="s">
        <v>46</v>
      </c>
      <c r="B59" s="47">
        <v>1230</v>
      </c>
      <c r="C59" s="48">
        <v>601</v>
      </c>
      <c r="D59" s="49">
        <v>629</v>
      </c>
      <c r="E59" s="10" t="s">
        <v>86</v>
      </c>
      <c r="F59" s="51">
        <v>1303</v>
      </c>
      <c r="G59" s="50">
        <v>559</v>
      </c>
      <c r="H59" s="51">
        <v>744</v>
      </c>
      <c r="I59" s="10" t="s">
        <v>127</v>
      </c>
      <c r="J59" s="53">
        <f>B27+B34+B41+B48+B55+F6+F13+F20+F27+F34</f>
        <v>63648</v>
      </c>
      <c r="K59" s="50">
        <f>C27+C34+C41+C48+C55+G6+G13+G20+G27+G34</f>
        <v>31872</v>
      </c>
      <c r="L59" s="52">
        <f>D27+D34+D41+D48+D55+H6+H13+H20+H27+H34</f>
        <v>31776</v>
      </c>
    </row>
    <row r="60" spans="1:12" s="4" customFormat="1" ht="12.75">
      <c r="A60" s="10" t="s">
        <v>47</v>
      </c>
      <c r="B60" s="47">
        <v>1316</v>
      </c>
      <c r="C60" s="48">
        <v>651</v>
      </c>
      <c r="D60" s="49">
        <v>665</v>
      </c>
      <c r="E60" s="10" t="s">
        <v>87</v>
      </c>
      <c r="F60" s="51">
        <v>1220</v>
      </c>
      <c r="G60" s="50">
        <v>550</v>
      </c>
      <c r="H60" s="51">
        <v>670</v>
      </c>
      <c r="I60" s="10" t="s">
        <v>128</v>
      </c>
      <c r="J60" s="53">
        <f>F41+F48+F55+J6+J13+J20+J27+J55</f>
        <v>32349</v>
      </c>
      <c r="K60" s="50">
        <f>G41+G48+G55+K6+K13+K20+K27+K55</f>
        <v>14251</v>
      </c>
      <c r="L60" s="52">
        <f>H41+H48+H55+L6+L13+L20+L27+L55</f>
        <v>18098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4" spans="3:12" ht="13.5">
      <c r="C64" s="13"/>
      <c r="D64" s="13"/>
      <c r="E64" s="13"/>
      <c r="G64" s="13"/>
      <c r="H64" s="13"/>
      <c r="I64" s="13"/>
      <c r="K64" s="14"/>
      <c r="L64" s="14"/>
    </row>
    <row r="65" spans="3:12" ht="13.5">
      <c r="C65" s="13"/>
      <c r="D65" s="13"/>
      <c r="E65" s="13"/>
      <c r="G65" s="13"/>
      <c r="H65" s="13"/>
      <c r="I65" s="13"/>
      <c r="K65" s="14"/>
      <c r="L65" s="14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140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3312</v>
      </c>
      <c r="C6" s="48">
        <f>SUM(C7:C11)</f>
        <v>1651</v>
      </c>
      <c r="D6" s="49">
        <f>SUM(D7:D11)</f>
        <v>1661</v>
      </c>
      <c r="E6" s="10" t="s">
        <v>121</v>
      </c>
      <c r="F6" s="50">
        <f>SUM(F7:F11)</f>
        <v>5622</v>
      </c>
      <c r="G6" s="50">
        <f>SUM(G7:G11)</f>
        <v>2794</v>
      </c>
      <c r="H6" s="50">
        <f>SUM(H7:H11)</f>
        <v>2828</v>
      </c>
      <c r="I6" s="10" t="s">
        <v>122</v>
      </c>
      <c r="J6" s="53">
        <f>SUM(J7:J11)</f>
        <v>3260</v>
      </c>
      <c r="K6" s="50">
        <f>SUM(K7:K11)</f>
        <v>1396</v>
      </c>
      <c r="L6" s="52">
        <f>SUM(L7:L11)</f>
        <v>1864</v>
      </c>
    </row>
    <row r="7" spans="1:12" s="4" customFormat="1" ht="12.75">
      <c r="A7" s="10" t="s">
        <v>8</v>
      </c>
      <c r="B7" s="47">
        <v>603</v>
      </c>
      <c r="C7" s="48">
        <v>285</v>
      </c>
      <c r="D7" s="49">
        <v>318</v>
      </c>
      <c r="E7" s="10" t="s">
        <v>48</v>
      </c>
      <c r="F7" s="51">
        <v>1085</v>
      </c>
      <c r="G7" s="50">
        <v>558</v>
      </c>
      <c r="H7" s="51">
        <v>527</v>
      </c>
      <c r="I7" s="10" t="s">
        <v>88</v>
      </c>
      <c r="J7" s="53">
        <v>752</v>
      </c>
      <c r="K7" s="50">
        <v>335</v>
      </c>
      <c r="L7" s="52">
        <v>417</v>
      </c>
    </row>
    <row r="8" spans="1:12" s="4" customFormat="1" ht="12.75">
      <c r="A8" s="10" t="s">
        <v>9</v>
      </c>
      <c r="B8" s="47">
        <v>609</v>
      </c>
      <c r="C8" s="48">
        <v>306</v>
      </c>
      <c r="D8" s="49">
        <v>303</v>
      </c>
      <c r="E8" s="10" t="s">
        <v>49</v>
      </c>
      <c r="F8" s="51">
        <v>1071</v>
      </c>
      <c r="G8" s="50">
        <v>512</v>
      </c>
      <c r="H8" s="51">
        <v>559</v>
      </c>
      <c r="I8" s="10" t="s">
        <v>89</v>
      </c>
      <c r="J8" s="53">
        <v>611</v>
      </c>
      <c r="K8" s="50">
        <v>267</v>
      </c>
      <c r="L8" s="52">
        <v>344</v>
      </c>
    </row>
    <row r="9" spans="1:12" s="4" customFormat="1" ht="12.75">
      <c r="A9" s="10" t="s">
        <v>10</v>
      </c>
      <c r="B9" s="47">
        <v>682</v>
      </c>
      <c r="C9" s="48">
        <v>317</v>
      </c>
      <c r="D9" s="49">
        <v>365</v>
      </c>
      <c r="E9" s="10" t="s">
        <v>50</v>
      </c>
      <c r="F9" s="51">
        <v>1131</v>
      </c>
      <c r="G9" s="50">
        <v>569</v>
      </c>
      <c r="H9" s="51">
        <v>562</v>
      </c>
      <c r="I9" s="10" t="s">
        <v>90</v>
      </c>
      <c r="J9" s="53">
        <v>618</v>
      </c>
      <c r="K9" s="50">
        <v>257</v>
      </c>
      <c r="L9" s="52">
        <v>361</v>
      </c>
    </row>
    <row r="10" spans="1:12" s="4" customFormat="1" ht="12.75">
      <c r="A10" s="10" t="s">
        <v>11</v>
      </c>
      <c r="B10" s="47">
        <v>687</v>
      </c>
      <c r="C10" s="48">
        <v>377</v>
      </c>
      <c r="D10" s="49">
        <v>310</v>
      </c>
      <c r="E10" s="10" t="s">
        <v>51</v>
      </c>
      <c r="F10" s="51">
        <v>1185</v>
      </c>
      <c r="G10" s="50">
        <v>587</v>
      </c>
      <c r="H10" s="51">
        <v>598</v>
      </c>
      <c r="I10" s="10" t="s">
        <v>91</v>
      </c>
      <c r="J10" s="53">
        <v>656</v>
      </c>
      <c r="K10" s="50">
        <v>269</v>
      </c>
      <c r="L10" s="52">
        <v>387</v>
      </c>
    </row>
    <row r="11" spans="1:12" s="4" customFormat="1" ht="12.75">
      <c r="A11" s="10" t="s">
        <v>12</v>
      </c>
      <c r="B11" s="47">
        <v>731</v>
      </c>
      <c r="C11" s="48">
        <v>366</v>
      </c>
      <c r="D11" s="49">
        <v>365</v>
      </c>
      <c r="E11" s="10" t="s">
        <v>52</v>
      </c>
      <c r="F11" s="51">
        <v>1150</v>
      </c>
      <c r="G11" s="50">
        <v>568</v>
      </c>
      <c r="H11" s="51">
        <v>582</v>
      </c>
      <c r="I11" s="10" t="s">
        <v>92</v>
      </c>
      <c r="J11" s="53">
        <v>623</v>
      </c>
      <c r="K11" s="50">
        <v>268</v>
      </c>
      <c r="L11" s="52">
        <v>355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4004</v>
      </c>
      <c r="C13" s="48">
        <f>SUM(C14:C18)</f>
        <v>2046</v>
      </c>
      <c r="D13" s="49">
        <f>SUM(D14:D18)</f>
        <v>1958</v>
      </c>
      <c r="E13" s="10" t="s">
        <v>120</v>
      </c>
      <c r="F13" s="50">
        <f>SUM(F14:F18)</f>
        <v>5999</v>
      </c>
      <c r="G13" s="50">
        <f>SUM(G14:G18)</f>
        <v>3027</v>
      </c>
      <c r="H13" s="50">
        <f>SUM(H14:H18)</f>
        <v>2972</v>
      </c>
      <c r="I13" s="10" t="s">
        <v>123</v>
      </c>
      <c r="J13" s="53">
        <f>SUM(J14:J18)</f>
        <v>2042</v>
      </c>
      <c r="K13" s="50">
        <f>SUM(K14:K18)</f>
        <v>752</v>
      </c>
      <c r="L13" s="52">
        <f>SUM(L14:L18)</f>
        <v>1290</v>
      </c>
    </row>
    <row r="14" spans="1:12" s="4" customFormat="1" ht="12.75">
      <c r="A14" s="10" t="s">
        <v>13</v>
      </c>
      <c r="B14" s="47">
        <v>775</v>
      </c>
      <c r="C14" s="48">
        <v>395</v>
      </c>
      <c r="D14" s="49">
        <v>380</v>
      </c>
      <c r="E14" s="10" t="s">
        <v>53</v>
      </c>
      <c r="F14" s="51">
        <v>1172</v>
      </c>
      <c r="G14" s="50">
        <v>563</v>
      </c>
      <c r="H14" s="51">
        <v>609</v>
      </c>
      <c r="I14" s="10" t="s">
        <v>93</v>
      </c>
      <c r="J14" s="53">
        <v>513</v>
      </c>
      <c r="K14" s="50">
        <v>211</v>
      </c>
      <c r="L14" s="52">
        <v>302</v>
      </c>
    </row>
    <row r="15" spans="1:12" s="4" customFormat="1" ht="12.75">
      <c r="A15" s="10" t="s">
        <v>14</v>
      </c>
      <c r="B15" s="47">
        <v>794</v>
      </c>
      <c r="C15" s="48">
        <v>408</v>
      </c>
      <c r="D15" s="49">
        <v>386</v>
      </c>
      <c r="E15" s="10" t="s">
        <v>54</v>
      </c>
      <c r="F15" s="51">
        <v>1199</v>
      </c>
      <c r="G15" s="50">
        <v>622</v>
      </c>
      <c r="H15" s="51">
        <v>577</v>
      </c>
      <c r="I15" s="10" t="s">
        <v>94</v>
      </c>
      <c r="J15" s="53">
        <v>455</v>
      </c>
      <c r="K15" s="50">
        <v>176</v>
      </c>
      <c r="L15" s="52">
        <v>279</v>
      </c>
    </row>
    <row r="16" spans="1:12" s="4" customFormat="1" ht="12.75">
      <c r="A16" s="10" t="s">
        <v>15</v>
      </c>
      <c r="B16" s="47">
        <v>789</v>
      </c>
      <c r="C16" s="48">
        <v>401</v>
      </c>
      <c r="D16" s="49">
        <v>388</v>
      </c>
      <c r="E16" s="10" t="s">
        <v>55</v>
      </c>
      <c r="F16" s="51">
        <v>1243</v>
      </c>
      <c r="G16" s="50">
        <v>632</v>
      </c>
      <c r="H16" s="51">
        <v>611</v>
      </c>
      <c r="I16" s="10" t="s">
        <v>95</v>
      </c>
      <c r="J16" s="53">
        <v>390</v>
      </c>
      <c r="K16" s="50">
        <v>142</v>
      </c>
      <c r="L16" s="52">
        <v>248</v>
      </c>
    </row>
    <row r="17" spans="1:12" s="4" customFormat="1" ht="12.75">
      <c r="A17" s="10" t="s">
        <v>16</v>
      </c>
      <c r="B17" s="47">
        <v>832</v>
      </c>
      <c r="C17" s="48">
        <v>429</v>
      </c>
      <c r="D17" s="49">
        <v>403</v>
      </c>
      <c r="E17" s="10" t="s">
        <v>56</v>
      </c>
      <c r="F17" s="51">
        <v>1244</v>
      </c>
      <c r="G17" s="50">
        <v>635</v>
      </c>
      <c r="H17" s="51">
        <v>609</v>
      </c>
      <c r="I17" s="10" t="s">
        <v>96</v>
      </c>
      <c r="J17" s="53">
        <v>379</v>
      </c>
      <c r="K17" s="50">
        <v>118</v>
      </c>
      <c r="L17" s="52">
        <v>261</v>
      </c>
    </row>
    <row r="18" spans="1:12" s="4" customFormat="1" ht="12.75">
      <c r="A18" s="10" t="s">
        <v>17</v>
      </c>
      <c r="B18" s="47">
        <v>814</v>
      </c>
      <c r="C18" s="48">
        <v>413</v>
      </c>
      <c r="D18" s="49">
        <v>401</v>
      </c>
      <c r="E18" s="10" t="s">
        <v>57</v>
      </c>
      <c r="F18" s="51">
        <v>1141</v>
      </c>
      <c r="G18" s="50">
        <v>575</v>
      </c>
      <c r="H18" s="51">
        <v>566</v>
      </c>
      <c r="I18" s="10" t="s">
        <v>97</v>
      </c>
      <c r="J18" s="53">
        <v>305</v>
      </c>
      <c r="K18" s="50">
        <v>105</v>
      </c>
      <c r="L18" s="52">
        <v>200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4019</v>
      </c>
      <c r="C20" s="48">
        <f>SUM(C21:C25)</f>
        <v>2032</v>
      </c>
      <c r="D20" s="49">
        <f>SUM(D21:D25)</f>
        <v>1987</v>
      </c>
      <c r="E20" s="10" t="s">
        <v>119</v>
      </c>
      <c r="F20" s="50">
        <f>SUM(F21:F25)</f>
        <v>5082</v>
      </c>
      <c r="G20" s="50">
        <f>SUM(G21:G25)</f>
        <v>2556</v>
      </c>
      <c r="H20" s="50">
        <f>SUM(H21:H25)</f>
        <v>2526</v>
      </c>
      <c r="I20" s="10" t="s">
        <v>124</v>
      </c>
      <c r="J20" s="53">
        <f>SUM(J21:J25)</f>
        <v>996</v>
      </c>
      <c r="K20" s="50">
        <f>SUM(K21:K25)</f>
        <v>248</v>
      </c>
      <c r="L20" s="52">
        <f>SUM(L21:L25)</f>
        <v>748</v>
      </c>
    </row>
    <row r="21" spans="1:12" s="4" customFormat="1" ht="12.75">
      <c r="A21" s="10" t="s">
        <v>18</v>
      </c>
      <c r="B21" s="47">
        <v>794</v>
      </c>
      <c r="C21" s="48">
        <v>415</v>
      </c>
      <c r="D21" s="49">
        <v>379</v>
      </c>
      <c r="E21" s="10" t="s">
        <v>58</v>
      </c>
      <c r="F21" s="51">
        <v>1158</v>
      </c>
      <c r="G21" s="50">
        <v>609</v>
      </c>
      <c r="H21" s="51">
        <v>549</v>
      </c>
      <c r="I21" s="10" t="s">
        <v>98</v>
      </c>
      <c r="J21" s="53">
        <v>268</v>
      </c>
      <c r="K21" s="50">
        <v>74</v>
      </c>
      <c r="L21" s="52">
        <v>194</v>
      </c>
    </row>
    <row r="22" spans="1:12" s="4" customFormat="1" ht="12.75">
      <c r="A22" s="10" t="s">
        <v>19</v>
      </c>
      <c r="B22" s="47">
        <v>790</v>
      </c>
      <c r="C22" s="48">
        <v>397</v>
      </c>
      <c r="D22" s="49">
        <v>393</v>
      </c>
      <c r="E22" s="10" t="s">
        <v>59</v>
      </c>
      <c r="F22" s="51">
        <v>1072</v>
      </c>
      <c r="G22" s="50">
        <v>542</v>
      </c>
      <c r="H22" s="51">
        <v>530</v>
      </c>
      <c r="I22" s="10" t="s">
        <v>99</v>
      </c>
      <c r="J22" s="53">
        <v>239</v>
      </c>
      <c r="K22" s="50">
        <v>59</v>
      </c>
      <c r="L22" s="52">
        <v>180</v>
      </c>
    </row>
    <row r="23" spans="1:12" s="4" customFormat="1" ht="12.75">
      <c r="A23" s="10" t="s">
        <v>20</v>
      </c>
      <c r="B23" s="47">
        <v>847</v>
      </c>
      <c r="C23" s="48">
        <v>417</v>
      </c>
      <c r="D23" s="49">
        <v>430</v>
      </c>
      <c r="E23" s="10" t="s">
        <v>60</v>
      </c>
      <c r="F23" s="51">
        <v>1003</v>
      </c>
      <c r="G23" s="50">
        <v>490</v>
      </c>
      <c r="H23" s="51">
        <v>513</v>
      </c>
      <c r="I23" s="10" t="s">
        <v>100</v>
      </c>
      <c r="J23" s="53">
        <v>200</v>
      </c>
      <c r="K23" s="50">
        <v>44</v>
      </c>
      <c r="L23" s="52">
        <v>156</v>
      </c>
    </row>
    <row r="24" spans="1:12" s="4" customFormat="1" ht="12.75">
      <c r="A24" s="10" t="s">
        <v>21</v>
      </c>
      <c r="B24" s="47">
        <v>802</v>
      </c>
      <c r="C24" s="48">
        <v>388</v>
      </c>
      <c r="D24" s="49">
        <v>414</v>
      </c>
      <c r="E24" s="10" t="s">
        <v>61</v>
      </c>
      <c r="F24" s="51">
        <v>1020</v>
      </c>
      <c r="G24" s="50">
        <v>502</v>
      </c>
      <c r="H24" s="51">
        <v>518</v>
      </c>
      <c r="I24" s="10" t="s">
        <v>101</v>
      </c>
      <c r="J24" s="53">
        <v>159</v>
      </c>
      <c r="K24" s="50">
        <v>40</v>
      </c>
      <c r="L24" s="52">
        <v>119</v>
      </c>
    </row>
    <row r="25" spans="1:12" s="4" customFormat="1" ht="12.75">
      <c r="A25" s="10" t="s">
        <v>22</v>
      </c>
      <c r="B25" s="47">
        <v>786</v>
      </c>
      <c r="C25" s="48">
        <v>415</v>
      </c>
      <c r="D25" s="49">
        <v>371</v>
      </c>
      <c r="E25" s="10" t="s">
        <v>62</v>
      </c>
      <c r="F25" s="51">
        <v>829</v>
      </c>
      <c r="G25" s="50">
        <v>413</v>
      </c>
      <c r="H25" s="51">
        <v>416</v>
      </c>
      <c r="I25" s="10" t="s">
        <v>102</v>
      </c>
      <c r="J25" s="53">
        <v>130</v>
      </c>
      <c r="K25" s="50">
        <v>31</v>
      </c>
      <c r="L25" s="52">
        <v>99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3796</v>
      </c>
      <c r="C27" s="48">
        <f>SUM(C28:C32)</f>
        <v>1944</v>
      </c>
      <c r="D27" s="49">
        <f>SUM(D28:D32)</f>
        <v>1852</v>
      </c>
      <c r="E27" s="10" t="s">
        <v>118</v>
      </c>
      <c r="F27" s="50">
        <f>SUM(F28:F32)</f>
        <v>4715</v>
      </c>
      <c r="G27" s="50">
        <f>SUM(G28:G32)</f>
        <v>2318</v>
      </c>
      <c r="H27" s="50">
        <f>SUM(H28:H32)</f>
        <v>2397</v>
      </c>
      <c r="I27" s="10" t="s">
        <v>125</v>
      </c>
      <c r="J27" s="53">
        <f>SUM(J28:J32)</f>
        <v>313</v>
      </c>
      <c r="K27" s="50">
        <f>SUM(K28:K32)</f>
        <v>56</v>
      </c>
      <c r="L27" s="52">
        <f>SUM(L28:L32)</f>
        <v>257</v>
      </c>
    </row>
    <row r="28" spans="1:12" s="4" customFormat="1" ht="12.75">
      <c r="A28" s="10" t="s">
        <v>23</v>
      </c>
      <c r="B28" s="47">
        <v>777</v>
      </c>
      <c r="C28" s="48">
        <v>412</v>
      </c>
      <c r="D28" s="49">
        <v>365</v>
      </c>
      <c r="E28" s="10" t="s">
        <v>63</v>
      </c>
      <c r="F28" s="51">
        <v>1013</v>
      </c>
      <c r="G28" s="50">
        <v>516</v>
      </c>
      <c r="H28" s="51">
        <v>497</v>
      </c>
      <c r="I28" s="10" t="s">
        <v>103</v>
      </c>
      <c r="J28" s="53">
        <v>106</v>
      </c>
      <c r="K28" s="50">
        <v>25</v>
      </c>
      <c r="L28" s="52">
        <v>81</v>
      </c>
    </row>
    <row r="29" spans="1:12" s="4" customFormat="1" ht="12.75">
      <c r="A29" s="10" t="s">
        <v>24</v>
      </c>
      <c r="B29" s="47">
        <v>783</v>
      </c>
      <c r="C29" s="48">
        <v>371</v>
      </c>
      <c r="D29" s="49">
        <v>412</v>
      </c>
      <c r="E29" s="10" t="s">
        <v>64</v>
      </c>
      <c r="F29" s="51">
        <v>917</v>
      </c>
      <c r="G29" s="50">
        <v>479</v>
      </c>
      <c r="H29" s="51">
        <v>438</v>
      </c>
      <c r="I29" s="10" t="s">
        <v>104</v>
      </c>
      <c r="J29" s="53">
        <v>80</v>
      </c>
      <c r="K29" s="50">
        <v>16</v>
      </c>
      <c r="L29" s="52">
        <v>64</v>
      </c>
    </row>
    <row r="30" spans="1:12" s="4" customFormat="1" ht="12.75">
      <c r="A30" s="10" t="s">
        <v>25</v>
      </c>
      <c r="B30" s="47">
        <v>754</v>
      </c>
      <c r="C30" s="48">
        <v>381</v>
      </c>
      <c r="D30" s="49">
        <v>373</v>
      </c>
      <c r="E30" s="10" t="s">
        <v>65</v>
      </c>
      <c r="F30" s="51">
        <v>944</v>
      </c>
      <c r="G30" s="50">
        <v>436</v>
      </c>
      <c r="H30" s="51">
        <v>508</v>
      </c>
      <c r="I30" s="10" t="s">
        <v>105</v>
      </c>
      <c r="J30" s="53">
        <v>50</v>
      </c>
      <c r="K30" s="50">
        <v>6</v>
      </c>
      <c r="L30" s="52">
        <v>44</v>
      </c>
    </row>
    <row r="31" spans="1:12" s="4" customFormat="1" ht="12.75">
      <c r="A31" s="10" t="s">
        <v>26</v>
      </c>
      <c r="B31" s="47">
        <v>752</v>
      </c>
      <c r="C31" s="48">
        <v>401</v>
      </c>
      <c r="D31" s="49">
        <v>351</v>
      </c>
      <c r="E31" s="10" t="s">
        <v>66</v>
      </c>
      <c r="F31" s="51">
        <v>957</v>
      </c>
      <c r="G31" s="50">
        <v>479</v>
      </c>
      <c r="H31" s="51">
        <v>478</v>
      </c>
      <c r="I31" s="10" t="s">
        <v>106</v>
      </c>
      <c r="J31" s="53">
        <v>44</v>
      </c>
      <c r="K31" s="50">
        <v>6</v>
      </c>
      <c r="L31" s="52">
        <v>38</v>
      </c>
    </row>
    <row r="32" spans="1:12" s="4" customFormat="1" ht="12.75">
      <c r="A32" s="10" t="s">
        <v>27</v>
      </c>
      <c r="B32" s="47">
        <v>730</v>
      </c>
      <c r="C32" s="48">
        <v>379</v>
      </c>
      <c r="D32" s="49">
        <v>351</v>
      </c>
      <c r="E32" s="10" t="s">
        <v>67</v>
      </c>
      <c r="F32" s="51">
        <v>884</v>
      </c>
      <c r="G32" s="50">
        <v>408</v>
      </c>
      <c r="H32" s="51">
        <v>476</v>
      </c>
      <c r="I32" s="10" t="s">
        <v>107</v>
      </c>
      <c r="J32" s="53">
        <v>33</v>
      </c>
      <c r="K32" s="50">
        <v>3</v>
      </c>
      <c r="L32" s="52">
        <v>30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3484</v>
      </c>
      <c r="C34" s="48">
        <f>SUM(C35:C39)</f>
        <v>1777</v>
      </c>
      <c r="D34" s="49">
        <f>SUM(D35:D39)</f>
        <v>1707</v>
      </c>
      <c r="E34" s="10" t="s">
        <v>117</v>
      </c>
      <c r="F34" s="50">
        <f>SUM(F35:F39)</f>
        <v>4549</v>
      </c>
      <c r="G34" s="50">
        <f>SUM(G35:G39)</f>
        <v>2237</v>
      </c>
      <c r="H34" s="50">
        <f>SUM(H35:H39)</f>
        <v>2312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v>701</v>
      </c>
      <c r="C35" s="48">
        <v>361</v>
      </c>
      <c r="D35" s="49">
        <v>340</v>
      </c>
      <c r="E35" s="10" t="s">
        <v>68</v>
      </c>
      <c r="F35" s="51">
        <v>896</v>
      </c>
      <c r="G35" s="50">
        <v>425</v>
      </c>
      <c r="H35" s="51">
        <v>471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v>664</v>
      </c>
      <c r="C36" s="48">
        <v>339</v>
      </c>
      <c r="D36" s="49">
        <v>325</v>
      </c>
      <c r="E36" s="10" t="s">
        <v>69</v>
      </c>
      <c r="F36" s="51">
        <v>916</v>
      </c>
      <c r="G36" s="50">
        <v>453</v>
      </c>
      <c r="H36" s="51">
        <v>463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v>727</v>
      </c>
      <c r="C37" s="48">
        <v>351</v>
      </c>
      <c r="D37" s="49">
        <v>376</v>
      </c>
      <c r="E37" s="10" t="s">
        <v>70</v>
      </c>
      <c r="F37" s="51">
        <v>937</v>
      </c>
      <c r="G37" s="50">
        <v>460</v>
      </c>
      <c r="H37" s="51">
        <v>477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v>684</v>
      </c>
      <c r="C38" s="48">
        <v>353</v>
      </c>
      <c r="D38" s="49">
        <v>331</v>
      </c>
      <c r="E38" s="10" t="s">
        <v>71</v>
      </c>
      <c r="F38" s="51">
        <v>822</v>
      </c>
      <c r="G38" s="50">
        <v>407</v>
      </c>
      <c r="H38" s="51">
        <v>415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v>708</v>
      </c>
      <c r="C39" s="48">
        <v>373</v>
      </c>
      <c r="D39" s="49">
        <v>335</v>
      </c>
      <c r="E39" s="10" t="s">
        <v>72</v>
      </c>
      <c r="F39" s="51">
        <v>978</v>
      </c>
      <c r="G39" s="50">
        <v>492</v>
      </c>
      <c r="H39" s="51">
        <v>486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3766</v>
      </c>
      <c r="C41" s="48">
        <f>SUM(C42:C46)</f>
        <v>1975</v>
      </c>
      <c r="D41" s="49">
        <f>SUM(D42:D46)</f>
        <v>1791</v>
      </c>
      <c r="E41" s="10" t="s">
        <v>116</v>
      </c>
      <c r="F41" s="50">
        <f>SUM(F42:F46)</f>
        <v>5416</v>
      </c>
      <c r="G41" s="50">
        <f>SUM(G42:G46)</f>
        <v>2601</v>
      </c>
      <c r="H41" s="50">
        <f>SUM(H42:H46)</f>
        <v>2815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v>709</v>
      </c>
      <c r="C42" s="48">
        <v>346</v>
      </c>
      <c r="D42" s="49">
        <v>363</v>
      </c>
      <c r="E42" s="10" t="s">
        <v>73</v>
      </c>
      <c r="F42" s="51">
        <v>993</v>
      </c>
      <c r="G42" s="50">
        <v>475</v>
      </c>
      <c r="H42" s="51">
        <v>518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v>688</v>
      </c>
      <c r="C43" s="48">
        <v>360</v>
      </c>
      <c r="D43" s="49">
        <v>328</v>
      </c>
      <c r="E43" s="10" t="s">
        <v>74</v>
      </c>
      <c r="F43" s="51">
        <v>1009</v>
      </c>
      <c r="G43" s="50">
        <v>476</v>
      </c>
      <c r="H43" s="51">
        <v>533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v>766</v>
      </c>
      <c r="C44" s="48">
        <v>416</v>
      </c>
      <c r="D44" s="49">
        <v>350</v>
      </c>
      <c r="E44" s="10" t="s">
        <v>75</v>
      </c>
      <c r="F44" s="51">
        <v>1071</v>
      </c>
      <c r="G44" s="50">
        <v>507</v>
      </c>
      <c r="H44" s="51">
        <v>564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v>787</v>
      </c>
      <c r="C45" s="48">
        <v>407</v>
      </c>
      <c r="D45" s="49">
        <v>380</v>
      </c>
      <c r="E45" s="10" t="s">
        <v>76</v>
      </c>
      <c r="F45" s="51">
        <v>1177</v>
      </c>
      <c r="G45" s="50">
        <v>563</v>
      </c>
      <c r="H45" s="51">
        <v>614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v>816</v>
      </c>
      <c r="C46" s="48">
        <v>446</v>
      </c>
      <c r="D46" s="49">
        <v>370</v>
      </c>
      <c r="E46" s="10" t="s">
        <v>77</v>
      </c>
      <c r="F46" s="51">
        <v>1166</v>
      </c>
      <c r="G46" s="50">
        <v>580</v>
      </c>
      <c r="H46" s="51">
        <v>586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4518</v>
      </c>
      <c r="C48" s="48">
        <f>SUM(C49:C53)</f>
        <v>2336</v>
      </c>
      <c r="D48" s="49">
        <f>SUM(D49:D53)</f>
        <v>2182</v>
      </c>
      <c r="E48" s="10" t="s">
        <v>115</v>
      </c>
      <c r="F48" s="50">
        <f>SUM(F49:F53)</f>
        <v>6056</v>
      </c>
      <c r="G48" s="50">
        <f>SUM(G49:G53)</f>
        <v>2927</v>
      </c>
      <c r="H48" s="50">
        <f>SUM(H49:H53)</f>
        <v>3129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v>795</v>
      </c>
      <c r="C49" s="48">
        <v>416</v>
      </c>
      <c r="D49" s="49">
        <v>379</v>
      </c>
      <c r="E49" s="10" t="s">
        <v>78</v>
      </c>
      <c r="F49" s="51">
        <v>1261</v>
      </c>
      <c r="G49" s="50">
        <v>601</v>
      </c>
      <c r="H49" s="51">
        <v>660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v>900</v>
      </c>
      <c r="C50" s="48">
        <v>481</v>
      </c>
      <c r="D50" s="49">
        <v>419</v>
      </c>
      <c r="E50" s="10" t="s">
        <v>79</v>
      </c>
      <c r="F50" s="51">
        <v>1456</v>
      </c>
      <c r="G50" s="50">
        <v>712</v>
      </c>
      <c r="H50" s="51">
        <v>744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v>937</v>
      </c>
      <c r="C51" s="48">
        <v>471</v>
      </c>
      <c r="D51" s="49">
        <v>466</v>
      </c>
      <c r="E51" s="10" t="s">
        <v>80</v>
      </c>
      <c r="F51" s="51">
        <v>1352</v>
      </c>
      <c r="G51" s="50">
        <v>667</v>
      </c>
      <c r="H51" s="51">
        <v>685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v>950</v>
      </c>
      <c r="C52" s="48">
        <v>493</v>
      </c>
      <c r="D52" s="49">
        <v>457</v>
      </c>
      <c r="E52" s="10" t="s">
        <v>81</v>
      </c>
      <c r="F52" s="51">
        <v>1172</v>
      </c>
      <c r="G52" s="50">
        <v>579</v>
      </c>
      <c r="H52" s="51">
        <v>593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v>936</v>
      </c>
      <c r="C53" s="48">
        <v>475</v>
      </c>
      <c r="D53" s="49">
        <v>461</v>
      </c>
      <c r="E53" s="10" t="s">
        <v>82</v>
      </c>
      <c r="F53" s="51">
        <v>815</v>
      </c>
      <c r="G53" s="50">
        <v>368</v>
      </c>
      <c r="H53" s="51">
        <v>447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5047</v>
      </c>
      <c r="C55" s="48">
        <f>SUM(C56:C60)</f>
        <v>2595</v>
      </c>
      <c r="D55" s="49">
        <f>SUM(D56:D60)</f>
        <v>2452</v>
      </c>
      <c r="E55" s="10" t="s">
        <v>114</v>
      </c>
      <c r="F55" s="50">
        <f>SUM(F56:F60)</f>
        <v>4362</v>
      </c>
      <c r="G55" s="50">
        <f>SUM(G56:G60)</f>
        <v>2055</v>
      </c>
      <c r="H55" s="50">
        <f>SUM(H56:H60)</f>
        <v>2307</v>
      </c>
      <c r="I55" s="10" t="s">
        <v>159</v>
      </c>
      <c r="J55" s="53">
        <v>48</v>
      </c>
      <c r="K55" s="50">
        <v>8</v>
      </c>
      <c r="L55" s="52">
        <v>40</v>
      </c>
    </row>
    <row r="56" spans="1:12" s="4" customFormat="1" ht="12.75">
      <c r="A56" s="10" t="s">
        <v>43</v>
      </c>
      <c r="B56" s="47">
        <v>933</v>
      </c>
      <c r="C56" s="48">
        <v>485</v>
      </c>
      <c r="D56" s="49">
        <v>448</v>
      </c>
      <c r="E56" s="10" t="s">
        <v>83</v>
      </c>
      <c r="F56" s="51">
        <v>728</v>
      </c>
      <c r="G56" s="50">
        <v>344</v>
      </c>
      <c r="H56" s="51">
        <v>384</v>
      </c>
      <c r="I56" s="10" t="s">
        <v>130</v>
      </c>
      <c r="J56" s="53">
        <v>716</v>
      </c>
      <c r="K56" s="50">
        <v>345</v>
      </c>
      <c r="L56" s="52">
        <v>371</v>
      </c>
    </row>
    <row r="57" spans="1:12" s="4" customFormat="1" ht="12.75">
      <c r="A57" s="10" t="s">
        <v>44</v>
      </c>
      <c r="B57" s="47">
        <v>1027</v>
      </c>
      <c r="C57" s="48">
        <v>500</v>
      </c>
      <c r="D57" s="49">
        <v>527</v>
      </c>
      <c r="E57" s="10" t="s">
        <v>84</v>
      </c>
      <c r="F57" s="51">
        <v>946</v>
      </c>
      <c r="G57" s="50">
        <v>435</v>
      </c>
      <c r="H57" s="51">
        <v>511</v>
      </c>
      <c r="I57" s="10" t="s">
        <v>4</v>
      </c>
      <c r="J57" s="53">
        <f>J56+J58+J59+J60</f>
        <v>81122</v>
      </c>
      <c r="K57" s="50">
        <f>K56+K58+K59+K60</f>
        <v>39676</v>
      </c>
      <c r="L57" s="52">
        <f>L56+L58+L59+L60</f>
        <v>41446</v>
      </c>
    </row>
    <row r="58" spans="1:12" s="4" customFormat="1" ht="12.75">
      <c r="A58" s="10" t="s">
        <v>45</v>
      </c>
      <c r="B58" s="47">
        <v>1042</v>
      </c>
      <c r="C58" s="48">
        <v>527</v>
      </c>
      <c r="D58" s="49">
        <v>515</v>
      </c>
      <c r="E58" s="10" t="s">
        <v>85</v>
      </c>
      <c r="F58" s="51">
        <v>926</v>
      </c>
      <c r="G58" s="50">
        <v>452</v>
      </c>
      <c r="H58" s="51">
        <v>474</v>
      </c>
      <c r="I58" s="10" t="s">
        <v>126</v>
      </c>
      <c r="J58" s="53">
        <f>B6+B13+B20</f>
        <v>11335</v>
      </c>
      <c r="K58" s="50">
        <f>C6+C13+C20</f>
        <v>5729</v>
      </c>
      <c r="L58" s="52">
        <f>D6+D13+D20</f>
        <v>5606</v>
      </c>
    </row>
    <row r="59" spans="1:12" s="4" customFormat="1" ht="12.75">
      <c r="A59" s="10" t="s">
        <v>46</v>
      </c>
      <c r="B59" s="47">
        <v>967</v>
      </c>
      <c r="C59" s="48">
        <v>499</v>
      </c>
      <c r="D59" s="49">
        <v>468</v>
      </c>
      <c r="E59" s="10" t="s">
        <v>86</v>
      </c>
      <c r="F59" s="51">
        <v>947</v>
      </c>
      <c r="G59" s="50">
        <v>448</v>
      </c>
      <c r="H59" s="51">
        <v>499</v>
      </c>
      <c r="I59" s="10" t="s">
        <v>127</v>
      </c>
      <c r="J59" s="53">
        <f>B27+B34+B41+B48+B55+F6+F13+F20+F27+F34</f>
        <v>46578</v>
      </c>
      <c r="K59" s="50">
        <f>C27+C34+C41+C48+C55+G6+G13+G20+G27+G34</f>
        <v>23559</v>
      </c>
      <c r="L59" s="52">
        <f>D27+D34+D41+D48+D55+H6+H13+H20+H27+H34</f>
        <v>23019</v>
      </c>
    </row>
    <row r="60" spans="1:12" s="4" customFormat="1" ht="12.75">
      <c r="A60" s="10" t="s">
        <v>47</v>
      </c>
      <c r="B60" s="47">
        <v>1078</v>
      </c>
      <c r="C60" s="48">
        <v>584</v>
      </c>
      <c r="D60" s="49">
        <v>494</v>
      </c>
      <c r="E60" s="10" t="s">
        <v>87</v>
      </c>
      <c r="F60" s="51">
        <v>815</v>
      </c>
      <c r="G60" s="50">
        <v>376</v>
      </c>
      <c r="H60" s="51">
        <v>439</v>
      </c>
      <c r="I60" s="10" t="s">
        <v>128</v>
      </c>
      <c r="J60" s="53">
        <f>F41+F48+F55+J6+J13+J20+J27+J55</f>
        <v>22493</v>
      </c>
      <c r="K60" s="50">
        <f>G41+G48+G55+K6+K13+K20+K27+K55</f>
        <v>10043</v>
      </c>
      <c r="L60" s="52">
        <f>H41+H48+H55+L6+L13+L20+L27+L55</f>
        <v>12450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4" spans="3:9" ht="13.5">
      <c r="C64" s="13"/>
      <c r="D64" s="13"/>
      <c r="E64" s="13"/>
      <c r="I64" s="13"/>
    </row>
    <row r="65" spans="3:9" ht="13.5">
      <c r="C65" s="13"/>
      <c r="D65" s="13"/>
      <c r="E65" s="13"/>
      <c r="I65" s="13"/>
    </row>
    <row r="66" spans="3:9" ht="13.5">
      <c r="C66" s="13"/>
      <c r="D66" s="13"/>
      <c r="E66" s="13"/>
      <c r="I66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0.625" style="1" customWidth="1"/>
    <col min="2" max="2" width="7.50390625" style="1" customWidth="1"/>
    <col min="3" max="4" width="6.875" style="1" customWidth="1"/>
    <col min="5" max="5" width="10.625" style="1" customWidth="1"/>
    <col min="6" max="6" width="7.50390625" style="1" customWidth="1"/>
    <col min="7" max="8" width="6.875" style="1" customWidth="1"/>
    <col min="9" max="9" width="10.625" style="1" customWidth="1"/>
    <col min="10" max="10" width="8.125" style="2" customWidth="1"/>
    <col min="11" max="12" width="6.875" style="2" customWidth="1"/>
    <col min="13" max="16384" width="9.00390625" style="2" customWidth="1"/>
  </cols>
  <sheetData>
    <row r="1" ht="13.5">
      <c r="A1" s="15" t="s">
        <v>134</v>
      </c>
    </row>
    <row r="3" ht="13.5">
      <c r="A3" s="16" t="s">
        <v>141</v>
      </c>
    </row>
    <row r="4" spans="1:12" s="4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0</v>
      </c>
      <c r="F4" s="39" t="s">
        <v>1</v>
      </c>
      <c r="G4" s="3" t="s">
        <v>2</v>
      </c>
      <c r="H4" s="3" t="s">
        <v>3</v>
      </c>
      <c r="I4" s="3" t="s">
        <v>0</v>
      </c>
      <c r="J4" s="3" t="s">
        <v>1</v>
      </c>
      <c r="K4" s="3" t="s">
        <v>2</v>
      </c>
      <c r="L4" s="3" t="s">
        <v>3</v>
      </c>
    </row>
    <row r="5" spans="1:12" s="4" customFormat="1" ht="12.75">
      <c r="A5" s="6"/>
      <c r="B5" s="17"/>
      <c r="C5" s="18"/>
      <c r="D5" s="19"/>
      <c r="E5" s="6"/>
      <c r="F5" s="18"/>
      <c r="G5" s="18"/>
      <c r="H5" s="19"/>
      <c r="I5" s="6"/>
      <c r="J5" s="41"/>
      <c r="K5" s="26"/>
      <c r="L5" s="27"/>
    </row>
    <row r="6" spans="1:12" s="4" customFormat="1" ht="12.75">
      <c r="A6" s="10" t="s">
        <v>131</v>
      </c>
      <c r="B6" s="47">
        <f>SUM(B7:B11)</f>
        <v>6018</v>
      </c>
      <c r="C6" s="48">
        <f>SUM(C7:C11)</f>
        <v>3142</v>
      </c>
      <c r="D6" s="49">
        <f>SUM(D7:D11)</f>
        <v>2876</v>
      </c>
      <c r="E6" s="10" t="s">
        <v>121</v>
      </c>
      <c r="F6" s="50">
        <f>SUM(F7:F11)</f>
        <v>10277</v>
      </c>
      <c r="G6" s="50">
        <f>SUM(G7:G11)</f>
        <v>5173</v>
      </c>
      <c r="H6" s="50">
        <f>SUM(H7:H11)</f>
        <v>5104</v>
      </c>
      <c r="I6" s="10" t="s">
        <v>122</v>
      </c>
      <c r="J6" s="53">
        <f>SUM(J7:J11)</f>
        <v>4208</v>
      </c>
      <c r="K6" s="50">
        <f>SUM(K7:K11)</f>
        <v>1931</v>
      </c>
      <c r="L6" s="52">
        <f>SUM(L7:L11)</f>
        <v>2277</v>
      </c>
    </row>
    <row r="7" spans="1:12" s="4" customFormat="1" ht="12.75">
      <c r="A7" s="10" t="s">
        <v>8</v>
      </c>
      <c r="B7" s="47">
        <v>1083</v>
      </c>
      <c r="C7" s="48">
        <v>575</v>
      </c>
      <c r="D7" s="49">
        <v>508</v>
      </c>
      <c r="E7" s="10" t="s">
        <v>48</v>
      </c>
      <c r="F7" s="51">
        <v>2007</v>
      </c>
      <c r="G7" s="50">
        <v>1022</v>
      </c>
      <c r="H7" s="51">
        <v>985</v>
      </c>
      <c r="I7" s="10" t="s">
        <v>88</v>
      </c>
      <c r="J7" s="53">
        <v>990</v>
      </c>
      <c r="K7" s="50">
        <v>481</v>
      </c>
      <c r="L7" s="52">
        <v>509</v>
      </c>
    </row>
    <row r="8" spans="1:12" s="4" customFormat="1" ht="12.75">
      <c r="A8" s="10" t="s">
        <v>9</v>
      </c>
      <c r="B8" s="47">
        <v>1120</v>
      </c>
      <c r="C8" s="48">
        <v>586</v>
      </c>
      <c r="D8" s="49">
        <v>534</v>
      </c>
      <c r="E8" s="10" t="s">
        <v>49</v>
      </c>
      <c r="F8" s="51">
        <v>1961</v>
      </c>
      <c r="G8" s="50">
        <v>996</v>
      </c>
      <c r="H8" s="51">
        <v>965</v>
      </c>
      <c r="I8" s="10" t="s">
        <v>89</v>
      </c>
      <c r="J8" s="53">
        <v>819</v>
      </c>
      <c r="K8" s="50">
        <v>390</v>
      </c>
      <c r="L8" s="52">
        <v>429</v>
      </c>
    </row>
    <row r="9" spans="1:12" s="4" customFormat="1" ht="12.75">
      <c r="A9" s="10" t="s">
        <v>10</v>
      </c>
      <c r="B9" s="47">
        <v>1234</v>
      </c>
      <c r="C9" s="48">
        <v>642</v>
      </c>
      <c r="D9" s="49">
        <v>592</v>
      </c>
      <c r="E9" s="10" t="s">
        <v>50</v>
      </c>
      <c r="F9" s="51">
        <v>2093</v>
      </c>
      <c r="G9" s="50">
        <v>1036</v>
      </c>
      <c r="H9" s="51">
        <v>1057</v>
      </c>
      <c r="I9" s="10" t="s">
        <v>90</v>
      </c>
      <c r="J9" s="53">
        <v>846</v>
      </c>
      <c r="K9" s="50">
        <v>382</v>
      </c>
      <c r="L9" s="52">
        <v>464</v>
      </c>
    </row>
    <row r="10" spans="1:12" s="4" customFormat="1" ht="12.75">
      <c r="A10" s="10" t="s">
        <v>11</v>
      </c>
      <c r="B10" s="47">
        <v>1248</v>
      </c>
      <c r="C10" s="48">
        <v>657</v>
      </c>
      <c r="D10" s="49">
        <v>591</v>
      </c>
      <c r="E10" s="10" t="s">
        <v>51</v>
      </c>
      <c r="F10" s="51">
        <v>2051</v>
      </c>
      <c r="G10" s="50">
        <v>1021</v>
      </c>
      <c r="H10" s="51">
        <v>1030</v>
      </c>
      <c r="I10" s="10" t="s">
        <v>91</v>
      </c>
      <c r="J10" s="53">
        <v>799</v>
      </c>
      <c r="K10" s="50">
        <v>349</v>
      </c>
      <c r="L10" s="52">
        <v>450</v>
      </c>
    </row>
    <row r="11" spans="1:12" s="4" customFormat="1" ht="12.75">
      <c r="A11" s="10" t="s">
        <v>12</v>
      </c>
      <c r="B11" s="47">
        <v>1333</v>
      </c>
      <c r="C11" s="48">
        <v>682</v>
      </c>
      <c r="D11" s="49">
        <v>651</v>
      </c>
      <c r="E11" s="10" t="s">
        <v>52</v>
      </c>
      <c r="F11" s="51">
        <v>2165</v>
      </c>
      <c r="G11" s="50">
        <v>1098</v>
      </c>
      <c r="H11" s="51">
        <v>1067</v>
      </c>
      <c r="I11" s="10" t="s">
        <v>92</v>
      </c>
      <c r="J11" s="53">
        <v>754</v>
      </c>
      <c r="K11" s="50">
        <v>329</v>
      </c>
      <c r="L11" s="52">
        <v>425</v>
      </c>
    </row>
    <row r="12" spans="1:12" s="4" customFormat="1" ht="12.75">
      <c r="A12" s="10"/>
      <c r="B12" s="47"/>
      <c r="C12" s="48"/>
      <c r="D12" s="49"/>
      <c r="E12" s="10"/>
      <c r="F12" s="50"/>
      <c r="G12" s="50"/>
      <c r="H12" s="52"/>
      <c r="I12" s="10"/>
      <c r="J12" s="53"/>
      <c r="K12" s="50"/>
      <c r="L12" s="52"/>
    </row>
    <row r="13" spans="1:12" s="4" customFormat="1" ht="12.75">
      <c r="A13" s="10" t="s">
        <v>129</v>
      </c>
      <c r="B13" s="47">
        <f>SUM(B14:B18)</f>
        <v>6987</v>
      </c>
      <c r="C13" s="48">
        <f>SUM(C14:C18)</f>
        <v>3570</v>
      </c>
      <c r="D13" s="49">
        <f>SUM(D14:D18)</f>
        <v>3417</v>
      </c>
      <c r="E13" s="10" t="s">
        <v>120</v>
      </c>
      <c r="F13" s="50">
        <f>SUM(F14:F18)</f>
        <v>11388</v>
      </c>
      <c r="G13" s="50">
        <f>SUM(G14:G18)</f>
        <v>5787</v>
      </c>
      <c r="H13" s="50">
        <f>SUM(H14:H18)</f>
        <v>5601</v>
      </c>
      <c r="I13" s="10" t="s">
        <v>123</v>
      </c>
      <c r="J13" s="53">
        <f>SUM(J14:J18)</f>
        <v>2583</v>
      </c>
      <c r="K13" s="50">
        <f>SUM(K14:K18)</f>
        <v>977</v>
      </c>
      <c r="L13" s="52">
        <f>SUM(L14:L18)</f>
        <v>1606</v>
      </c>
    </row>
    <row r="14" spans="1:12" s="4" customFormat="1" ht="12.75">
      <c r="A14" s="10" t="s">
        <v>13</v>
      </c>
      <c r="B14" s="47">
        <v>1363</v>
      </c>
      <c r="C14" s="48">
        <v>715</v>
      </c>
      <c r="D14" s="49">
        <v>648</v>
      </c>
      <c r="E14" s="10" t="s">
        <v>53</v>
      </c>
      <c r="F14" s="51">
        <v>2251</v>
      </c>
      <c r="G14" s="50">
        <v>1162</v>
      </c>
      <c r="H14" s="51">
        <v>1089</v>
      </c>
      <c r="I14" s="10" t="s">
        <v>93</v>
      </c>
      <c r="J14" s="53">
        <v>618</v>
      </c>
      <c r="K14" s="50">
        <v>252</v>
      </c>
      <c r="L14" s="52">
        <v>366</v>
      </c>
    </row>
    <row r="15" spans="1:12" s="4" customFormat="1" ht="12.75">
      <c r="A15" s="10" t="s">
        <v>14</v>
      </c>
      <c r="B15" s="47">
        <v>1366</v>
      </c>
      <c r="C15" s="48">
        <v>678</v>
      </c>
      <c r="D15" s="49">
        <v>688</v>
      </c>
      <c r="E15" s="10" t="s">
        <v>54</v>
      </c>
      <c r="F15" s="51">
        <v>2287</v>
      </c>
      <c r="G15" s="50">
        <v>1141</v>
      </c>
      <c r="H15" s="51">
        <v>1146</v>
      </c>
      <c r="I15" s="10" t="s">
        <v>94</v>
      </c>
      <c r="J15" s="53">
        <v>573</v>
      </c>
      <c r="K15" s="50">
        <v>208</v>
      </c>
      <c r="L15" s="52">
        <v>365</v>
      </c>
    </row>
    <row r="16" spans="1:12" s="4" customFormat="1" ht="12.75">
      <c r="A16" s="10" t="s">
        <v>15</v>
      </c>
      <c r="B16" s="47">
        <v>1459</v>
      </c>
      <c r="C16" s="48">
        <v>765</v>
      </c>
      <c r="D16" s="49">
        <v>694</v>
      </c>
      <c r="E16" s="10" t="s">
        <v>55</v>
      </c>
      <c r="F16" s="51">
        <v>2347</v>
      </c>
      <c r="G16" s="50">
        <v>1252</v>
      </c>
      <c r="H16" s="51">
        <v>1095</v>
      </c>
      <c r="I16" s="10" t="s">
        <v>95</v>
      </c>
      <c r="J16" s="53">
        <v>523</v>
      </c>
      <c r="K16" s="50">
        <v>196</v>
      </c>
      <c r="L16" s="52">
        <v>327</v>
      </c>
    </row>
    <row r="17" spans="1:12" s="4" customFormat="1" ht="12.75">
      <c r="A17" s="10" t="s">
        <v>16</v>
      </c>
      <c r="B17" s="47">
        <v>1388</v>
      </c>
      <c r="C17" s="48">
        <v>682</v>
      </c>
      <c r="D17" s="49">
        <v>706</v>
      </c>
      <c r="E17" s="10" t="s">
        <v>56</v>
      </c>
      <c r="F17" s="51">
        <v>2310</v>
      </c>
      <c r="G17" s="50">
        <v>1156</v>
      </c>
      <c r="H17" s="51">
        <v>1154</v>
      </c>
      <c r="I17" s="10" t="s">
        <v>96</v>
      </c>
      <c r="J17" s="53">
        <v>461</v>
      </c>
      <c r="K17" s="50">
        <v>172</v>
      </c>
      <c r="L17" s="52">
        <v>289</v>
      </c>
    </row>
    <row r="18" spans="1:12" s="4" customFormat="1" ht="12.75">
      <c r="A18" s="10" t="s">
        <v>17</v>
      </c>
      <c r="B18" s="47">
        <v>1411</v>
      </c>
      <c r="C18" s="48">
        <v>730</v>
      </c>
      <c r="D18" s="49">
        <v>681</v>
      </c>
      <c r="E18" s="10" t="s">
        <v>57</v>
      </c>
      <c r="F18" s="51">
        <v>2193</v>
      </c>
      <c r="G18" s="50">
        <v>1076</v>
      </c>
      <c r="H18" s="51">
        <v>1117</v>
      </c>
      <c r="I18" s="10" t="s">
        <v>97</v>
      </c>
      <c r="J18" s="53">
        <v>408</v>
      </c>
      <c r="K18" s="50">
        <v>149</v>
      </c>
      <c r="L18" s="52">
        <v>259</v>
      </c>
    </row>
    <row r="19" spans="1:12" s="4" customFormat="1" ht="12.75">
      <c r="A19" s="10"/>
      <c r="B19" s="47"/>
      <c r="C19" s="48"/>
      <c r="D19" s="49"/>
      <c r="E19" s="10"/>
      <c r="F19" s="50"/>
      <c r="G19" s="50"/>
      <c r="H19" s="52"/>
      <c r="I19" s="10"/>
      <c r="J19" s="53"/>
      <c r="K19" s="50"/>
      <c r="L19" s="52"/>
    </row>
    <row r="20" spans="1:12" s="4" customFormat="1" ht="12.75">
      <c r="A20" s="40" t="s">
        <v>108</v>
      </c>
      <c r="B20" s="47">
        <f>SUM(B21:B25)</f>
        <v>6707</v>
      </c>
      <c r="C20" s="48">
        <f>SUM(C21:C25)</f>
        <v>3446</v>
      </c>
      <c r="D20" s="49">
        <f>SUM(D21:D25)</f>
        <v>3261</v>
      </c>
      <c r="E20" s="10" t="s">
        <v>119</v>
      </c>
      <c r="F20" s="50">
        <f>SUM(F21:F25)</f>
        <v>9312</v>
      </c>
      <c r="G20" s="50">
        <f>SUM(G21:G25)</f>
        <v>4725</v>
      </c>
      <c r="H20" s="50">
        <f>SUM(H21:H25)</f>
        <v>4587</v>
      </c>
      <c r="I20" s="10" t="s">
        <v>124</v>
      </c>
      <c r="J20" s="53">
        <f>SUM(J21:J25)</f>
        <v>1202</v>
      </c>
      <c r="K20" s="50">
        <f>SUM(K21:K25)</f>
        <v>335</v>
      </c>
      <c r="L20" s="52">
        <f>SUM(L21:L25)</f>
        <v>867</v>
      </c>
    </row>
    <row r="21" spans="1:12" s="4" customFormat="1" ht="12.75">
      <c r="A21" s="10" t="s">
        <v>18</v>
      </c>
      <c r="B21" s="47">
        <v>1400</v>
      </c>
      <c r="C21" s="48">
        <v>695</v>
      </c>
      <c r="D21" s="49">
        <v>705</v>
      </c>
      <c r="E21" s="10" t="s">
        <v>58</v>
      </c>
      <c r="F21" s="51">
        <v>2023</v>
      </c>
      <c r="G21" s="50">
        <v>1018</v>
      </c>
      <c r="H21" s="51">
        <v>1005</v>
      </c>
      <c r="I21" s="10" t="s">
        <v>98</v>
      </c>
      <c r="J21" s="53">
        <v>293</v>
      </c>
      <c r="K21" s="50">
        <v>92</v>
      </c>
      <c r="L21" s="52">
        <v>201</v>
      </c>
    </row>
    <row r="22" spans="1:12" s="4" customFormat="1" ht="12.75">
      <c r="A22" s="10" t="s">
        <v>19</v>
      </c>
      <c r="B22" s="47">
        <v>1295</v>
      </c>
      <c r="C22" s="48">
        <v>652</v>
      </c>
      <c r="D22" s="49">
        <v>643</v>
      </c>
      <c r="E22" s="10" t="s">
        <v>59</v>
      </c>
      <c r="F22" s="51">
        <v>1987</v>
      </c>
      <c r="G22" s="50">
        <v>973</v>
      </c>
      <c r="H22" s="51">
        <v>1014</v>
      </c>
      <c r="I22" s="10" t="s">
        <v>99</v>
      </c>
      <c r="J22" s="53">
        <v>302</v>
      </c>
      <c r="K22" s="50">
        <v>93</v>
      </c>
      <c r="L22" s="52">
        <v>209</v>
      </c>
    </row>
    <row r="23" spans="1:12" s="4" customFormat="1" ht="12.75">
      <c r="A23" s="10" t="s">
        <v>20</v>
      </c>
      <c r="B23" s="47">
        <v>1332</v>
      </c>
      <c r="C23" s="48">
        <v>690</v>
      </c>
      <c r="D23" s="49">
        <v>642</v>
      </c>
      <c r="E23" s="10" t="s">
        <v>60</v>
      </c>
      <c r="F23" s="51">
        <v>1963</v>
      </c>
      <c r="G23" s="50">
        <v>990</v>
      </c>
      <c r="H23" s="51">
        <v>973</v>
      </c>
      <c r="I23" s="10" t="s">
        <v>100</v>
      </c>
      <c r="J23" s="53">
        <v>256</v>
      </c>
      <c r="K23" s="50">
        <v>67</v>
      </c>
      <c r="L23" s="52">
        <v>189</v>
      </c>
    </row>
    <row r="24" spans="1:12" s="4" customFormat="1" ht="12.75">
      <c r="A24" s="10" t="s">
        <v>21</v>
      </c>
      <c r="B24" s="47">
        <v>1374</v>
      </c>
      <c r="C24" s="48">
        <v>715</v>
      </c>
      <c r="D24" s="49">
        <v>659</v>
      </c>
      <c r="E24" s="10" t="s">
        <v>61</v>
      </c>
      <c r="F24" s="51">
        <v>1904</v>
      </c>
      <c r="G24" s="50">
        <v>1001</v>
      </c>
      <c r="H24" s="51">
        <v>903</v>
      </c>
      <c r="I24" s="10" t="s">
        <v>101</v>
      </c>
      <c r="J24" s="53">
        <v>219</v>
      </c>
      <c r="K24" s="50">
        <v>56</v>
      </c>
      <c r="L24" s="52">
        <v>163</v>
      </c>
    </row>
    <row r="25" spans="1:12" s="4" customFormat="1" ht="12.75">
      <c r="A25" s="10" t="s">
        <v>22</v>
      </c>
      <c r="B25" s="47">
        <v>1306</v>
      </c>
      <c r="C25" s="48">
        <v>694</v>
      </c>
      <c r="D25" s="49">
        <v>612</v>
      </c>
      <c r="E25" s="10" t="s">
        <v>62</v>
      </c>
      <c r="F25" s="51">
        <v>1435</v>
      </c>
      <c r="G25" s="50">
        <v>743</v>
      </c>
      <c r="H25" s="51">
        <v>692</v>
      </c>
      <c r="I25" s="10" t="s">
        <v>102</v>
      </c>
      <c r="J25" s="53">
        <v>132</v>
      </c>
      <c r="K25" s="50">
        <v>27</v>
      </c>
      <c r="L25" s="52">
        <v>105</v>
      </c>
    </row>
    <row r="26" spans="1:12" s="4" customFormat="1" ht="12.75">
      <c r="A26" s="10"/>
      <c r="B26" s="47"/>
      <c r="C26" s="48"/>
      <c r="D26" s="49"/>
      <c r="E26" s="10"/>
      <c r="F26" s="50"/>
      <c r="G26" s="50"/>
      <c r="H26" s="52"/>
      <c r="I26" s="10"/>
      <c r="J26" s="53"/>
      <c r="K26" s="50"/>
      <c r="L26" s="52"/>
    </row>
    <row r="27" spans="1:12" s="4" customFormat="1" ht="12.75">
      <c r="A27" s="10" t="s">
        <v>109</v>
      </c>
      <c r="B27" s="47">
        <f>SUM(B28:B32)</f>
        <v>7387</v>
      </c>
      <c r="C27" s="48">
        <f>SUM(C28:C32)</f>
        <v>4009</v>
      </c>
      <c r="D27" s="49">
        <f>SUM(D28:D32)</f>
        <v>3378</v>
      </c>
      <c r="E27" s="10" t="s">
        <v>118</v>
      </c>
      <c r="F27" s="50">
        <f>SUM(F28:F32)</f>
        <v>7585</v>
      </c>
      <c r="G27" s="50">
        <f>SUM(G28:G32)</f>
        <v>3935</v>
      </c>
      <c r="H27" s="50">
        <f>SUM(H28:H32)</f>
        <v>3650</v>
      </c>
      <c r="I27" s="10" t="s">
        <v>125</v>
      </c>
      <c r="J27" s="53">
        <f>SUM(J28:J32)</f>
        <v>357</v>
      </c>
      <c r="K27" s="50">
        <f>SUM(K28:K32)</f>
        <v>55</v>
      </c>
      <c r="L27" s="52">
        <f>SUM(L28:L32)</f>
        <v>302</v>
      </c>
    </row>
    <row r="28" spans="1:12" s="4" customFormat="1" ht="12.75">
      <c r="A28" s="10" t="s">
        <v>23</v>
      </c>
      <c r="B28" s="47">
        <v>1270</v>
      </c>
      <c r="C28" s="48">
        <v>645</v>
      </c>
      <c r="D28" s="49">
        <v>625</v>
      </c>
      <c r="E28" s="10" t="s">
        <v>63</v>
      </c>
      <c r="F28" s="51">
        <v>1757</v>
      </c>
      <c r="G28" s="50">
        <v>929</v>
      </c>
      <c r="H28" s="51">
        <v>828</v>
      </c>
      <c r="I28" s="10" t="s">
        <v>103</v>
      </c>
      <c r="J28" s="53">
        <v>125</v>
      </c>
      <c r="K28" s="50">
        <v>21</v>
      </c>
      <c r="L28" s="52">
        <v>104</v>
      </c>
    </row>
    <row r="29" spans="1:12" s="4" customFormat="1" ht="12.75">
      <c r="A29" s="10" t="s">
        <v>24</v>
      </c>
      <c r="B29" s="47">
        <v>1240</v>
      </c>
      <c r="C29" s="48">
        <v>663</v>
      </c>
      <c r="D29" s="49">
        <v>577</v>
      </c>
      <c r="E29" s="10" t="s">
        <v>64</v>
      </c>
      <c r="F29" s="51">
        <v>1542</v>
      </c>
      <c r="G29" s="50">
        <v>781</v>
      </c>
      <c r="H29" s="51">
        <v>761</v>
      </c>
      <c r="I29" s="10" t="s">
        <v>104</v>
      </c>
      <c r="J29" s="53">
        <v>85</v>
      </c>
      <c r="K29" s="50">
        <v>16</v>
      </c>
      <c r="L29" s="52">
        <v>69</v>
      </c>
    </row>
    <row r="30" spans="1:12" s="4" customFormat="1" ht="12.75">
      <c r="A30" s="10" t="s">
        <v>25</v>
      </c>
      <c r="B30" s="47">
        <v>1284</v>
      </c>
      <c r="C30" s="48">
        <v>655</v>
      </c>
      <c r="D30" s="49">
        <v>629</v>
      </c>
      <c r="E30" s="10" t="s">
        <v>65</v>
      </c>
      <c r="F30" s="51">
        <v>1496</v>
      </c>
      <c r="G30" s="50">
        <v>792</v>
      </c>
      <c r="H30" s="51">
        <v>704</v>
      </c>
      <c r="I30" s="10" t="s">
        <v>105</v>
      </c>
      <c r="J30" s="53">
        <v>73</v>
      </c>
      <c r="K30" s="50">
        <v>11</v>
      </c>
      <c r="L30" s="52">
        <v>62</v>
      </c>
    </row>
    <row r="31" spans="1:12" s="4" customFormat="1" ht="12.75">
      <c r="A31" s="10" t="s">
        <v>26</v>
      </c>
      <c r="B31" s="47">
        <v>1559</v>
      </c>
      <c r="C31" s="48">
        <v>847</v>
      </c>
      <c r="D31" s="49">
        <v>712</v>
      </c>
      <c r="E31" s="10" t="s">
        <v>66</v>
      </c>
      <c r="F31" s="51">
        <v>1439</v>
      </c>
      <c r="G31" s="50">
        <v>772</v>
      </c>
      <c r="H31" s="51">
        <v>667</v>
      </c>
      <c r="I31" s="10" t="s">
        <v>106</v>
      </c>
      <c r="J31" s="53">
        <v>43</v>
      </c>
      <c r="K31" s="50">
        <v>5</v>
      </c>
      <c r="L31" s="52">
        <v>38</v>
      </c>
    </row>
    <row r="32" spans="1:12" s="4" customFormat="1" ht="12.75">
      <c r="A32" s="10" t="s">
        <v>27</v>
      </c>
      <c r="B32" s="47">
        <v>2034</v>
      </c>
      <c r="C32" s="48">
        <v>1199</v>
      </c>
      <c r="D32" s="49">
        <v>835</v>
      </c>
      <c r="E32" s="10" t="s">
        <v>67</v>
      </c>
      <c r="F32" s="51">
        <v>1351</v>
      </c>
      <c r="G32" s="50">
        <v>661</v>
      </c>
      <c r="H32" s="51">
        <v>690</v>
      </c>
      <c r="I32" s="10" t="s">
        <v>107</v>
      </c>
      <c r="J32" s="53">
        <v>31</v>
      </c>
      <c r="K32" s="50">
        <v>2</v>
      </c>
      <c r="L32" s="52">
        <v>29</v>
      </c>
    </row>
    <row r="33" spans="1:12" s="4" customFormat="1" ht="12.75">
      <c r="A33" s="10"/>
      <c r="B33" s="47"/>
      <c r="C33" s="48"/>
      <c r="D33" s="49"/>
      <c r="E33" s="10"/>
      <c r="F33" s="50"/>
      <c r="G33" s="50"/>
      <c r="H33" s="52"/>
      <c r="I33" s="10"/>
      <c r="J33" s="53"/>
      <c r="K33" s="50"/>
      <c r="L33" s="52"/>
    </row>
    <row r="34" spans="1:12" s="4" customFormat="1" ht="12.75">
      <c r="A34" s="10" t="s">
        <v>110</v>
      </c>
      <c r="B34" s="47">
        <f>SUM(B35:B39)</f>
        <v>10513</v>
      </c>
      <c r="C34" s="48">
        <f>SUM(C35:C39)</f>
        <v>6341</v>
      </c>
      <c r="D34" s="49">
        <f>SUM(D35:D39)</f>
        <v>4172</v>
      </c>
      <c r="E34" s="10" t="s">
        <v>117</v>
      </c>
      <c r="F34" s="50">
        <f>SUM(F35:F39)</f>
        <v>6263</v>
      </c>
      <c r="G34" s="50">
        <f>SUM(G35:G39)</f>
        <v>3147</v>
      </c>
      <c r="H34" s="50">
        <f>SUM(H35:H39)</f>
        <v>3116</v>
      </c>
      <c r="I34" s="10"/>
      <c r="J34" s="53"/>
      <c r="K34" s="50"/>
      <c r="L34" s="52"/>
    </row>
    <row r="35" spans="1:12" s="4" customFormat="1" ht="12.75">
      <c r="A35" s="10" t="s">
        <v>28</v>
      </c>
      <c r="B35" s="47">
        <v>2246</v>
      </c>
      <c r="C35" s="48">
        <v>1392</v>
      </c>
      <c r="D35" s="49">
        <v>854</v>
      </c>
      <c r="E35" s="10" t="s">
        <v>68</v>
      </c>
      <c r="F35" s="51">
        <v>1248</v>
      </c>
      <c r="G35" s="50">
        <v>642</v>
      </c>
      <c r="H35" s="51">
        <v>606</v>
      </c>
      <c r="I35" s="10"/>
      <c r="J35" s="53"/>
      <c r="K35" s="50"/>
      <c r="L35" s="52"/>
    </row>
    <row r="36" spans="1:12" s="4" customFormat="1" ht="12.75">
      <c r="A36" s="10" t="s">
        <v>29</v>
      </c>
      <c r="B36" s="47">
        <v>2262</v>
      </c>
      <c r="C36" s="48">
        <v>1403</v>
      </c>
      <c r="D36" s="49">
        <v>859</v>
      </c>
      <c r="E36" s="10" t="s">
        <v>69</v>
      </c>
      <c r="F36" s="51">
        <v>1285</v>
      </c>
      <c r="G36" s="50">
        <v>653</v>
      </c>
      <c r="H36" s="51">
        <v>632</v>
      </c>
      <c r="I36" s="10"/>
      <c r="J36" s="53"/>
      <c r="K36" s="50"/>
      <c r="L36" s="52"/>
    </row>
    <row r="37" spans="1:12" s="4" customFormat="1" ht="12.75">
      <c r="A37" s="10" t="s">
        <v>30</v>
      </c>
      <c r="B37" s="47">
        <v>2234</v>
      </c>
      <c r="C37" s="48">
        <v>1370</v>
      </c>
      <c r="D37" s="49">
        <v>864</v>
      </c>
      <c r="E37" s="10" t="s">
        <v>70</v>
      </c>
      <c r="F37" s="51">
        <v>1288</v>
      </c>
      <c r="G37" s="50">
        <v>647</v>
      </c>
      <c r="H37" s="51">
        <v>641</v>
      </c>
      <c r="I37" s="10"/>
      <c r="J37" s="53"/>
      <c r="K37" s="50"/>
      <c r="L37" s="52"/>
    </row>
    <row r="38" spans="1:12" s="4" customFormat="1" ht="12.75">
      <c r="A38" s="10" t="s">
        <v>31</v>
      </c>
      <c r="B38" s="47">
        <v>1961</v>
      </c>
      <c r="C38" s="48">
        <v>1156</v>
      </c>
      <c r="D38" s="49">
        <v>805</v>
      </c>
      <c r="E38" s="10" t="s">
        <v>71</v>
      </c>
      <c r="F38" s="51">
        <v>1144</v>
      </c>
      <c r="G38" s="50">
        <v>569</v>
      </c>
      <c r="H38" s="51">
        <v>575</v>
      </c>
      <c r="I38" s="10"/>
      <c r="J38" s="53"/>
      <c r="K38" s="50"/>
      <c r="L38" s="52"/>
    </row>
    <row r="39" spans="1:12" s="4" customFormat="1" ht="12.75">
      <c r="A39" s="10" t="s">
        <v>32</v>
      </c>
      <c r="B39" s="47">
        <v>1810</v>
      </c>
      <c r="C39" s="48">
        <v>1020</v>
      </c>
      <c r="D39" s="49">
        <v>790</v>
      </c>
      <c r="E39" s="10" t="s">
        <v>72</v>
      </c>
      <c r="F39" s="51">
        <v>1298</v>
      </c>
      <c r="G39" s="50">
        <v>636</v>
      </c>
      <c r="H39" s="51">
        <v>662</v>
      </c>
      <c r="I39" s="10"/>
      <c r="J39" s="53"/>
      <c r="K39" s="50"/>
      <c r="L39" s="52"/>
    </row>
    <row r="40" spans="1:12" s="4" customFormat="1" ht="12.75">
      <c r="A40" s="10"/>
      <c r="B40" s="47"/>
      <c r="C40" s="48"/>
      <c r="D40" s="49"/>
      <c r="E40" s="10"/>
      <c r="F40" s="50"/>
      <c r="G40" s="50"/>
      <c r="H40" s="52"/>
      <c r="I40" s="10"/>
      <c r="J40" s="53"/>
      <c r="K40" s="50"/>
      <c r="L40" s="52"/>
    </row>
    <row r="41" spans="1:12" s="4" customFormat="1" ht="12.75">
      <c r="A41" s="10" t="s">
        <v>111</v>
      </c>
      <c r="B41" s="47">
        <f>SUM(B42:B46)</f>
        <v>7195</v>
      </c>
      <c r="C41" s="48">
        <f>SUM(C42:C46)</f>
        <v>3841</v>
      </c>
      <c r="D41" s="49">
        <f>SUM(D42:D46)</f>
        <v>3354</v>
      </c>
      <c r="E41" s="10" t="s">
        <v>116</v>
      </c>
      <c r="F41" s="50">
        <f>SUM(F42:F46)</f>
        <v>7072</v>
      </c>
      <c r="G41" s="50">
        <f>SUM(G42:G46)</f>
        <v>3352</v>
      </c>
      <c r="H41" s="50">
        <f>SUM(H42:H46)</f>
        <v>3720</v>
      </c>
      <c r="I41" s="10"/>
      <c r="J41" s="53"/>
      <c r="K41" s="50"/>
      <c r="L41" s="52"/>
    </row>
    <row r="42" spans="1:12" s="4" customFormat="1" ht="12.75">
      <c r="A42" s="10" t="s">
        <v>33</v>
      </c>
      <c r="B42" s="47">
        <v>1514</v>
      </c>
      <c r="C42" s="48">
        <v>838</v>
      </c>
      <c r="D42" s="49">
        <v>676</v>
      </c>
      <c r="E42" s="10" t="s">
        <v>73</v>
      </c>
      <c r="F42" s="51">
        <v>1276</v>
      </c>
      <c r="G42" s="50">
        <v>605</v>
      </c>
      <c r="H42" s="51">
        <v>671</v>
      </c>
      <c r="I42" s="10"/>
      <c r="J42" s="53"/>
      <c r="K42" s="50"/>
      <c r="L42" s="52"/>
    </row>
    <row r="43" spans="1:12" s="4" customFormat="1" ht="12.75">
      <c r="A43" s="10" t="s">
        <v>34</v>
      </c>
      <c r="B43" s="47">
        <v>1507</v>
      </c>
      <c r="C43" s="48">
        <v>826</v>
      </c>
      <c r="D43" s="49">
        <v>681</v>
      </c>
      <c r="E43" s="10" t="s">
        <v>74</v>
      </c>
      <c r="F43" s="51">
        <v>1271</v>
      </c>
      <c r="G43" s="50">
        <v>592</v>
      </c>
      <c r="H43" s="51">
        <v>679</v>
      </c>
      <c r="I43" s="10"/>
      <c r="J43" s="53"/>
      <c r="K43" s="50"/>
      <c r="L43" s="52"/>
    </row>
    <row r="44" spans="1:12" s="4" customFormat="1" ht="12.75">
      <c r="A44" s="10" t="s">
        <v>35</v>
      </c>
      <c r="B44" s="47">
        <v>1418</v>
      </c>
      <c r="C44" s="48">
        <v>743</v>
      </c>
      <c r="D44" s="49">
        <v>675</v>
      </c>
      <c r="E44" s="10" t="s">
        <v>75</v>
      </c>
      <c r="F44" s="51">
        <v>1443</v>
      </c>
      <c r="G44" s="50">
        <v>677</v>
      </c>
      <c r="H44" s="51">
        <v>766</v>
      </c>
      <c r="I44" s="10"/>
      <c r="J44" s="53"/>
      <c r="K44" s="50"/>
      <c r="L44" s="52"/>
    </row>
    <row r="45" spans="1:12" s="4" customFormat="1" ht="12.75">
      <c r="A45" s="10" t="s">
        <v>36</v>
      </c>
      <c r="B45" s="47">
        <v>1389</v>
      </c>
      <c r="C45" s="48">
        <v>725</v>
      </c>
      <c r="D45" s="49">
        <v>664</v>
      </c>
      <c r="E45" s="10" t="s">
        <v>76</v>
      </c>
      <c r="F45" s="51">
        <v>1549</v>
      </c>
      <c r="G45" s="50">
        <v>737</v>
      </c>
      <c r="H45" s="51">
        <v>812</v>
      </c>
      <c r="I45" s="10"/>
      <c r="J45" s="53"/>
      <c r="K45" s="50"/>
      <c r="L45" s="52"/>
    </row>
    <row r="46" spans="1:12" s="4" customFormat="1" ht="12.75">
      <c r="A46" s="10" t="s">
        <v>37</v>
      </c>
      <c r="B46" s="47">
        <v>1367</v>
      </c>
      <c r="C46" s="48">
        <v>709</v>
      </c>
      <c r="D46" s="49">
        <v>658</v>
      </c>
      <c r="E46" s="10" t="s">
        <v>77</v>
      </c>
      <c r="F46" s="51">
        <v>1533</v>
      </c>
      <c r="G46" s="50">
        <v>741</v>
      </c>
      <c r="H46" s="51">
        <v>792</v>
      </c>
      <c r="I46" s="10"/>
      <c r="J46" s="53"/>
      <c r="K46" s="50"/>
      <c r="L46" s="52"/>
    </row>
    <row r="47" spans="1:12" s="4" customFormat="1" ht="12.75">
      <c r="A47" s="10"/>
      <c r="B47" s="47"/>
      <c r="C47" s="48"/>
      <c r="D47" s="49"/>
      <c r="E47" s="10"/>
      <c r="F47" s="50"/>
      <c r="G47" s="50"/>
      <c r="H47" s="52"/>
      <c r="I47" s="10"/>
      <c r="J47" s="53"/>
      <c r="K47" s="50"/>
      <c r="L47" s="52"/>
    </row>
    <row r="48" spans="1:12" s="4" customFormat="1" ht="12.75">
      <c r="A48" s="10" t="s">
        <v>112</v>
      </c>
      <c r="B48" s="47">
        <f>SUM(B49:B53)</f>
        <v>7254</v>
      </c>
      <c r="C48" s="48">
        <f>SUM(C49:C53)</f>
        <v>3683</v>
      </c>
      <c r="D48" s="49">
        <f>SUM(D49:D53)</f>
        <v>3571</v>
      </c>
      <c r="E48" s="10" t="s">
        <v>115</v>
      </c>
      <c r="F48" s="50">
        <f>SUM(F49:F53)</f>
        <v>8255</v>
      </c>
      <c r="G48" s="50">
        <f>SUM(G49:G53)</f>
        <v>3799</v>
      </c>
      <c r="H48" s="50">
        <f>SUM(H49:H53)</f>
        <v>4456</v>
      </c>
      <c r="I48" s="10"/>
      <c r="J48" s="53"/>
      <c r="K48" s="50"/>
      <c r="L48" s="52"/>
    </row>
    <row r="49" spans="1:12" s="4" customFormat="1" ht="12.75">
      <c r="A49" s="10" t="s">
        <v>38</v>
      </c>
      <c r="B49" s="47">
        <v>1387</v>
      </c>
      <c r="C49" s="48">
        <v>726</v>
      </c>
      <c r="D49" s="49">
        <v>661</v>
      </c>
      <c r="E49" s="10" t="s">
        <v>78</v>
      </c>
      <c r="F49" s="51">
        <v>1691</v>
      </c>
      <c r="G49" s="50">
        <v>777</v>
      </c>
      <c r="H49" s="51">
        <v>914</v>
      </c>
      <c r="I49" s="10"/>
      <c r="J49" s="53"/>
      <c r="K49" s="50"/>
      <c r="L49" s="52"/>
    </row>
    <row r="50" spans="1:12" s="4" customFormat="1" ht="12.75">
      <c r="A50" s="10" t="s">
        <v>39</v>
      </c>
      <c r="B50" s="47">
        <v>1371</v>
      </c>
      <c r="C50" s="48">
        <v>718</v>
      </c>
      <c r="D50" s="49">
        <v>653</v>
      </c>
      <c r="E50" s="10" t="s">
        <v>79</v>
      </c>
      <c r="F50" s="51">
        <v>1926</v>
      </c>
      <c r="G50" s="50">
        <v>884</v>
      </c>
      <c r="H50" s="51">
        <v>1042</v>
      </c>
      <c r="I50" s="10"/>
      <c r="J50" s="53"/>
      <c r="K50" s="50"/>
      <c r="L50" s="52"/>
    </row>
    <row r="51" spans="1:12" s="4" customFormat="1" ht="12.75">
      <c r="A51" s="10" t="s">
        <v>40</v>
      </c>
      <c r="B51" s="47">
        <v>1478</v>
      </c>
      <c r="C51" s="48">
        <v>739</v>
      </c>
      <c r="D51" s="49">
        <v>739</v>
      </c>
      <c r="E51" s="10" t="s">
        <v>80</v>
      </c>
      <c r="F51" s="51">
        <v>1846</v>
      </c>
      <c r="G51" s="50">
        <v>845</v>
      </c>
      <c r="H51" s="51">
        <v>1001</v>
      </c>
      <c r="I51" s="10"/>
      <c r="J51" s="53"/>
      <c r="K51" s="50"/>
      <c r="L51" s="52"/>
    </row>
    <row r="52" spans="1:12" s="4" customFormat="1" ht="12.75">
      <c r="A52" s="10" t="s">
        <v>41</v>
      </c>
      <c r="B52" s="47">
        <v>1479</v>
      </c>
      <c r="C52" s="48">
        <v>718</v>
      </c>
      <c r="D52" s="49">
        <v>761</v>
      </c>
      <c r="E52" s="10" t="s">
        <v>81</v>
      </c>
      <c r="F52" s="51">
        <v>1714</v>
      </c>
      <c r="G52" s="50">
        <v>784</v>
      </c>
      <c r="H52" s="51">
        <v>930</v>
      </c>
      <c r="I52" s="10"/>
      <c r="J52" s="53"/>
      <c r="K52" s="50"/>
      <c r="L52" s="52"/>
    </row>
    <row r="53" spans="1:12" s="4" customFormat="1" ht="12.75">
      <c r="A53" s="10" t="s">
        <v>42</v>
      </c>
      <c r="B53" s="47">
        <v>1539</v>
      </c>
      <c r="C53" s="48">
        <v>782</v>
      </c>
      <c r="D53" s="49">
        <v>757</v>
      </c>
      <c r="E53" s="10" t="s">
        <v>82</v>
      </c>
      <c r="F53" s="51">
        <v>1078</v>
      </c>
      <c r="G53" s="50">
        <v>509</v>
      </c>
      <c r="H53" s="51">
        <v>569</v>
      </c>
      <c r="I53" s="10"/>
      <c r="J53" s="53"/>
      <c r="K53" s="50"/>
      <c r="L53" s="52"/>
    </row>
    <row r="54" spans="1:12" s="4" customFormat="1" ht="12.75">
      <c r="A54" s="10"/>
      <c r="B54" s="47"/>
      <c r="C54" s="48"/>
      <c r="D54" s="49"/>
      <c r="E54" s="10"/>
      <c r="F54" s="50"/>
      <c r="G54" s="50"/>
      <c r="H54" s="52"/>
      <c r="I54" s="10"/>
      <c r="J54" s="53"/>
      <c r="K54" s="50"/>
      <c r="L54" s="52"/>
    </row>
    <row r="55" spans="1:12" s="4" customFormat="1" ht="12.75">
      <c r="A55" s="10" t="s">
        <v>113</v>
      </c>
      <c r="B55" s="47">
        <f>SUM(B56:B60)</f>
        <v>9098</v>
      </c>
      <c r="C55" s="48">
        <f>SUM(C56:C60)</f>
        <v>4572</v>
      </c>
      <c r="D55" s="49">
        <f>SUM(D56:D60)</f>
        <v>4526</v>
      </c>
      <c r="E55" s="10" t="s">
        <v>114</v>
      </c>
      <c r="F55" s="50">
        <f>SUM(F56:F60)</f>
        <v>6323</v>
      </c>
      <c r="G55" s="50">
        <f>SUM(G56:G60)</f>
        <v>3045</v>
      </c>
      <c r="H55" s="50">
        <f>SUM(H56:H60)</f>
        <v>3278</v>
      </c>
      <c r="I55" s="10" t="s">
        <v>159</v>
      </c>
      <c r="J55" s="53">
        <v>57</v>
      </c>
      <c r="K55" s="50">
        <v>5</v>
      </c>
      <c r="L55" s="52">
        <v>52</v>
      </c>
    </row>
    <row r="56" spans="1:12" s="4" customFormat="1" ht="12.75">
      <c r="A56" s="10" t="s">
        <v>43</v>
      </c>
      <c r="B56" s="47">
        <v>1727</v>
      </c>
      <c r="C56" s="48">
        <v>854</v>
      </c>
      <c r="D56" s="49">
        <v>873</v>
      </c>
      <c r="E56" s="10" t="s">
        <v>83</v>
      </c>
      <c r="F56" s="51">
        <v>1120</v>
      </c>
      <c r="G56" s="50">
        <v>536</v>
      </c>
      <c r="H56" s="51">
        <v>584</v>
      </c>
      <c r="I56" s="10" t="s">
        <v>130</v>
      </c>
      <c r="J56" s="53">
        <v>7872</v>
      </c>
      <c r="K56" s="50">
        <v>3776</v>
      </c>
      <c r="L56" s="52">
        <v>4096</v>
      </c>
    </row>
    <row r="57" spans="1:12" s="4" customFormat="1" ht="12.75">
      <c r="A57" s="10" t="s">
        <v>44</v>
      </c>
      <c r="B57" s="47">
        <v>1815</v>
      </c>
      <c r="C57" s="48">
        <v>916</v>
      </c>
      <c r="D57" s="49">
        <v>899</v>
      </c>
      <c r="E57" s="10" t="s">
        <v>84</v>
      </c>
      <c r="F57" s="51">
        <v>1426</v>
      </c>
      <c r="G57" s="50">
        <v>668</v>
      </c>
      <c r="H57" s="51">
        <v>758</v>
      </c>
      <c r="I57" s="10" t="s">
        <v>4</v>
      </c>
      <c r="J57" s="53">
        <f>J56+J58+J59+J60</f>
        <v>143913</v>
      </c>
      <c r="K57" s="50">
        <f>K56+K58+K59+K60</f>
        <v>72646</v>
      </c>
      <c r="L57" s="52">
        <f>L56+L58+L59+L60</f>
        <v>71267</v>
      </c>
    </row>
    <row r="58" spans="1:12" s="4" customFormat="1" ht="12.75">
      <c r="A58" s="10" t="s">
        <v>45</v>
      </c>
      <c r="B58" s="47">
        <v>1797</v>
      </c>
      <c r="C58" s="48">
        <v>915</v>
      </c>
      <c r="D58" s="49">
        <v>882</v>
      </c>
      <c r="E58" s="10" t="s">
        <v>85</v>
      </c>
      <c r="F58" s="51">
        <v>1368</v>
      </c>
      <c r="G58" s="50">
        <v>651</v>
      </c>
      <c r="H58" s="51">
        <v>717</v>
      </c>
      <c r="I58" s="10" t="s">
        <v>126</v>
      </c>
      <c r="J58" s="53">
        <f>B6+B13+B20</f>
        <v>19712</v>
      </c>
      <c r="K58" s="50">
        <f>C6+C13+C20</f>
        <v>10158</v>
      </c>
      <c r="L58" s="52">
        <f>D6+D13+D20</f>
        <v>9554</v>
      </c>
    </row>
    <row r="59" spans="1:12" s="4" customFormat="1" ht="12.75">
      <c r="A59" s="10" t="s">
        <v>46</v>
      </c>
      <c r="B59" s="47">
        <v>1853</v>
      </c>
      <c r="C59" s="48">
        <v>942</v>
      </c>
      <c r="D59" s="49">
        <v>911</v>
      </c>
      <c r="E59" s="10" t="s">
        <v>86</v>
      </c>
      <c r="F59" s="51">
        <v>1259</v>
      </c>
      <c r="G59" s="50">
        <v>625</v>
      </c>
      <c r="H59" s="51">
        <v>634</v>
      </c>
      <c r="I59" s="10" t="s">
        <v>127</v>
      </c>
      <c r="J59" s="53">
        <f>B27+B34+B41+B48+B55+F6+F13+F20+F27+F34</f>
        <v>86272</v>
      </c>
      <c r="K59" s="50">
        <f>C27+C34+C41+C48+C55+G6+G13+G20+G27+G34</f>
        <v>45213</v>
      </c>
      <c r="L59" s="52">
        <f>D27+D34+D41+D48+D55+H6+H13+H20+H27+H34</f>
        <v>41059</v>
      </c>
    </row>
    <row r="60" spans="1:12" s="4" customFormat="1" ht="12.75">
      <c r="A60" s="10" t="s">
        <v>47</v>
      </c>
      <c r="B60" s="47">
        <v>1906</v>
      </c>
      <c r="C60" s="48">
        <v>945</v>
      </c>
      <c r="D60" s="49">
        <v>961</v>
      </c>
      <c r="E60" s="10" t="s">
        <v>87</v>
      </c>
      <c r="F60" s="51">
        <v>1150</v>
      </c>
      <c r="G60" s="50">
        <v>565</v>
      </c>
      <c r="H60" s="51">
        <v>585</v>
      </c>
      <c r="I60" s="10" t="s">
        <v>128</v>
      </c>
      <c r="J60" s="53">
        <f>F41+F48+F55+J6+J13+J20+J27+J55</f>
        <v>30057</v>
      </c>
      <c r="K60" s="50">
        <f>G41+G48+G55+K6+K13+K20+K27+K55</f>
        <v>13499</v>
      </c>
      <c r="L60" s="52">
        <f>H41+H48+H55+L6+L13+L20+L27+L55</f>
        <v>16558</v>
      </c>
    </row>
    <row r="61" spans="1:12" s="4" customFormat="1" ht="12.75">
      <c r="A61" s="12"/>
      <c r="B61" s="42"/>
      <c r="C61" s="43"/>
      <c r="D61" s="44"/>
      <c r="E61" s="12"/>
      <c r="F61" s="45"/>
      <c r="G61" s="45"/>
      <c r="H61" s="46"/>
      <c r="I61" s="12"/>
      <c r="J61" s="23"/>
      <c r="K61" s="24"/>
      <c r="L61" s="25"/>
    </row>
    <row r="62" spans="3:11" ht="13.5">
      <c r="C62" s="13"/>
      <c r="D62" s="13"/>
      <c r="E62" s="13"/>
      <c r="G62" s="13"/>
      <c r="I62" s="13"/>
      <c r="K62" s="14"/>
    </row>
    <row r="63" spans="1:10" ht="13.5">
      <c r="A63" s="2"/>
      <c r="D63" s="13"/>
      <c r="E63" s="13"/>
      <c r="F63" s="13"/>
      <c r="J63" s="13"/>
    </row>
    <row r="64" spans="3:9" ht="13.5">
      <c r="C64" s="13"/>
      <c r="D64" s="13"/>
      <c r="E64" s="13"/>
      <c r="I64" s="13"/>
    </row>
    <row r="65" spans="3:9" ht="13.5">
      <c r="C65" s="13"/>
      <c r="D65" s="13"/>
      <c r="E65" s="13"/>
      <c r="I65" s="13"/>
    </row>
    <row r="66" spans="3:9" ht="13.5">
      <c r="C66" s="13"/>
      <c r="D66" s="13"/>
      <c r="E66" s="13"/>
      <c r="I66" s="13"/>
    </row>
    <row r="67" spans="3:9" ht="13.5">
      <c r="C67" s="13"/>
      <c r="D67" s="13"/>
      <c r="E67" s="13"/>
      <c r="I67" s="13"/>
    </row>
    <row r="69" spans="3:9" ht="13.5">
      <c r="C69" s="13"/>
      <c r="D69" s="13"/>
      <c r="E69" s="13"/>
      <c r="I69" s="13"/>
    </row>
    <row r="70" spans="3:9" ht="13.5">
      <c r="C70" s="13"/>
      <c r="D70" s="13"/>
      <c r="E70" s="13"/>
      <c r="I70" s="13"/>
    </row>
    <row r="71" spans="3:12" ht="13.5">
      <c r="C71" s="13"/>
      <c r="D71" s="13"/>
      <c r="E71" s="13"/>
      <c r="G71" s="13"/>
      <c r="H71" s="13"/>
      <c r="I71" s="13"/>
      <c r="K71" s="14"/>
      <c r="L71" s="14"/>
    </row>
    <row r="72" spans="3:12" ht="13.5">
      <c r="C72" s="13"/>
      <c r="D72" s="13"/>
      <c r="E72" s="13"/>
      <c r="G72" s="13"/>
      <c r="H72" s="13"/>
      <c r="I72" s="13"/>
      <c r="K72" s="14"/>
      <c r="L72" s="14"/>
    </row>
    <row r="73" spans="3:12" ht="13.5">
      <c r="C73" s="13"/>
      <c r="D73" s="13"/>
      <c r="E73" s="13"/>
      <c r="G73" s="13"/>
      <c r="H73" s="13"/>
      <c r="I73" s="13"/>
      <c r="K73" s="14"/>
      <c r="L73" s="14"/>
    </row>
    <row r="74" spans="3:12" ht="13.5">
      <c r="C74" s="13"/>
      <c r="D74" s="13"/>
      <c r="E74" s="13"/>
      <c r="G74" s="13"/>
      <c r="H74" s="13"/>
      <c r="I74" s="13"/>
      <c r="K74" s="14"/>
      <c r="L74" s="14"/>
    </row>
    <row r="76" spans="3:12" ht="13.5">
      <c r="C76" s="13"/>
      <c r="D76" s="13"/>
      <c r="E76" s="13"/>
      <c r="G76" s="1" t="s">
        <v>6</v>
      </c>
      <c r="H76" s="1" t="s">
        <v>5</v>
      </c>
      <c r="I76" s="13"/>
      <c r="K76" s="2" t="s">
        <v>6</v>
      </c>
      <c r="L76" s="2" t="s">
        <v>5</v>
      </c>
    </row>
    <row r="77" spans="3:12" ht="13.5">
      <c r="C77" s="13"/>
      <c r="D77" s="13"/>
      <c r="E77" s="13"/>
      <c r="G77" s="1" t="s">
        <v>6</v>
      </c>
      <c r="H77" s="1" t="s">
        <v>5</v>
      </c>
      <c r="I77" s="13"/>
      <c r="K77" s="2" t="s">
        <v>6</v>
      </c>
      <c r="L77" s="2" t="s">
        <v>5</v>
      </c>
    </row>
    <row r="78" spans="3:12" ht="13.5">
      <c r="C78" s="13"/>
      <c r="D78" s="13"/>
      <c r="E78" s="13"/>
      <c r="G78" s="1" t="s">
        <v>6</v>
      </c>
      <c r="H78" s="1" t="s">
        <v>5</v>
      </c>
      <c r="I78" s="13"/>
      <c r="K78" s="2" t="s">
        <v>6</v>
      </c>
      <c r="L78" s="2" t="s">
        <v>5</v>
      </c>
    </row>
    <row r="79" spans="3:12" ht="13.5">
      <c r="C79" s="13"/>
      <c r="D79" s="13"/>
      <c r="E79" s="13"/>
      <c r="G79" s="1" t="s">
        <v>6</v>
      </c>
      <c r="H79" s="1" t="s">
        <v>5</v>
      </c>
      <c r="I79" s="13"/>
      <c r="K79" s="2" t="s">
        <v>6</v>
      </c>
      <c r="L79" s="2" t="s">
        <v>5</v>
      </c>
    </row>
    <row r="80" spans="3:12" ht="13.5">
      <c r="C80" s="13"/>
      <c r="D80" s="13"/>
      <c r="E80" s="13"/>
      <c r="G80" s="1" t="s">
        <v>6</v>
      </c>
      <c r="H80" s="1" t="s">
        <v>5</v>
      </c>
      <c r="I80" s="13"/>
      <c r="K80" s="2" t="s">
        <v>6</v>
      </c>
      <c r="L80" s="2" t="s">
        <v>5</v>
      </c>
    </row>
    <row r="81" spans="3:12" ht="13.5">
      <c r="C81" s="13"/>
      <c r="D81" s="13"/>
      <c r="E81" s="13"/>
      <c r="G81" s="1" t="s">
        <v>6</v>
      </c>
      <c r="H81" s="1" t="s">
        <v>5</v>
      </c>
      <c r="I81" s="13"/>
      <c r="K81" s="2" t="s">
        <v>6</v>
      </c>
      <c r="L81" s="2" t="s">
        <v>5</v>
      </c>
    </row>
    <row r="82" ht="13.5">
      <c r="A82" s="1" t="s">
        <v>7</v>
      </c>
    </row>
  </sheetData>
  <sheetProtection/>
  <printOptions/>
  <pageMargins left="0.5905511811023623" right="0.1968503937007874" top="0.7874015748031497" bottom="0.7874015748031497" header="0.31496062992125984" footer="0.15748031496062992"/>
  <pageSetup horizontalDpi="300" verticalDpi="300" orientation="portrait" pageOrder="overThenDown" paperSize="9" r:id="rId1"/>
  <rowBreaks count="1" manualBreakCount="1">
    <brk id="6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2023-09-11T00:28:58Z</cp:lastPrinted>
  <dcterms:created xsi:type="dcterms:W3CDTF">2005-10-25T08:27:13Z</dcterms:created>
  <dcterms:modified xsi:type="dcterms:W3CDTF">2023-09-11T00:31:00Z</dcterms:modified>
  <cp:category/>
  <cp:version/>
  <cp:contentType/>
  <cp:contentStatus/>
</cp:coreProperties>
</file>