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YUSUKE＆MASAYA★★★★★\R4\05　情報開示推進（財政状況資料等）\01　9月公表分\03　市町回答\18 甲良町　●0908提出、0916修正\02　修正　★最終\"/>
    </mc:Choice>
  </mc:AlternateContent>
  <bookViews>
    <workbookView xWindow="0" yWindow="0" windowWidth="15360" windowHeight="7635"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<sst xmlns="http://schemas.openxmlformats.org/spreadsheetml/2006/main" count="1110" uniqueCount="615">
  <si>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</si>
  <si>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</si>
  <si>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</si>
  <si>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</si>
  <si>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</si>
  <si>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</si>
  <si>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</si>
  <si>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</si>
  <si>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</si>
  <si>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</si>
  <si>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</si>
  <si>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</si>
  <si>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</si>
  <si>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</si>
  <si>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</si>
  <si>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</si>
  <si>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</si>
  <si>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</si>
  <si>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</si>
  <si>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</si>
  <si>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</si>
  <si>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</si>
  <si>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</si>
  <si>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</si>
  <si>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</si>
  <si>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</si>
  <si>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</si>
  <si>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</si>
  <si>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</si>
  <si>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</si>
  <si>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</si>
  <si>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</si>
  <si>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</si>
  <si>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</si>
  <si>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</si>
  <si>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</si>
  <si>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</si>
  <si>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</si>
  <si>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</si>
  <si>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</si>
  <si>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</si>
  <si>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</si>
  <si>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</si>
  <si>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</si>
  <si>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</si>
  <si>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</si>
  <si>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</si>
  <si>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</si>
  <si>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</si>
  <si>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</si>
  <si>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</si>
  <si>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</si>
  <si>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</si>
  <si>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</si>
  <si>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</si>
  <si>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</si>
  <si>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</si>
  <si>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</si>
  <si>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</si>
  <si>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</si>
  <si>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</si>
  <si>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</si>
  <si>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</si>
  <si>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</si>
  <si>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</si>
  <si>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</si>
  <si>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</si>
  <si>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</si>
  <si>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</si>
  <si>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</si>
  <si>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</si>
  <si>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</si>
  <si>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</si>
  <si>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</si>
  <si>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</si>
  <si>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</si>
  <si>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</si>
  <si>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</si>
  <si>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</si>
  <si>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</si>
  <si>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</si>
  <si>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</si>
  <si>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</si>
  <si>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</si>
  <si>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</si>
  <si>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</si>
  <si>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</si>
  <si>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</si>
  <si>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</si>
  <si>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</si>
  <si>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</si>
  <si>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</si>
  <si>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</si>
  <si>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</si>
  <si>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</si>
  <si>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</si>
  <si>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</si>
  <si>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</si>
  <si>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甲良町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</si>
  <si>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</si>
  <si>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</si>
  <si>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</si>
  <si>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</si>
  <si>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</si>
  <si>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</si>
  <si>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</si>
  <si>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</si>
  <si>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</si>
  <si>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</si>
  <si>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</si>
  <si>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</si>
  <si>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</si>
  <si>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</si>
  <si>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</si>
  <si>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</si>
  <si>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</si>
  <si>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</si>
  <si>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</si>
  <si>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</si>
  <si>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</si>
  <si>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</si>
  <si>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</si>
  <si>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</si>
  <si>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</si>
  <si>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</si>
  <si>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</si>
  <si>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</si>
  <si>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</si>
  <si>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</si>
  <si>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</si>
  <si>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</si>
  <si>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</si>
  <si>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</si>
  <si>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</si>
  <si>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</si>
  <si>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</si>
  <si>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</si>
  <si>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</si>
  <si>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</si>
  <si>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</si>
  <si>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</si>
  <si>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</si>
  <si>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</si>
  <si>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</si>
  <si>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</si>
  <si>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</si>
  <si>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</si>
  <si>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</si>
  <si>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</si>
  <si>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</si>
  <si>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</si>
  <si>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</si>
  <si>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</si>
  <si>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</si>
  <si>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</si>
  <si>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</si>
  <si>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</si>
  <si>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</si>
  <si>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</si>
  <si>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</si>
  <si>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</si>
  <si>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</si>
  <si>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</si>
  <si>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</si>
  <si>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</si>
  <si>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</si>
  <si>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</si>
  <si>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</si>
  <si>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</si>
  <si>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</si>
  <si>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</si>
  <si>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</si>
  <si>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</si>
  <si>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</si>
  <si>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</si>
  <si>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</si>
  <si>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</si>
  <si>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</si>
  <si>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</si>
  <si>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</si>
  <si>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</si>
  <si>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</si>
  <si>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</si>
  <si>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</si>
  <si>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</si>
  <si>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</si>
  <si>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</si>
  <si>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</si>
  <si>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</si>
  <si>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</si>
  <si>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</si>
  <si>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</si>
  <si>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</si>
  <si>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</si>
  <si>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</si>
  <si>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</si>
  <si>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</si>
  <si>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</si>
  <si>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</si>
  <si>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</si>
  <si>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</si>
  <si>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</si>
  <si>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</si>
  <si>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</si>
  <si>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</si>
  <si>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</si>
  <si>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</si>
  <si>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</si>
  <si>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</si>
  <si>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</si>
  <si>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</si>
  <si>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</si>
  <si>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滋賀県甲良町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</si>
  <si>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</si>
  <si>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</si>
  <si>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</si>
  <si>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</si>
  <si>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</si>
  <si>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</si>
  <si>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</si>
  <si>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</si>
  <si>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</si>
  <si>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</si>
  <si>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</si>
  <si>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</si>
  <si>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</si>
  <si>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</si>
  <si>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</si>
  <si>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</si>
  <si>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</si>
  <si>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</si>
  <si>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</si>
  <si>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</si>
  <si>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</si>
  <si>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</si>
  <si>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</si>
  <si>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</si>
  <si>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</si>
  <si>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</si>
  <si>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</si>
  <si>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</si>
  <si>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</si>
  <si>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</si>
  <si>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</si>
  <si>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</si>
  <si>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</si>
  <si>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</si>
  <si>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</si>
  <si>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</si>
  <si>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</si>
  <si>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</si>
  <si>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</si>
  <si>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</si>
  <si>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</si>
  <si>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</si>
  <si>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</si>
  <si>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</si>
  <si>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</si>
  <si>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</si>
  <si>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</si>
  <si>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</si>
  <si>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</si>
  <si>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</si>
  <si>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</si>
  <si>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</si>
  <si>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</si>
  <si>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</si>
  <si>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</si>
  <si>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</si>
  <si>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</si>
  <si>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</si>
  <si>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</si>
  <si>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</si>
  <si>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</si>
  <si>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</si>
  <si>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</si>
  <si>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</si>
  <si>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</si>
  <si>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</si>
  <si>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</si>
  <si>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</si>
  <si>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</si>
  <si>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</si>
  <si>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</si>
  <si>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</si>
  <si>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</si>
  <si>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</si>
  <si>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</si>
  <si>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</si>
  <si>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</si>
  <si>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</si>
  <si>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</si>
  <si>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</si>
  <si>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</si>
  <si>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</si>
  <si>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</si>
  <si>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</si>
  <si>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</si>
  <si>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</si>
  <si>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</si>
  <si>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</si>
  <si>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</si>
  <si>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</si>
  <si>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</si>
  <si>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</si>
  <si>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</si>
  <si>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</si>
  <si>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</si>
  <si>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</si>
  <si>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</si>
  <si>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</si>
  <si>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</si>
  <si>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</si>
  <si>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</si>
  <si>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</si>
  <si>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</si>
  <si>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</si>
  <si>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</si>
  <si>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</si>
  <si>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</si>
  <si>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</si>
  <si>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</si>
  <si>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</si>
  <si>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</si>
  <si>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</si>
  <si>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</si>
  <si>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</si>
  <si>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</si>
  <si>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</si>
  <si>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</si>
  <si>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</si>
  <si>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</si>
  <si>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</si>
  <si>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</si>
  <si>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</si>
  <si>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</si>
  <si>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</si>
  <si>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</si>
  <si>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</si>
  <si>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</si>
  <si>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</si>
  <si>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</si>
  <si>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</si>
  <si>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</si>
  <si>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</si>
  <si>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</si>
  <si>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</si>
  <si>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</si>
  <si>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</si>
  <si>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</si>
  <si>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</si>
  <si>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</si>
  <si>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</si>
  <si>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</si>
  <si>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</si>
  <si>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</si>
  <si>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</si>
  <si>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</si>
  <si>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</si>
  <si>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</si>
  <si>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</si>
  <si>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</si>
  <si>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</si>
  <si>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</si>
  <si>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</si>
  <si>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</si>
  <si>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滋賀県甲良町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</si>
  <si>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</si>
  <si>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</si>
  <si>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</si>
  <si>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</si>
  <si>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</si>
  <si>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</si>
  <si>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</si>
  <si>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</si>
  <si>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</si>
  <si>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</si>
  <si>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</si>
  <si>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</si>
  <si>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</si>
  <si>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</si>
  <si>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</si>
  <si>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</si>
  <si>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</si>
  <si>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</si>
  <si>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</si>
  <si>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</si>
  <si>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住宅新築資金会計</t>
    <phoneticPr fontId="5"/>
  </si>
  <si>
    <t>土地取得造成会計</t>
    <phoneticPr fontId="5"/>
  </si>
  <si>
    <t>墓地公園会計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</si>
  <si>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</si>
  <si>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</si>
  <si>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</si>
  <si>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</si>
  <si>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</si>
  <si>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</si>
  <si>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</si>
  <si>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</si>
  <si>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</si>
  <si>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</si>
  <si>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</si>
  <si>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</si>
  <si>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</si>
  <si>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</si>
  <si>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</si>
  <si>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</si>
  <si>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</si>
  <si>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</si>
  <si>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</si>
  <si>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</si>
  <si>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</si>
  <si>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</si>
  <si>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</si>
  <si>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</si>
  <si>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</si>
  <si>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</si>
  <si>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</si>
  <si>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</si>
  <si>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</si>
  <si>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</si>
  <si>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</si>
  <si>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</si>
  <si>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</si>
  <si>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</si>
  <si>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</si>
  <si>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</si>
  <si>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</si>
  <si>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</si>
  <si>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</si>
  <si>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</si>
  <si>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</si>
  <si>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</si>
  <si>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</si>
  <si>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</si>
  <si>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</si>
  <si>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</si>
  <si>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</si>
  <si>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</si>
  <si>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</si>
  <si>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</si>
  <si>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</si>
  <si>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</si>
  <si>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</si>
  <si>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</si>
  <si>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</si>
  <si>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</si>
  <si>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</si>
  <si>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</si>
  <si>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</si>
  <si>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</si>
  <si>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</si>
  <si>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</si>
  <si>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</si>
  <si>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</si>
  <si>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</si>
  <si>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</si>
  <si>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</si>
  <si>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</si>
  <si>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</si>
  <si>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</si>
  <si>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</si>
  <si>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</si>
  <si>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</si>
  <si>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</si>
  <si>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</si>
  <si>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</si>
  <si>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</si>
  <si>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</si>
  <si>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</si>
  <si>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</si>
  <si>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</si>
  <si>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</si>
  <si>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</si>
  <si>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</si>
  <si>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</si>
  <si>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</si>
  <si>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</si>
  <si>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</si>
  <si>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</si>
  <si>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</si>
  <si>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</si>
  <si>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</si>
  <si>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</si>
  <si>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</si>
  <si>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</si>
  <si>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</si>
  <si>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</si>
  <si>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</si>
  <si>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</si>
  <si>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</si>
  <si>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</si>
  <si>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</si>
  <si>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</si>
  <si>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</si>
  <si>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</si>
  <si>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</si>
  <si>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</si>
  <si>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</si>
  <si>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</si>
  <si>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</si>
  <si>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</si>
  <si>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</si>
  <si>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</si>
  <si>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</si>
  <si>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</si>
  <si>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</si>
  <si>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</si>
  <si>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</si>
  <si>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</si>
  <si>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</si>
  <si>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</si>
  <si>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</si>
  <si>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</si>
  <si>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</si>
  <si>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</si>
  <si>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</si>
  <si>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</si>
  <si>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</si>
  <si>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</si>
  <si>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</si>
  <si>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</si>
  <si>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</si>
  <si>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</si>
  <si>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</si>
  <si>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</si>
  <si>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</si>
  <si>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</si>
  <si>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</si>
  <si>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</si>
  <si>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</si>
  <si>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</si>
  <si>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</si>
  <si>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</si>
  <si>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</si>
  <si>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</si>
  <si>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</si>
  <si>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</si>
  <si>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</si>
  <si>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</si>
  <si>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</si>
  <si>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</si>
  <si>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</si>
  <si>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</si>
  <si>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</si>
  <si>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</si>
  <si>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</si>
  <si>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</si>
  <si>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</si>
  <si>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</si>
  <si>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</si>
  <si>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</si>
  <si>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</si>
  <si>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</si>
  <si>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</si>
  <si>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</si>
  <si>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</si>
  <si>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</si>
  <si>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</si>
  <si>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</si>
  <si>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</si>
  <si>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</si>
  <si>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</si>
  <si>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</si>
  <si>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</si>
  <si>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1.56</t>
  </si>
  <si>
    <t>▲ 5.72</t>
  </si>
  <si>
    <t>▲ 4.82</t>
  </si>
  <si>
    <t>▲ 2.95</t>
  </si>
  <si>
    <t>水道事業会計</t>
  </si>
  <si>
    <t>一般会計</t>
  </si>
  <si>
    <t>国民健康保険事業会計</t>
  </si>
  <si>
    <t>介護保険事業会計</t>
  </si>
  <si>
    <t>下水道事業会計</t>
  </si>
  <si>
    <t>▲ 1.70</t>
  </si>
  <si>
    <t>墓地公園会計</t>
  </si>
  <si>
    <t>後期高齢者医療事業会計</t>
  </si>
  <si>
    <t>土地取得造成会計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</si>
  <si>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</si>
  <si>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</si>
  <si>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</si>
  <si>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</si>
  <si>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</si>
  <si>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</si>
  <si>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</si>
  <si>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</si>
  <si>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福祉基金</t>
  </si>
  <si>
    <t>ふるさと基金</t>
  </si>
  <si>
    <t>青少年育成基金</t>
  </si>
  <si>
    <t>教育施設整備基金</t>
  </si>
  <si>
    <t>ふるさと応援基金</t>
    <rPh sb="4" eb="6">
      <t>オウエン</t>
    </rPh>
    <rPh sb="6" eb="8">
      <t>キキン</t>
    </rPh>
    <phoneticPr fontId="2"/>
  </si>
  <si>
    <t>-</t>
    <phoneticPr fontId="2"/>
  </si>
  <si>
    <t>滋賀県市町村職員退職手当組合</t>
    <phoneticPr fontId="2"/>
  </si>
  <si>
    <t>-</t>
    <phoneticPr fontId="2"/>
  </si>
  <si>
    <t>彦根市犬上郡営林組合</t>
    <rPh sb="0" eb="2">
      <t>ヒコネ</t>
    </rPh>
    <rPh sb="2" eb="3">
      <t>シ</t>
    </rPh>
    <rPh sb="3" eb="5">
      <t>イヌカミ</t>
    </rPh>
    <rPh sb="5" eb="6">
      <t>グン</t>
    </rPh>
    <rPh sb="6" eb="8">
      <t>エイリン</t>
    </rPh>
    <rPh sb="8" eb="10">
      <t>クミアイ</t>
    </rPh>
    <phoneticPr fontId="2"/>
  </si>
  <si>
    <t>大滝山林組合（一般会計）</t>
    <rPh sb="10" eb="11">
      <t>ケイ</t>
    </rPh>
    <phoneticPr fontId="2"/>
  </si>
  <si>
    <t>大滝山林組合（林産物栽培特別会計）</t>
    <phoneticPr fontId="2"/>
  </si>
  <si>
    <t>大滝山林組合（高取山森林空間利活用特別会計）</t>
    <phoneticPr fontId="2"/>
  </si>
  <si>
    <t>滋賀県市町村議会議員公務災害補償等組合</t>
    <phoneticPr fontId="2"/>
  </si>
  <si>
    <t>湖東広域衛生管理組合</t>
    <phoneticPr fontId="2"/>
  </si>
  <si>
    <t>彦根愛知犬上広域行政組合</t>
    <rPh sb="11" eb="12">
      <t>ア</t>
    </rPh>
    <phoneticPr fontId="2"/>
  </si>
  <si>
    <t>滋賀県市町村職員研修センター</t>
    <phoneticPr fontId="2"/>
  </si>
  <si>
    <t>滋賀県後期高齢者医療広域連合（一般会計）</t>
    <rPh sb="15" eb="19">
      <t>イッパンカイケイ</t>
    </rPh>
    <phoneticPr fontId="2"/>
  </si>
  <si>
    <t>滋賀県後期高齢者医療広域連合（後期高齢者医療特別会計）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</si>
  <si>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</si>
  <si>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</si>
  <si>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</si>
  <si>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</si>
  <si>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</si>
  <si>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</si>
  <si>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</si>
  <si>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</si>
  <si>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</si>
  <si>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</si>
  <si>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及び有形固定資産減価償却率は公共施設の将来的な更新経費による財政負担を示す指標であるが、有形固定資産減価償却率については類似団体より下回っている。一方で将来負担比率については類似団体を上回っており、基金等の充当可能財源が乏しいことが要因であると考えられる。今後は現役世代と将来世代の負担の公平性に留意しながら、公共施設等総合管理計画等をもとにして、計画的に公共施設の修繕・除却等を行っていく必要がある。
</t>
    <rPh sb="1" eb="7">
      <t>ショウライフタンヒリツ</t>
    </rPh>
    <rPh sb="7" eb="8">
      <t>オヨ</t>
    </rPh>
    <rPh sb="9" eb="15">
      <t>ユウケイコテイシサン</t>
    </rPh>
    <rPh sb="15" eb="17">
      <t>ゲンカ</t>
    </rPh>
    <rPh sb="17" eb="20">
      <t>ショウキャクリツ</t>
    </rPh>
    <rPh sb="21" eb="23">
      <t>コウキョウ</t>
    </rPh>
    <rPh sb="23" eb="25">
      <t>シセツ</t>
    </rPh>
    <rPh sb="26" eb="29">
      <t>ショウライテキ</t>
    </rPh>
    <rPh sb="30" eb="34">
      <t>コウシンケイヒ</t>
    </rPh>
    <rPh sb="37" eb="41">
      <t>ザイセイフタン</t>
    </rPh>
    <rPh sb="42" eb="43">
      <t>シメ</t>
    </rPh>
    <rPh sb="44" eb="46">
      <t>シヒョウ</t>
    </rPh>
    <rPh sb="67" eb="71">
      <t>ルイジダンタイ</t>
    </rPh>
    <rPh sb="73" eb="75">
      <t>シタマワ</t>
    </rPh>
    <rPh sb="80" eb="82">
      <t>イッポウ</t>
    </rPh>
    <rPh sb="83" eb="89">
      <t>ショウライフタンヒリツ</t>
    </rPh>
    <rPh sb="94" eb="98">
      <t>ルイジダンタイ</t>
    </rPh>
    <rPh sb="99" eb="101">
      <t>ウワマワ</t>
    </rPh>
    <rPh sb="106" eb="108">
      <t>キキン</t>
    </rPh>
    <rPh sb="108" eb="109">
      <t>ナド</t>
    </rPh>
    <rPh sb="110" eb="116">
      <t>ジュウトウカノウザイゲン</t>
    </rPh>
    <rPh sb="117" eb="118">
      <t>トボ</t>
    </rPh>
    <rPh sb="123" eb="125">
      <t>ヨウイン</t>
    </rPh>
    <rPh sb="129" eb="130">
      <t>カンガ</t>
    </rPh>
    <rPh sb="135" eb="137">
      <t>コンゴ</t>
    </rPh>
    <rPh sb="138" eb="142">
      <t>ゲンエキセダイ</t>
    </rPh>
    <rPh sb="143" eb="147">
      <t>ショウライセダイ</t>
    </rPh>
    <rPh sb="148" eb="150">
      <t>フタン</t>
    </rPh>
    <rPh sb="151" eb="154">
      <t>コウヘイセイ</t>
    </rPh>
    <rPh sb="155" eb="157">
      <t>リュウイ</t>
    </rPh>
    <phoneticPr fontId="5"/>
  </si>
  <si>
    <t>　実質公債費比率の数値を類似団体と比較した場合、本町は高くなっている。この要因としては下水道事業の償還に関して基準外繰出を含め、多くの繰出をしていることが挙げられる。数値良化のため、接続率（下水道が利用できる人口に対して、実際に下水道を利用している人口の割合のこと）を高め、自己収入を増やすことに努める。</t>
    <rPh sb="95" eb="98">
      <t>ゲスイドウ</t>
    </rPh>
    <rPh sb="99" eb="101">
      <t>リヨウ</t>
    </rPh>
    <rPh sb="104" eb="106">
      <t>ジンコウ</t>
    </rPh>
    <rPh sb="107" eb="108">
      <t>タイ</t>
    </rPh>
    <rPh sb="111" eb="113">
      <t>ジッサイ</t>
    </rPh>
    <rPh sb="114" eb="117">
      <t>ゲスイドウ</t>
    </rPh>
    <rPh sb="118" eb="120">
      <t>リヨウ</t>
    </rPh>
    <rPh sb="124" eb="126">
      <t>ジンコウ</t>
    </rPh>
    <rPh sb="127" eb="129">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</si>
</sst>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xmlns:c16r2="http://schemas.microsoft.com/office/drawing/2015/06/chart">
            <c:ext xmlns:c16="http://schemas.microsoft.com/office/drawing/2014/chart" uri="{C3380CC4-5D6E-409C-BE32-E72D297353CC}">
              <c16:uniqueId val="{00000000-2A56-42CE-A533-FCED695275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21643</c:v>
                </c:pt>
                <c:pt idx="1">
                  <c:v>38466</c:v>
                </c:pt>
                <c:pt idx="2">
                  <c:v>38399</c:v>
                </c:pt>
                <c:pt idx="3">
                  <c:v>42820</c:v>
                </c:pt>
                <c:pt idx="4">
                  <c:v>57906</c:v>
                </c:pt>
              </c:numCache>
            </c:numRef>
          </c:val>
          <c:smooth val="0"/>
          <c:extLst xmlns:c16r2="http://schemas.microsoft.com/office/drawing/2015/06/chart">
            <c:ext xmlns:c16="http://schemas.microsoft.com/office/drawing/2014/chart" uri="{C3380CC4-5D6E-409C-BE32-E72D297353CC}">
              <c16:uniqueId val="{00000001-2A56-42CE-A533-FCED6952750D}"/>
            </c:ext>
          </c:extLst>
        </c:ser>
        <c:dLbls>
          <c:showLegendKey val="0"/>
          <c:showVal val="0"/>
          <c:showCatName val="0"/>
          <c:showSerName val="0"/>
          <c:showPercent val="0"/>
          <c:showBubbleSize val="0"/>
        </c:dLbls>
        <c:marker val="1"/>
        <c:smooth val="0"/>
        <c:axId val="418126016"/>
        <c:axId val="418123840"/>
      </c:lineChart>
      <c:catAx>
        <c:axId val="418126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123840"/>
        <c:crosses val="autoZero"/>
        <c:auto val="1"/>
        <c:lblAlgn val="ctr"/>
        <c:lblOffset val="100"/>
        <c:tickLblSkip val="1"/>
        <c:tickMarkSkip val="1"/>
        <c:noMultiLvlLbl val="0"/>
      </c:catAx>
      <c:valAx>
        <c:axId val="4181238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126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5.25</c:v>
                </c:pt>
                <c:pt idx="1">
                  <c:v>5.05</c:v>
                </c:pt>
                <c:pt idx="2">
                  <c:v>9.84</c:v>
                </c:pt>
                <c:pt idx="3">
                  <c:v>5.24</c:v>
                </c:pt>
                <c:pt idx="4">
                  <c:v>5.38</c:v>
                </c:pt>
              </c:numCache>
            </c:numRef>
          </c:val>
          <c:extLst xmlns:c16r2="http://schemas.microsoft.com/office/drawing/2015/06/chart">
            <c:ext xmlns:c16="http://schemas.microsoft.com/office/drawing/2014/chart" uri="{C3380CC4-5D6E-409C-BE32-E72D297353CC}">
              <c16:uniqueId val="{00000000-E333-4734-B81B-4169891E0D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28.47</c:v>
                </c:pt>
                <c:pt idx="1">
                  <c:v>27.34</c:v>
                </c:pt>
                <c:pt idx="2">
                  <c:v>16.75</c:v>
                </c:pt>
                <c:pt idx="3">
                  <c:v>17.13</c:v>
                </c:pt>
                <c:pt idx="4">
                  <c:v>12.71</c:v>
                </c:pt>
              </c:numCache>
            </c:numRef>
          </c:val>
          <c:extLst xmlns:c16r2="http://schemas.microsoft.com/office/drawing/2015/06/chart">
            <c:ext xmlns:c16="http://schemas.microsoft.com/office/drawing/2014/chart" uri="{C3380CC4-5D6E-409C-BE32-E72D297353CC}">
              <c16:uniqueId val="{00000001-E333-4734-B81B-4169891E0D80}"/>
            </c:ext>
          </c:extLst>
        </c:ser>
        <c:dLbls>
          <c:showLegendKey val="0"/>
          <c:showVal val="0"/>
          <c:showCatName val="0"/>
          <c:showSerName val="0"/>
          <c:showPercent val="0"/>
          <c:showBubbleSize val="0"/>
        </c:dLbls>
        <c:gapWidth val="250"/>
        <c:overlap val="100"/>
        <c:axId val="418120032"/>
        <c:axId val="418117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0.01</c:v>
                </c:pt>
                <c:pt idx="1">
                  <c:v>-1.56</c:v>
                </c:pt>
                <c:pt idx="2">
                  <c:v>-5.72</c:v>
                </c:pt>
                <c:pt idx="3">
                  <c:v>-4.82</c:v>
                </c:pt>
                <c:pt idx="4">
                  <c:v>-2.95</c:v>
                </c:pt>
              </c:numCache>
            </c:numRef>
          </c:val>
          <c:smooth val="0"/>
          <c:extLst xmlns:c16r2="http://schemas.microsoft.com/office/drawing/2015/06/chart">
            <c:ext xmlns:c16="http://schemas.microsoft.com/office/drawing/2014/chart" uri="{C3380CC4-5D6E-409C-BE32-E72D297353CC}">
              <c16:uniqueId val="{00000002-E333-4734-B81B-4169891E0D80}"/>
            </c:ext>
          </c:extLst>
        </c:ser>
        <c:dLbls>
          <c:showLegendKey val="0"/>
          <c:showVal val="0"/>
          <c:showCatName val="0"/>
          <c:showSerName val="0"/>
          <c:showPercent val="0"/>
          <c:showBubbleSize val="0"/>
        </c:dLbls>
        <c:marker val="1"/>
        <c:smooth val="0"/>
        <c:axId val="418120032"/>
        <c:axId val="418117312"/>
      </c:lineChart>
      <c:catAx>
        <c:axId val="41812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8117312"/>
        <c:crosses val="autoZero"/>
        <c:auto val="1"/>
        <c:lblAlgn val="ctr"/>
        <c:lblOffset val="100"/>
        <c:tickLblSkip val="1"/>
        <c:tickMarkSkip val="1"/>
        <c:noMultiLvlLbl val="0"/>
      </c:catAx>
      <c:valAx>
        <c:axId val="41811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12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9F5-4383-A278-F3759C8262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9F5-4383-A278-F3759C82624E}"/>
            </c:ext>
          </c:extLst>
        </c:ser>
        <c:ser>
          <c:idx val="2"/>
          <c:order val="2"/>
          <c:tx>
            <c:strRef>
              <c:f>データシート!$A$29</c:f>
              <c:strCache>
                <c:ptCount val="1"/>
                <c:pt idx="0">
                  <c:v>土地取得造成会計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9F5-4383-A278-F3759C82624E}"/>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3-C9F5-4383-A278-F3759C82624E}"/>
            </c:ext>
          </c:extLst>
        </c:ser>
        <c:ser>
          <c:idx val="4"/>
          <c:order val="4"/>
          <c:tx>
            <c:strRef>
              <c:f>データシート!$A$31</c:f>
              <c:strCache>
                <c:ptCount val="1"/>
                <c:pt idx="0">
                  <c:v>墓地公園会計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0.22</c:v>
                </c:pt>
              </c:numCache>
            </c:numRef>
          </c:val>
          <c:extLst xmlns:c16r2="http://schemas.microsoft.com/office/drawing/2015/06/chart">
            <c:ext xmlns:c16="http://schemas.microsoft.com/office/drawing/2014/chart" uri="{C3380CC4-5D6E-409C-BE32-E72D297353CC}">
              <c16:uniqueId val="{00000004-C9F5-4383-A278-F3759C82624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0.01</c:v>
                </c:pt>
                <c:pt idx="4">
                  <c:v>#N/A</c:v>
                </c:pt>
                <c:pt idx="5">
                  <c:v>0</c:v>
                </c:pt>
                <c:pt idx="6">
                  <c:v>1.7</c:v>
                </c:pt>
                <c:pt idx="7">
                  <c:v>#N/A</c:v>
                </c:pt>
                <c:pt idx="8">
                  <c:v>#N/A</c:v>
                </c:pt>
                <c:pt idx="9">
                  <c:v>1.43</c:v>
                </c:pt>
              </c:numCache>
            </c:numRef>
          </c:val>
          <c:extLst xmlns:c16r2="http://schemas.microsoft.com/office/drawing/2015/06/chart">
            <c:ext xmlns:c16="http://schemas.microsoft.com/office/drawing/2014/chart" uri="{C3380CC4-5D6E-409C-BE32-E72D297353CC}">
              <c16:uniqueId val="{00000005-C9F5-4383-A278-F3759C82624E}"/>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0.43</c:v>
                </c:pt>
                <c:pt idx="2">
                  <c:v>#N/A</c:v>
                </c:pt>
                <c:pt idx="3">
                  <c:v>0.85</c:v>
                </c:pt>
                <c:pt idx="4">
                  <c:v>#N/A</c:v>
                </c:pt>
                <c:pt idx="5">
                  <c:v>1.91</c:v>
                </c:pt>
                <c:pt idx="6">
                  <c:v>#N/A</c:v>
                </c:pt>
                <c:pt idx="7">
                  <c:v>0.53</c:v>
                </c:pt>
                <c:pt idx="8">
                  <c:v>#N/A</c:v>
                </c:pt>
                <c:pt idx="9">
                  <c:v>2.3199999999999998</c:v>
                </c:pt>
              </c:numCache>
            </c:numRef>
          </c:val>
          <c:extLst xmlns:c16r2="http://schemas.microsoft.com/office/drawing/2015/06/chart">
            <c:ext xmlns:c16="http://schemas.microsoft.com/office/drawing/2014/chart" uri="{C3380CC4-5D6E-409C-BE32-E72D297353CC}">
              <c16:uniqueId val="{00000006-C9F5-4383-A278-F3759C82624E}"/>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1.46</c:v>
                </c:pt>
                <c:pt idx="2">
                  <c:v>#N/A</c:v>
                </c:pt>
                <c:pt idx="3">
                  <c:v>2.66</c:v>
                </c:pt>
                <c:pt idx="4">
                  <c:v>#N/A</c:v>
                </c:pt>
                <c:pt idx="5">
                  <c:v>1.39</c:v>
                </c:pt>
                <c:pt idx="6">
                  <c:v>#N/A</c:v>
                </c:pt>
                <c:pt idx="7">
                  <c:v>5.34</c:v>
                </c:pt>
                <c:pt idx="8">
                  <c:v>#N/A</c:v>
                </c:pt>
                <c:pt idx="9">
                  <c:v>2.5299999999999998</c:v>
                </c:pt>
              </c:numCache>
            </c:numRef>
          </c:val>
          <c:extLst xmlns:c16r2="http://schemas.microsoft.com/office/drawing/2015/06/chart">
            <c:ext xmlns:c16="http://schemas.microsoft.com/office/drawing/2014/chart" uri="{C3380CC4-5D6E-409C-BE32-E72D297353CC}">
              <c16:uniqueId val="{00000007-C9F5-4383-A278-F3759C82624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5.24</c:v>
                </c:pt>
                <c:pt idx="2">
                  <c:v>#N/A</c:v>
                </c:pt>
                <c:pt idx="3">
                  <c:v>5.05</c:v>
                </c:pt>
                <c:pt idx="4">
                  <c:v>#N/A</c:v>
                </c:pt>
                <c:pt idx="5">
                  <c:v>9.84</c:v>
                </c:pt>
                <c:pt idx="6">
                  <c:v>#N/A</c:v>
                </c:pt>
                <c:pt idx="7">
                  <c:v>5.22</c:v>
                </c:pt>
                <c:pt idx="8">
                  <c:v>#N/A</c:v>
                </c:pt>
                <c:pt idx="9">
                  <c:v>5.15</c:v>
                </c:pt>
              </c:numCache>
            </c:numRef>
          </c:val>
          <c:extLst xmlns:c16r2="http://schemas.microsoft.com/office/drawing/2015/06/chart">
            <c:ext xmlns:c16="http://schemas.microsoft.com/office/drawing/2014/chart" uri="{C3380CC4-5D6E-409C-BE32-E72D297353CC}">
              <c16:uniqueId val="{00000008-C9F5-4383-A278-F3759C82624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15.1</c:v>
                </c:pt>
                <c:pt idx="2">
                  <c:v>#N/A</c:v>
                </c:pt>
                <c:pt idx="3">
                  <c:v>15.08</c:v>
                </c:pt>
                <c:pt idx="4">
                  <c:v>#N/A</c:v>
                </c:pt>
                <c:pt idx="5">
                  <c:v>14.85</c:v>
                </c:pt>
                <c:pt idx="6">
                  <c:v>#N/A</c:v>
                </c:pt>
                <c:pt idx="7">
                  <c:v>15.48</c:v>
                </c:pt>
                <c:pt idx="8">
                  <c:v>#N/A</c:v>
                </c:pt>
                <c:pt idx="9">
                  <c:v>15.33</c:v>
                </c:pt>
              </c:numCache>
            </c:numRef>
          </c:val>
          <c:extLst xmlns:c16r2="http://schemas.microsoft.com/office/drawing/2015/06/chart">
            <c:ext xmlns:c16="http://schemas.microsoft.com/office/drawing/2014/chart" uri="{C3380CC4-5D6E-409C-BE32-E72D297353CC}">
              <c16:uniqueId val="{00000009-C9F5-4383-A278-F3759C82624E}"/>
            </c:ext>
          </c:extLst>
        </c:ser>
        <c:dLbls>
          <c:showLegendKey val="0"/>
          <c:showVal val="0"/>
          <c:showCatName val="0"/>
          <c:showSerName val="0"/>
          <c:showPercent val="0"/>
          <c:showBubbleSize val="0"/>
        </c:dLbls>
        <c:gapWidth val="150"/>
        <c:overlap val="100"/>
        <c:axId val="418123296"/>
        <c:axId val="418115136"/>
      </c:barChart>
      <c:catAx>
        <c:axId val="41812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115136"/>
        <c:crosses val="autoZero"/>
        <c:auto val="1"/>
        <c:lblAlgn val="ctr"/>
        <c:lblOffset val="100"/>
        <c:tickLblSkip val="1"/>
        <c:tickMarkSkip val="1"/>
        <c:noMultiLvlLbl val="0"/>
      </c:catAx>
      <c:valAx>
        <c:axId val="41811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12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378</c:v>
                </c:pt>
                <c:pt idx="5">
                  <c:v>376</c:v>
                </c:pt>
                <c:pt idx="8">
                  <c:v>368</c:v>
                </c:pt>
                <c:pt idx="11">
                  <c:v>360</c:v>
                </c:pt>
                <c:pt idx="14">
                  <c:v>342</c:v>
                </c:pt>
              </c:numCache>
            </c:numRef>
          </c:val>
          <c:extLst xmlns:c16r2="http://schemas.microsoft.com/office/drawing/2015/06/chart">
            <c:ext xmlns:c16="http://schemas.microsoft.com/office/drawing/2014/chart" uri="{C3380CC4-5D6E-409C-BE32-E72D297353CC}">
              <c16:uniqueId val="{00000000-1CBB-4FE7-B073-7F99063E81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CBB-4FE7-B073-7F99063E81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1CBB-4FE7-B073-7F99063E81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1</c:v>
                </c:pt>
                <c:pt idx="9">
                  <c:v>3</c:v>
                </c:pt>
                <c:pt idx="12">
                  <c:v>3</c:v>
                </c:pt>
              </c:numCache>
            </c:numRef>
          </c:val>
          <c:extLst xmlns:c16r2="http://schemas.microsoft.com/office/drawing/2015/06/chart">
            <c:ext xmlns:c16="http://schemas.microsoft.com/office/drawing/2014/chart" uri="{C3380CC4-5D6E-409C-BE32-E72D297353CC}">
              <c16:uniqueId val="{00000003-1CBB-4FE7-B073-7F99063E81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178</c:v>
                </c:pt>
                <c:pt idx="3">
                  <c:v>187</c:v>
                </c:pt>
                <c:pt idx="6">
                  <c:v>192</c:v>
                </c:pt>
                <c:pt idx="9">
                  <c:v>168</c:v>
                </c:pt>
                <c:pt idx="12">
                  <c:v>236</c:v>
                </c:pt>
              </c:numCache>
            </c:numRef>
          </c:val>
          <c:extLst xmlns:c16r2="http://schemas.microsoft.com/office/drawing/2015/06/chart">
            <c:ext xmlns:c16="http://schemas.microsoft.com/office/drawing/2014/chart" uri="{C3380CC4-5D6E-409C-BE32-E72D297353CC}">
              <c16:uniqueId val="{00000004-1CBB-4FE7-B073-7F99063E81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BB-4FE7-B073-7F99063E81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CBB-4FE7-B073-7F99063E81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431</c:v>
                </c:pt>
                <c:pt idx="3">
                  <c:v>443</c:v>
                </c:pt>
                <c:pt idx="6">
                  <c:v>392</c:v>
                </c:pt>
                <c:pt idx="9">
                  <c:v>381</c:v>
                </c:pt>
                <c:pt idx="12">
                  <c:v>345</c:v>
                </c:pt>
              </c:numCache>
            </c:numRef>
          </c:val>
          <c:extLst xmlns:c16r2="http://schemas.microsoft.com/office/drawing/2015/06/chart">
            <c:ext xmlns:c16="http://schemas.microsoft.com/office/drawing/2014/chart" uri="{C3380CC4-5D6E-409C-BE32-E72D297353CC}">
              <c16:uniqueId val="{00000007-1CBB-4FE7-B073-7F99063E81A2}"/>
            </c:ext>
          </c:extLst>
        </c:ser>
        <c:dLbls>
          <c:showLegendKey val="0"/>
          <c:showVal val="0"/>
          <c:showCatName val="0"/>
          <c:showSerName val="0"/>
          <c:showPercent val="0"/>
          <c:showBubbleSize val="0"/>
        </c:dLbls>
        <c:gapWidth val="100"/>
        <c:overlap val="100"/>
        <c:axId val="418116224"/>
        <c:axId val="418117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233</c:v>
                </c:pt>
                <c:pt idx="2">
                  <c:v>#N/A</c:v>
                </c:pt>
                <c:pt idx="3">
                  <c:v>#N/A</c:v>
                </c:pt>
                <c:pt idx="4">
                  <c:v>256</c:v>
                </c:pt>
                <c:pt idx="5">
                  <c:v>#N/A</c:v>
                </c:pt>
                <c:pt idx="6">
                  <c:v>#N/A</c:v>
                </c:pt>
                <c:pt idx="7">
                  <c:v>218</c:v>
                </c:pt>
                <c:pt idx="8">
                  <c:v>#N/A</c:v>
                </c:pt>
                <c:pt idx="9">
                  <c:v>#N/A</c:v>
                </c:pt>
                <c:pt idx="10">
                  <c:v>193</c:v>
                </c:pt>
                <c:pt idx="11">
                  <c:v>#N/A</c:v>
                </c:pt>
                <c:pt idx="12">
                  <c:v>#N/A</c:v>
                </c:pt>
                <c:pt idx="13">
                  <c:v>243</c:v>
                </c:pt>
                <c:pt idx="14">
                  <c:v>#N/A</c:v>
                </c:pt>
              </c:numCache>
            </c:numRef>
          </c:val>
          <c:smooth val="0"/>
          <c:extLst xmlns:c16r2="http://schemas.microsoft.com/office/drawing/2015/06/chart">
            <c:ext xmlns:c16="http://schemas.microsoft.com/office/drawing/2014/chart" uri="{C3380CC4-5D6E-409C-BE32-E72D297353CC}">
              <c16:uniqueId val="{00000008-1CBB-4FE7-B073-7F99063E81A2}"/>
            </c:ext>
          </c:extLst>
        </c:ser>
        <c:dLbls>
          <c:showLegendKey val="0"/>
          <c:showVal val="0"/>
          <c:showCatName val="0"/>
          <c:showSerName val="0"/>
          <c:showPercent val="0"/>
          <c:showBubbleSize val="0"/>
        </c:dLbls>
        <c:marker val="1"/>
        <c:smooth val="0"/>
        <c:axId val="418116224"/>
        <c:axId val="418117856"/>
      </c:lineChart>
      <c:catAx>
        <c:axId val="41811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117856"/>
        <c:crosses val="autoZero"/>
        <c:auto val="1"/>
        <c:lblAlgn val="ctr"/>
        <c:lblOffset val="100"/>
        <c:tickLblSkip val="1"/>
        <c:tickMarkSkip val="1"/>
        <c:noMultiLvlLbl val="0"/>
      </c:catAx>
      <c:valAx>
        <c:axId val="41811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11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4531</c:v>
                </c:pt>
                <c:pt idx="5">
                  <c:v>4329</c:v>
                </c:pt>
                <c:pt idx="8">
                  <c:v>4235</c:v>
                </c:pt>
                <c:pt idx="11">
                  <c:v>4086</c:v>
                </c:pt>
                <c:pt idx="14">
                  <c:v>3891</c:v>
                </c:pt>
              </c:numCache>
            </c:numRef>
          </c:val>
          <c:extLst xmlns:c16r2="http://schemas.microsoft.com/office/drawing/2015/06/chart">
            <c:ext xmlns:c16="http://schemas.microsoft.com/office/drawing/2014/chart" uri="{C3380CC4-5D6E-409C-BE32-E72D297353CC}">
              <c16:uniqueId val="{00000000-9BC7-4FA6-976C-8D99126B62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c:v>
                </c:pt>
                <c:pt idx="5">
                  <c:v>5</c:v>
                </c:pt>
                <c:pt idx="8">
                  <c:v>3</c:v>
                </c:pt>
                <c:pt idx="11">
                  <c:v>3</c:v>
                </c:pt>
                <c:pt idx="14">
                  <c:v>2</c:v>
                </c:pt>
              </c:numCache>
            </c:numRef>
          </c:val>
          <c:extLst xmlns:c16r2="http://schemas.microsoft.com/office/drawing/2015/06/chart">
            <c:ext xmlns:c16="http://schemas.microsoft.com/office/drawing/2014/chart" uri="{C3380CC4-5D6E-409C-BE32-E72D297353CC}">
              <c16:uniqueId val="{00000001-9BC7-4FA6-976C-8D99126B62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1190</c:v>
                </c:pt>
                <c:pt idx="5">
                  <c:v>1144</c:v>
                </c:pt>
                <c:pt idx="8">
                  <c:v>968</c:v>
                </c:pt>
                <c:pt idx="11">
                  <c:v>1014</c:v>
                </c:pt>
                <c:pt idx="14">
                  <c:v>1002</c:v>
                </c:pt>
              </c:numCache>
            </c:numRef>
          </c:val>
          <c:extLst xmlns:c16r2="http://schemas.microsoft.com/office/drawing/2015/06/chart">
            <c:ext xmlns:c16="http://schemas.microsoft.com/office/drawing/2014/chart" uri="{C3380CC4-5D6E-409C-BE32-E72D297353CC}">
              <c16:uniqueId val="{00000002-9BC7-4FA6-976C-8D99126B62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BC7-4FA6-976C-8D99126B62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BC7-4FA6-976C-8D99126B62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1</c:v>
                </c:pt>
                <c:pt idx="12">
                  <c:v>1</c:v>
                </c:pt>
              </c:numCache>
            </c:numRef>
          </c:val>
          <c:extLst xmlns:c16r2="http://schemas.microsoft.com/office/drawing/2015/06/chart">
            <c:ext xmlns:c16="http://schemas.microsoft.com/office/drawing/2014/chart" uri="{C3380CC4-5D6E-409C-BE32-E72D297353CC}">
              <c16:uniqueId val="{00000005-9BC7-4FA6-976C-8D99126B62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751</c:v>
                </c:pt>
                <c:pt idx="3">
                  <c:v>798</c:v>
                </c:pt>
                <c:pt idx="6">
                  <c:v>744</c:v>
                </c:pt>
                <c:pt idx="9">
                  <c:v>811</c:v>
                </c:pt>
                <c:pt idx="12">
                  <c:v>762</c:v>
                </c:pt>
              </c:numCache>
            </c:numRef>
          </c:val>
          <c:extLst xmlns:c16r2="http://schemas.microsoft.com/office/drawing/2015/06/chart">
            <c:ext xmlns:c16="http://schemas.microsoft.com/office/drawing/2014/chart" uri="{C3380CC4-5D6E-409C-BE32-E72D297353CC}">
              <c16:uniqueId val="{00000006-9BC7-4FA6-976C-8D99126B62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c:v>
                </c:pt>
                <c:pt idx="3">
                  <c:v>37</c:v>
                </c:pt>
                <c:pt idx="6">
                  <c:v>36</c:v>
                </c:pt>
                <c:pt idx="9">
                  <c:v>32</c:v>
                </c:pt>
                <c:pt idx="12">
                  <c:v>32</c:v>
                </c:pt>
              </c:numCache>
            </c:numRef>
          </c:val>
          <c:extLst xmlns:c16r2="http://schemas.microsoft.com/office/drawing/2015/06/chart">
            <c:ext xmlns:c16="http://schemas.microsoft.com/office/drawing/2014/chart" uri="{C3380CC4-5D6E-409C-BE32-E72D297353CC}">
              <c16:uniqueId val="{00000007-9BC7-4FA6-976C-8D99126B62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1965</c:v>
                </c:pt>
                <c:pt idx="3">
                  <c:v>1741</c:v>
                </c:pt>
                <c:pt idx="6">
                  <c:v>1738</c:v>
                </c:pt>
                <c:pt idx="9">
                  <c:v>2039</c:v>
                </c:pt>
                <c:pt idx="12">
                  <c:v>2101</c:v>
                </c:pt>
              </c:numCache>
            </c:numRef>
          </c:val>
          <c:extLst xmlns:c16r2="http://schemas.microsoft.com/office/drawing/2015/06/chart">
            <c:ext xmlns:c16="http://schemas.microsoft.com/office/drawing/2014/chart" uri="{C3380CC4-5D6E-409C-BE32-E72D297353CC}">
              <c16:uniqueId val="{00000008-9BC7-4FA6-976C-8D99126B62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c:v>
                </c:pt>
                <c:pt idx="3">
                  <c:v>5</c:v>
                </c:pt>
                <c:pt idx="6">
                  <c:v>3</c:v>
                </c:pt>
                <c:pt idx="9">
                  <c:v>2</c:v>
                </c:pt>
                <c:pt idx="12">
                  <c:v>0</c:v>
                </c:pt>
              </c:numCache>
            </c:numRef>
          </c:val>
          <c:extLst xmlns:c16r2="http://schemas.microsoft.com/office/drawing/2015/06/chart">
            <c:ext xmlns:c16="http://schemas.microsoft.com/office/drawing/2014/chart" uri="{C3380CC4-5D6E-409C-BE32-E72D297353CC}">
              <c16:uniqueId val="{00000009-9BC7-4FA6-976C-8D99126B62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2807</c:v>
                </c:pt>
                <c:pt idx="3">
                  <c:v>2614</c:v>
                </c:pt>
                <c:pt idx="6">
                  <c:v>2489</c:v>
                </c:pt>
                <c:pt idx="9">
                  <c:v>2294</c:v>
                </c:pt>
                <c:pt idx="12">
                  <c:v>2217</c:v>
                </c:pt>
              </c:numCache>
            </c:numRef>
          </c:val>
          <c:extLst xmlns:c16r2="http://schemas.microsoft.com/office/drawing/2015/06/chart">
            <c:ext xmlns:c16="http://schemas.microsoft.com/office/drawing/2014/chart" uri="{C3380CC4-5D6E-409C-BE32-E72D297353CC}">
              <c16:uniqueId val="{0000000A-9BC7-4FA6-976C-8D99126B626B}"/>
            </c:ext>
          </c:extLst>
        </c:ser>
        <c:dLbls>
          <c:showLegendKey val="0"/>
          <c:showVal val="0"/>
          <c:showCatName val="0"/>
          <c:showSerName val="0"/>
          <c:showPercent val="0"/>
          <c:showBubbleSize val="0"/>
        </c:dLbls>
        <c:gapWidth val="100"/>
        <c:overlap val="100"/>
        <c:axId val="418121120"/>
        <c:axId val="418121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74</c:v>
                </c:pt>
                <c:pt idx="11">
                  <c:v>#N/A</c:v>
                </c:pt>
                <c:pt idx="12">
                  <c:v>#N/A</c:v>
                </c:pt>
                <c:pt idx="13">
                  <c:v>218</c:v>
                </c:pt>
                <c:pt idx="14">
                  <c:v>#N/A</c:v>
                </c:pt>
              </c:numCache>
            </c:numRef>
          </c:val>
          <c:smooth val="0"/>
          <c:extLst xmlns:c16r2="http://schemas.microsoft.com/office/drawing/2015/06/chart">
            <c:ext xmlns:c16="http://schemas.microsoft.com/office/drawing/2014/chart" uri="{C3380CC4-5D6E-409C-BE32-E72D297353CC}">
              <c16:uniqueId val="{0000000B-9BC7-4FA6-976C-8D99126B626B}"/>
            </c:ext>
          </c:extLst>
        </c:ser>
        <c:dLbls>
          <c:showLegendKey val="0"/>
          <c:showVal val="0"/>
          <c:showCatName val="0"/>
          <c:showSerName val="0"/>
          <c:showPercent val="0"/>
          <c:showBubbleSize val="0"/>
        </c:dLbls>
        <c:marker val="1"/>
        <c:smooth val="0"/>
        <c:axId val="418121120"/>
        <c:axId val="418121664"/>
      </c:lineChart>
      <c:catAx>
        <c:axId val="41812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8121664"/>
        <c:crosses val="autoZero"/>
        <c:auto val="1"/>
        <c:lblAlgn val="ctr"/>
        <c:lblOffset val="100"/>
        <c:tickLblSkip val="1"/>
        <c:tickMarkSkip val="1"/>
        <c:noMultiLvlLbl val="0"/>
      </c:catAx>
      <c:valAx>
        <c:axId val="41812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12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393</c:v>
                </c:pt>
                <c:pt idx="1">
                  <c:v>393</c:v>
                </c:pt>
                <c:pt idx="2">
                  <c:v>310</c:v>
                </c:pt>
              </c:numCache>
            </c:numRef>
          </c:val>
          <c:extLst xmlns:c16r2="http://schemas.microsoft.com/office/drawing/2015/06/chart">
            <c:ext xmlns:c16="http://schemas.microsoft.com/office/drawing/2014/chart" uri="{C3380CC4-5D6E-409C-BE32-E72D297353CC}">
              <c16:uniqueId val="{00000000-E960-4AFD-BA02-5F7B68F7A7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c:v>
                </c:pt>
                <c:pt idx="1">
                  <c:v>45</c:v>
                </c:pt>
                <c:pt idx="2">
                  <c:v>45</c:v>
                </c:pt>
              </c:numCache>
            </c:numRef>
          </c:val>
          <c:extLst xmlns:c16r2="http://schemas.microsoft.com/office/drawing/2015/06/chart">
            <c:ext xmlns:c16="http://schemas.microsoft.com/office/drawing/2014/chart" uri="{C3380CC4-5D6E-409C-BE32-E72D297353CC}">
              <c16:uniqueId val="{00000001-E960-4AFD-BA02-5F7B68F7A7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345</c:v>
                </c:pt>
                <c:pt idx="1">
                  <c:v>391</c:v>
                </c:pt>
                <c:pt idx="2">
                  <c:v>441</c:v>
                </c:pt>
              </c:numCache>
            </c:numRef>
          </c:val>
          <c:extLst xmlns:c16r2="http://schemas.microsoft.com/office/drawing/2015/06/chart">
            <c:ext xmlns:c16="http://schemas.microsoft.com/office/drawing/2014/chart" uri="{C3380CC4-5D6E-409C-BE32-E72D297353CC}">
              <c16:uniqueId val="{00000002-E960-4AFD-BA02-5F7B68F7A723}"/>
            </c:ext>
          </c:extLst>
        </c:ser>
        <c:dLbls>
          <c:showLegendKey val="0"/>
          <c:showVal val="0"/>
          <c:showCatName val="0"/>
          <c:showSerName val="0"/>
          <c:showPercent val="0"/>
          <c:showBubbleSize val="0"/>
        </c:dLbls>
        <c:gapWidth val="120"/>
        <c:overlap val="100"/>
        <c:axId val="418124384"/>
        <c:axId val="418124928"/>
      </c:barChart>
      <c:catAx>
        <c:axId val="41812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8124928"/>
        <c:crosses val="autoZero"/>
        <c:auto val="1"/>
        <c:lblAlgn val="ctr"/>
        <c:lblOffset val="100"/>
        <c:tickLblSkip val="1"/>
        <c:tickMarkSkip val="1"/>
        <c:noMultiLvlLbl val="0"/>
      </c:catAx>
      <c:valAx>
        <c:axId val="418124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812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02-4EDD-8FFD-88C20CAFA310}"/>
                </c:ext>
                <c:ext xmlns:c15="http://schemas.microsoft.com/office/drawing/2012/chart" uri="{CE6537A1-D6FC-4f65-9D91-7224C49458BB}">
                  <c15:dlblFieldTable>
                    <c15:dlblFTEntry>
                      <c15:txfldGUID>{97BBB127-E00E-427E-B537-4F4B5EF8DBE3}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02-4EDD-8FFD-88C20CAFA310}"/>
                </c:ext>
                <c:ext xmlns:c15="http://schemas.microsoft.com/office/drawing/2012/chart" uri="{CE6537A1-D6FC-4f65-9D91-7224C49458BB}">
                  <c15:dlblFieldTable>
                    <c15:dlblFTEntry>
                      <c15:txfldGUID>{759FF60F-2E86-4BF8-903E-C5F5C3214263}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02-4EDD-8FFD-88C20CAFA310}"/>
                </c:ext>
                <c:ext xmlns:c15="http://schemas.microsoft.com/office/drawing/2012/chart" uri="{CE6537A1-D6FC-4f65-9D91-7224C49458BB}">
                  <c15:dlblFieldTable>
                    <c15:dlblFTEntry>
                      <c15:txfldGUID>{5E297541-9608-4165-A25F-307C1317F870}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02-4EDD-8FFD-88C20CAFA310}"/>
                </c:ext>
                <c:ext xmlns:c15="http://schemas.microsoft.com/office/drawing/2012/chart" uri="{CE6537A1-D6FC-4f65-9D91-7224C49458BB}">
                  <c15:dlblFieldTable>
                    <c15:dlblFTEntry>
                      <c15:txfldGUID>{9022FE4E-481B-4CCD-816F-836466E4F30C}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E02-4EDD-8FFD-88C20CAFA310}"/>
                </c:ext>
                <c:ext xmlns:c15="http://schemas.microsoft.com/office/drawing/2012/chart" uri="{CE6537A1-D6FC-4f65-9D91-7224C49458BB}">
                  <c15:dlblFieldTable>
                    <c15:dlblFTEntry>
                      <c15:txfldGUID>{C761536D-41FB-4CDE-B1F8-7C14A85E5661}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E02-4EDD-8FFD-88C20CAFA310}"/>
                </c:ext>
                <c:ext xmlns:c15="http://schemas.microsoft.com/office/drawing/2012/chart" uri="{CE6537A1-D6FC-4f65-9D91-7224C49458BB}">
                  <c15:dlblFieldTable>
                    <c15:dlblFTEntry>
                      <c15:txfldGUID>{06B95FE4-52AE-448D-95FB-D53C1EC30B95}</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E02-4EDD-8FFD-88C20CAFA310}"/>
                </c:ext>
                <c:ext xmlns:c15="http://schemas.microsoft.com/office/drawing/2012/chart" uri="{CE6537A1-D6FC-4f65-9D91-7224C49458BB}">
                  <c15:dlblFieldTable>
                    <c15:dlblFTEntry>
                      <c15:txfldGUID>{9EC38568-C0BA-45AC-9DDD-02DA811C6BE4}</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E02-4EDD-8FFD-88C20CAFA310}"/>
                </c:ext>
                <c:ext xmlns:c15="http://schemas.microsoft.com/office/drawing/2012/chart" uri="{CE6537A1-D6FC-4f65-9D91-7224C49458BB}">
                  <c15:dlblFieldTable>
                    <c15:dlblFTEntry>
                      <c15:txfldGUID>{83436528-13F4-4DDE-BF5E-1026F1E59945}</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E02-4EDD-8FFD-88C20CAFA310}"/>
                </c:ext>
                <c:ext xmlns:c15="http://schemas.microsoft.com/office/drawing/2012/chart" uri="{CE6537A1-D6FC-4f65-9D91-7224C49458BB}">
                  <c15:dlblFieldTable>
                    <c15:dlblFTEntry>
                      <c15:txfldGUID>{493E26D0-7552-4E3E-A020-2BAC9E56B68F}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32">
                  <c:v>63.3</c:v>
                </c:pt>
              </c:numCache>
            </c:numRef>
          </c:xVal>
          <c:yVal>
            <c:numRef>
              <c:f>公会計指標分析・財政指標組合せ分析表!$BP$51:$DC$51</c:f>
              <c:numCache>
                <c:formatCode>#,##0.0;"▲ "#,##0.0</c:formatCode>
                <c:ptCount val="40"/>
                <c:pt idx="32">
                  <c:v>10.3</c:v>
                </c:pt>
              </c:numCache>
            </c:numRef>
          </c:yVal>
          <c:smooth val="0"/>
          <c:extLst xmlns:c16r2="http://schemas.microsoft.com/office/drawing/2015/06/chart">
            <c:ext xmlns:c16="http://schemas.microsoft.com/office/drawing/2014/chart" uri="{C3380CC4-5D6E-409C-BE32-E72D297353CC}">
              <c16:uniqueId val="{00000009-3E02-4EDD-8FFD-88C20CAFA3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E02-4EDD-8FFD-88C20CAFA310}"/>
                </c:ext>
                <c:ext xmlns:c15="http://schemas.microsoft.com/office/drawing/2012/chart" uri="{CE6537A1-D6FC-4f65-9D91-7224C49458BB}">
                  <c15:dlblFieldTable>
                    <c15:dlblFTEntry>
                      <c15:txfldGUID>{B14B357E-7D40-488D-96CC-62B1C0E64A3A}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E02-4EDD-8FFD-88C20CAFA310}"/>
                </c:ext>
                <c:ext xmlns:c15="http://schemas.microsoft.com/office/drawing/2012/chart" uri="{CE6537A1-D6FC-4f65-9D91-7224C49458BB}">
                  <c15:dlblFieldTable>
                    <c15:dlblFTEntry>
                      <c15:txfldGUID>{B0254CD9-12EE-4113-8422-6D3105EC566E}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E02-4EDD-8FFD-88C20CAFA310}"/>
                </c:ext>
                <c:ext xmlns:c15="http://schemas.microsoft.com/office/drawing/2012/chart" uri="{CE6537A1-D6FC-4f65-9D91-7224C49458BB}">
                  <c15:dlblFieldTable>
                    <c15:dlblFTEntry>
                      <c15:txfldGUID>{BA94CF4A-36DE-4BC9-8AD2-2D492915C523}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E02-4EDD-8FFD-88C20CAFA310}"/>
                </c:ext>
                <c:ext xmlns:c15="http://schemas.microsoft.com/office/drawing/2012/chart" uri="{CE6537A1-D6FC-4f65-9D91-7224C49458BB}">
                  <c15:dlblFieldTable>
                    <c15:dlblFTEntry>
                      <c15:txfldGUID>{9214D509-9E2A-4E37-926D-0F1B3C44FF49}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E02-4EDD-8FFD-88C20CAFA310}"/>
                </c:ext>
                <c:ext xmlns:c15="http://schemas.microsoft.com/office/drawing/2012/chart" uri="{CE6537A1-D6FC-4f65-9D91-7224C49458BB}">
                  <c15:dlblFieldTable>
                    <c15:dlblFTEntry>
                      <c15:txfldGUID>{932B84F9-B033-4F27-8C06-D2DEEE33B432}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E02-4EDD-8FFD-88C20CAFA310}"/>
                </c:ext>
                <c:ext xmlns:c15="http://schemas.microsoft.com/office/drawing/2012/chart" uri="{CE6537A1-D6FC-4f65-9D91-7224C49458BB}">
                  <c15:dlblFieldTable>
                    <c15:dlblFTEntry>
                      <c15:txfldGUID>{EDAA1A8E-A4E5-4F73-A2D3-E2611E36A690}</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E02-4EDD-8FFD-88C20CAFA310}"/>
                </c:ext>
                <c:ext xmlns:c15="http://schemas.microsoft.com/office/drawing/2012/chart" uri="{CE6537A1-D6FC-4f65-9D91-7224C49458BB}">
                  <c15:dlblFieldTable>
                    <c15:dlblFTEntry>
                      <c15:txfldGUID>{EE0D5842-4C8A-4378-83DF-D170E51B60FF}</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E02-4EDD-8FFD-88C20CAFA310}"/>
                </c:ext>
                <c:ext xmlns:c15="http://schemas.microsoft.com/office/drawing/2012/chart" uri="{CE6537A1-D6FC-4f65-9D91-7224C49458BB}">
                  <c15:dlblFieldTable>
                    <c15:dlblFTEntry>
                      <c15:txfldGUID>{876F9C5A-B820-4741-8D5B-872C90FBBEB2}</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E02-4EDD-8FFD-88C20CAFA310}"/>
                </c:ext>
                <c:ext xmlns:c15="http://schemas.microsoft.com/office/drawing/2012/chart" uri="{CE6537A1-D6FC-4f65-9D91-7224C49458BB}">
                  <c15:dlblFieldTable>
                    <c15:dlblFTEntry>
                      <c15:txfldGUID>{154FD74F-142D-421A-8489-B78BCA829FD8}</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32">
                  <c:v>64.2</c:v>
                </c:pt>
              </c:numCache>
            </c:numRef>
          </c:xVal>
          <c:yVal>
            <c:numRef>
              <c:f>公会計指標分析・財政指標組合せ分析表!$BP$55:$DC$55</c:f>
              <c:numCache>
                <c:formatCode>#,##0.0;"▲ "#,##0.0</c:formatCode>
                <c:ptCount val="40"/>
                <c:pt idx="0">
                  <c:v>0</c:v>
                </c:pt>
                <c:pt idx="32">
                  <c:v>0</c:v>
                </c:pt>
              </c:numCache>
            </c:numRef>
          </c:yVal>
          <c:smooth val="0"/>
          <c:extLst xmlns:c16r2="http://schemas.microsoft.com/office/drawing/2015/06/chart">
            <c:ext xmlns:c16="http://schemas.microsoft.com/office/drawing/2014/chart" uri="{C3380CC4-5D6E-409C-BE32-E72D297353CC}">
              <c16:uniqueId val="{00000013-3E02-4EDD-8FFD-88C20CAFA310}"/>
            </c:ext>
          </c:extLst>
        </c:ser>
        <c:dLbls>
          <c:showLegendKey val="0"/>
          <c:showVal val="1"/>
          <c:showCatName val="0"/>
          <c:showSerName val="0"/>
          <c:showPercent val="0"/>
          <c:showBubbleSize val="0"/>
        </c:dLbls>
        <c:axId val="2120217808"/>
        <c:axId val="2120224880"/>
      </c:scatterChart>
      <c:valAx>
        <c:axId val="2120217808"/>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20224880"/>
        <c:crosses val="autoZero"/>
        <c:crossBetween val="midCat"/>
      </c:valAx>
      <c:valAx>
        <c:axId val="212022488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12021780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D45-413B-8FE4-5325B2EC2213}"/>
                </c:ext>
                <c:ext xmlns:c15="http://schemas.microsoft.com/office/drawing/2012/chart" uri="{CE6537A1-D6FC-4f65-9D91-7224C49458BB}">
                  <c15:dlblFieldTable>
                    <c15:dlblFTEntry>
                      <c15:txfldGUID>{C6823ADE-B61F-4844-B7E4-6235A24DB3C1}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D45-413B-8FE4-5325B2EC2213}"/>
                </c:ext>
                <c:ext xmlns:c15="http://schemas.microsoft.com/office/drawing/2012/chart" uri="{CE6537A1-D6FC-4f65-9D91-7224C49458BB}">
                  <c15:dlblFieldTable>
                    <c15:dlblFTEntry>
                      <c15:txfldGUID>{22144FEA-2819-40E2-985E-9D2DF97D3A7A}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D45-413B-8FE4-5325B2EC2213}"/>
                </c:ext>
                <c:ext xmlns:c15="http://schemas.microsoft.com/office/drawing/2012/chart" uri="{CE6537A1-D6FC-4f65-9D91-7224C49458BB}">
                  <c15:dlblFieldTable>
                    <c15:dlblFTEntry>
                      <c15:txfldGUID>{AE78CF70-82B1-49BE-8E93-A51B2B615910}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D45-413B-8FE4-5325B2EC2213}"/>
                </c:ext>
                <c:ext xmlns:c15="http://schemas.microsoft.com/office/drawing/2012/chart" uri="{CE6537A1-D6FC-4f65-9D91-7224C49458BB}">
                  <c15:dlblFieldTable>
                    <c15:dlblFTEntry>
                      <c15:txfldGUID>{09B1443E-ECCB-47EC-A334-E1CB4ABE7851}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D45-413B-8FE4-5325B2EC2213}"/>
                </c:ext>
                <c:ext xmlns:c15="http://schemas.microsoft.com/office/drawing/2012/chart" uri="{CE6537A1-D6FC-4f65-9D91-7224C49458BB}">
                  <c15:dlblFieldTable>
                    <c15:dlblFTEntry>
                      <c15:txfldGUID>{52E0260B-8DA4-4F66-95CA-4627096F6C67}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D45-413B-8FE4-5325B2EC2213}"/>
                </c:ext>
                <c:ext xmlns:c15="http://schemas.microsoft.com/office/drawing/2012/chart" uri="{CE6537A1-D6FC-4f65-9D91-7224C49458BB}">
                  <c15:dlblFieldTable>
                    <c15:dlblFTEntry>
                      <c15:txfldGUID>{181A7353-2684-43F9-B391-50A5A86A3F47}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D45-413B-8FE4-5325B2EC2213}"/>
                </c:ext>
                <c:ext xmlns:c15="http://schemas.microsoft.com/office/drawing/2012/chart" uri="{CE6537A1-D6FC-4f65-9D91-7224C49458BB}">
                  <c15:dlblFieldTable>
                    <c15:dlblFTEntry>
                      <c15:txfldGUID>{BFD380C0-C700-4C66-B819-DCB84DB8C0B6}</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D45-413B-8FE4-5325B2EC2213}"/>
                </c:ext>
                <c:ext xmlns:c15="http://schemas.microsoft.com/office/drawing/2012/chart" uri="{CE6537A1-D6FC-4f65-9D91-7224C49458BB}">
                  <c15:dlblFieldTable>
                    <c15:dlblFTEntry>
                      <c15:txfldGUID>{A6312AEF-DA82-4368-A75D-19DE2CE21B95}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D45-413B-8FE4-5325B2EC2213}"/>
                </c:ext>
                <c:ext xmlns:c15="http://schemas.microsoft.com/office/drawing/2012/chart" uri="{CE6537A1-D6FC-4f65-9D91-7224C49458BB}">
                  <c15:dlblFieldTable>
                    <c15:dlblFTEntry>
                      <c15:txfldGUID>{AE3BDEBE-2911-4164-9508-4D82BBEA8DA8}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11.9</c:v>
                </c:pt>
                <c:pt idx="16">
                  <c:v>11.8</c:v>
                </c:pt>
                <c:pt idx="24">
                  <c:v>11.3</c:v>
                </c:pt>
                <c:pt idx="32">
                  <c:v>10.8</c:v>
                </c:pt>
              </c:numCache>
            </c:numRef>
          </c:xVal>
          <c:yVal>
            <c:numRef>
              <c:f>公会計指標分析・財政指標組合せ分析表!$BP$73:$DC$73</c:f>
              <c:numCache>
                <c:formatCode>#,##0.0;"▲ "#,##0.0</c:formatCode>
                <c:ptCount val="40"/>
                <c:pt idx="24">
                  <c:v>3.8</c:v>
                </c:pt>
                <c:pt idx="32">
                  <c:v>10.3</c:v>
                </c:pt>
              </c:numCache>
            </c:numRef>
          </c:yVal>
          <c:smooth val="0"/>
          <c:extLst xmlns:c16r2="http://schemas.microsoft.com/office/drawing/2015/06/chart">
            <c:ext xmlns:c16="http://schemas.microsoft.com/office/drawing/2014/chart" uri="{C3380CC4-5D6E-409C-BE32-E72D297353CC}">
              <c16:uniqueId val="{00000009-9D45-413B-8FE4-5325B2EC22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94974223249E-2"/>
                  <c:y val="-9.789287947793938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D45-413B-8FE4-5325B2EC2213}"/>
                </c:ext>
                <c:ext xmlns:c15="http://schemas.microsoft.com/office/drawing/2012/chart" uri="{CE6537A1-D6FC-4f65-9D91-7224C49458BB}">
                  <c15:dlblFieldTable>
                    <c15:dlblFTEntry>
                      <c15:txfldGUID>{D62E836F-E980-46C6-BB0A-C006B6DED098}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D45-413B-8FE4-5325B2EC2213}"/>
                </c:ext>
                <c:ext xmlns:c15="http://schemas.microsoft.com/office/drawing/2012/chart" uri="{CE6537A1-D6FC-4f65-9D91-7224C49458BB}">
                  <c15:dlblFieldTable>
                    <c15:dlblFTEntry>
                      <c15:txfldGUID>{34039AC4-041F-411D-8519-80EC88F8A86D}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D45-413B-8FE4-5325B2EC2213}"/>
                </c:ext>
                <c:ext xmlns:c15="http://schemas.microsoft.com/office/drawing/2012/chart" uri="{CE6537A1-D6FC-4f65-9D91-7224C49458BB}">
                  <c15:dlblFieldTable>
                    <c15:dlblFTEntry>
                      <c15:txfldGUID>{24906CEB-9A32-4437-944C-1DA0ECAA5236}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D45-413B-8FE4-5325B2EC2213}"/>
                </c:ext>
                <c:ext xmlns:c15="http://schemas.microsoft.com/office/drawing/2012/chart" uri="{CE6537A1-D6FC-4f65-9D91-7224C49458BB}">
                  <c15:dlblFieldTable>
                    <c15:dlblFTEntry>
                      <c15:txfldGUID>{0275918C-2142-450E-AEBB-C6F16F6424D9}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D45-413B-8FE4-5325B2EC2213}"/>
                </c:ext>
                <c:ext xmlns:c15="http://schemas.microsoft.com/office/drawing/2012/chart" uri="{CE6537A1-D6FC-4f65-9D91-7224C49458BB}">
                  <c15:dlblFieldTable>
                    <c15:dlblFTEntry>
                      <c15:txfldGUID>{D1155E63-1BC5-4E0F-BCDC-4D6DD3C12AC2}</c15:txfldGUID>
                      <c15:f>#REF!</c15:f>
                      <c15:dlblFieldTableCache>
                        <c:ptCount val="1"/>
                        <c:pt idx="0">
                          <c:v>#REF!</c:v>
                        </c:pt>
                      </c15:dlblFieldTableCache>
                    </c15:dlblFTEntry>
                  </c15:dlblFieldTable>
                  <c15:showDataLabelsRange val="0"/>
                </c:ext>
              </c:extLst>
            </c:dLbl>
            <c:dLbl>
              <c:idx val="8"/>
              <c:layout>
                <c:manualLayout>
                  <c:x val="-2.5298388263998016E-2"/>
                  <c:y val="-6.359891417740992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D45-413B-8FE4-5325B2EC2213}"/>
                </c:ext>
                <c:ext xmlns:c15="http://schemas.microsoft.com/office/drawing/2012/chart" uri="{CE6537A1-D6FC-4f65-9D91-7224C49458BB}">
                  <c15:dlblFieldTable>
                    <c15:dlblFTEntry>
                      <c15:txfldGUID>{E165685E-ADA7-45F8-BDB9-91E7F1CF4489}</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2.575746263289373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D45-413B-8FE4-5325B2EC2213}"/>
                </c:ext>
                <c:ext xmlns:c15="http://schemas.microsoft.com/office/drawing/2012/chart" uri="{CE6537A1-D6FC-4f65-9D91-7224C49458BB}">
                  <c15:dlblFieldTable>
                    <c15:dlblFTEntry>
                      <c15:txfldGUID>{FFE191D3-EEE1-4ABF-B9BC-0F6D6CBA8094}</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D45-413B-8FE4-5325B2EC2213}"/>
                </c:ext>
                <c:ext xmlns:c15="http://schemas.microsoft.com/office/drawing/2012/chart" uri="{CE6537A1-D6FC-4f65-9D91-7224C49458BB}">
                  <c15:dlblFieldTable>
                    <c15:dlblFTEntry>
                      <c15:txfldGUID>{77657AA8-CA6E-4BF1-827E-5E040FCC593E}</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D45-413B-8FE4-5325B2EC2213}"/>
                </c:ext>
                <c:ext xmlns:c15="http://schemas.microsoft.com/office/drawing/2012/chart" uri="{CE6537A1-D6FC-4f65-9D91-7224C49458BB}">
                  <c15:dlblFieldTable>
                    <c15:dlblFTEntry>
                      <c15:txfldGUID>{DD069514-B870-4178-995A-E432F79F58CC}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D45-413B-8FE4-5325B2EC2213}"/>
            </c:ext>
          </c:extLst>
        </c:ser>
        <c:dLbls>
          <c:showLegendKey val="0"/>
          <c:showVal val="1"/>
          <c:showCatName val="0"/>
          <c:showSerName val="0"/>
          <c:showPercent val="0"/>
          <c:showBubbleSize val="0"/>
        </c:dLbls>
        <c:axId val="2120203664"/>
        <c:axId val="2120205840"/>
      </c:scatterChart>
      <c:valAx>
        <c:axId val="2120203664"/>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20205840"/>
        <c:crosses val="autoZero"/>
        <c:crossBetween val="midCat"/>
      </c:valAx>
      <c:valAx>
        <c:axId val="21202058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12020366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元利償還金は、対前年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したことにより、対前年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額となった。このことから実質公債費比率の分子は、対前年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となった。今後も収益性の不安定さから下水道事業債の償還金に対する繰出金の増が予想されるため、企業会計の収入の増、繰上償還等を推進し数値の抑制に努める。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将来負担額で、一般会計等に係る地方債現在高は、対前年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百万円の減額となり、今後も減少していくと想定している。公営企業債等繰入見込額は対前年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百万円の増となっている。これらにより将来負担額は、全体で対前年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充当可能財源等では、充当可能基金は特定目的基金の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となった。充当可能特定歳入は、主に住宅新築資金元利収入で新規貸付がないため、今後も減少する。また、基準財政需要額算入見込額は、下水道事業債等交付税措置のある起債の償還残高減により対前年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百万円の減となった。よって充当可能財源等は、全体で対前年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百万円の減となり、これらのことから将来負担比率の分子は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において、近江牛等へのふるさと納税が好調であったことから積立額が</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取崩し</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額を上回ったため、その他特定目的基金が昨年度比</a:t>
          </a:r>
          <a:r>
            <a:rPr kumimoji="1" lang="en-US" altLang="ja-JP" sz="1400" i="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った。しかし、</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財政調整基金の取り崩し</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の影響がそれを上回り、基金全体で</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昨年度比</a:t>
          </a:r>
          <a:r>
            <a:rPr kumimoji="1" lang="en-US" altLang="ja-JP" sz="1400" i="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r>
            <a:rPr kumimoji="1" lang="ja-JP" altLang="ja-JP" sz="1100" i="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以降、同水準で推移している。しかしながら、厳しい財政状況の中、恒常的に財政調整基金の取崩しによって予算編成を行っている状況であり、ふるさと応援基金をはじめとする特定目的基金を有効に活用しつつ、現在策定を進めている財政健全化計画に基づく様々な取組により、基金の取崩しを抑え、残高を確保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福祉基金：福祉の振興を図るため、民間の地域福祉活動の活性化および福祉施設整備</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ふるさと基金：個性豊かな「ふるさと」を創造するため、地域づくり推進事業および地域住民の共同活動の活性化を図る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ふるさと納税に基づき寄附された寄附金等を財源として実施する事業に要する経費の財源に活用する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教育・文化の推進に関する事業</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保健・医療・介護・福祉の向上に関する事業</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産業の振興に関する事業</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生活環境の向上に関する事業</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地域自治の充実に関する事業</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その他目的達成のために町長が必要と認める事業</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積立額が取崩し額を上回ったため</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i="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今後も厳しい財政状況が続く見通しの中、特に、貴重な財源であるふるさと応援寄付金による収入確保に努め、目的用途に沿った事業に積極的に活用していく。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新型コロナウイルス感染症の拡大や公共施設等の老朽化に伴って、税収減・歳出増により、財政調整基金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億円取り崩したため、昨年度比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百万円の残高減となった。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厳しい財政状況の中、恒常的に財政調整基金の取崩しによって予算編成を行っている状況であり、ふるさと応援基金をはじめとする特定目的基金を有効に活用しつつ、現在策定進めている財政健全化計画に基づく様々な取組により、基金の取崩しを抑え、残高を確保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、公共施設の老朽化に伴う改修事業や過疎対策事業に町債を発行することが予想され、公債費の増加が見込まれる。そのため、今後の償還の負担急増に備えるために、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引き続き基金残高を保っていく。</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6,788
6,710
13.63
4,995,652
4,842,656
131,428
2,442,969
2,217,221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は類似団体よりやや低く、全国平均や県平均とほぼ同じ水準であり、適正な数値を維持できていると考えられる。個別施設計画や公共施設等総合管理計画をもとにして、計画的に資産の除却または長寿命化を図るなどの対策をしていく必要があ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9" name="直線コネクタ 68"/>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0"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1" name="直線コネクタ 70"/>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2"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3" name="直線コネクタ 72"/>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4"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5" name="フローチャート: 判断 74"/>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6" name="フローチャート: 判断 75"/>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7" name="フローチャート: 判断 76"/>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8" name="フローチャート: 判断 77"/>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9" name="フローチャート: 判断 78"/>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126047</xdr:rowOff>
    </xdr:from>
    <xdr:to>
      <xdr:col>23</xdr:col>
      <xdr:colOff>136525</xdr:colOff>
      <xdr:row>31</xdr:row>
      <xdr:rowOff>56197</xdr:rowOff>
    </xdr:to>
    <xdr:sp macro="" textlink="">
      <xdr:nvSpPr>
        <xdr:cNvPr id="85" name="楕円 84"/>
        <xdr:cNvSpPr/>
      </xdr:nvSpPr>
      <xdr:spPr>
        <a:xfrm>
          <a:off x="47117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148924</xdr:rowOff>
    </xdr:from>
    <xdr:ext cx="405111" cy="259045"/>
    <xdr:sp macro="" textlink="">
      <xdr:nvSpPr>
        <xdr:cNvPr id="86" name="有形固定資産減価償却率該当値テキスト"/>
        <xdr:cNvSpPr txBox="1"/>
      </xdr:nvSpPr>
      <xdr:spPr>
        <a:xfrm>
          <a:off x="4813300" y="589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30</xdr:row>
      <xdr:rowOff>30692</xdr:rowOff>
    </xdr:from>
    <xdr:to>
      <xdr:col>7</xdr:col>
      <xdr:colOff>187325</xdr:colOff>
      <xdr:row>30</xdr:row>
      <xdr:rowOff>132292</xdr:rowOff>
    </xdr:to>
    <xdr:sp macro="" textlink="">
      <xdr:nvSpPr>
        <xdr:cNvPr id="87" name="楕円 86"/>
        <xdr:cNvSpPr/>
      </xdr:nvSpPr>
      <xdr:spPr>
        <a:xfrm>
          <a:off x="1714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65528</xdr:rowOff>
    </xdr:from>
    <xdr:ext cx="405111" cy="259045"/>
    <xdr:sp macro="" textlink="">
      <xdr:nvSpPr>
        <xdr:cNvPr id="88" name="n_1aveValue有形固定資産減価償却率"/>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9"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0" name="n_3aveValue有形固定資産減価償却率"/>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1"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148819</xdr:rowOff>
    </xdr:from>
    <xdr:ext cx="405111" cy="259045"/>
    <xdr:sp macro="" textlink="">
      <xdr:nvSpPr>
        <xdr:cNvPr id="92" name="n_4mainValue有形固定資産減価償却率"/>
        <xdr:cNvSpPr txBox="1"/>
      </xdr:nvSpPr>
      <xdr:spPr>
        <a:xfrm>
          <a:off x="15627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や県・全国平均を上回っている。これは経常一般財源のうち経常経費充当額が高いために、債務償還に充当可能な財源が少ないことが要因である。起債発行の抑制や繰り上げ償還の実施などで将来負担額を減少させるとともに、経常経費の見直し・コストカットを行っていく必要があ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0" name="テキスト ボックス 10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0" name="テキスト ボックス 11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3" name="直線コネクタ 122"/>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24"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25" name="直線コネクタ 124"/>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7" name="直線コネクタ 12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28" name="債務償還比率平均値テキスト"/>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29" name="フローチャート: 判断 128"/>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0" name="フローチャート: 判断 129"/>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1" name="フローチャート: 判断 130"/>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2" name="フローチャート: 判断 131"/>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3" name="フローチャート: 判断 132"/>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125930</xdr:rowOff>
    </xdr:from>
    <xdr:to>
      <xdr:col>76</xdr:col>
      <xdr:colOff>73025</xdr:colOff>
      <xdr:row>32</xdr:row>
      <xdr:rowOff>56080</xdr:rowOff>
    </xdr:to>
    <xdr:sp macro="" textlink="">
      <xdr:nvSpPr>
        <xdr:cNvPr id="139" name="楕円 138"/>
        <xdr:cNvSpPr/>
      </xdr:nvSpPr>
      <xdr:spPr>
        <a:xfrm>
          <a:off x="14744700" y="621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104357</xdr:rowOff>
    </xdr:from>
    <xdr:ext cx="469744" cy="259045"/>
    <xdr:sp macro="" textlink="">
      <xdr:nvSpPr>
        <xdr:cNvPr id="140" name="債務償還比率該当値テキスト"/>
        <xdr:cNvSpPr txBox="1"/>
      </xdr:nvSpPr>
      <xdr:spPr>
        <a:xfrm>
          <a:off x="14846300" y="619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107923</xdr:rowOff>
    </xdr:from>
    <xdr:to>
      <xdr:col>72</xdr:col>
      <xdr:colOff>123825</xdr:colOff>
      <xdr:row>33</xdr:row>
      <xdr:rowOff>38073</xdr:rowOff>
    </xdr:to>
    <xdr:sp macro="" textlink="">
      <xdr:nvSpPr>
        <xdr:cNvPr id="141" name="楕円 140"/>
        <xdr:cNvSpPr/>
      </xdr:nvSpPr>
      <xdr:spPr>
        <a:xfrm>
          <a:off x="14033500" y="63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5280</xdr:rowOff>
    </xdr:from>
    <xdr:to>
      <xdr:col>76</xdr:col>
      <xdr:colOff>22225</xdr:colOff>
      <xdr:row>32</xdr:row>
      <xdr:rowOff>158723</xdr:rowOff>
    </xdr:to>
    <xdr:cxnSp macro="">
      <xdr:nvCxnSpPr>
        <xdr:cNvPr id="142" name="直線コネクタ 141"/>
        <xdr:cNvCxnSpPr/>
      </xdr:nvCxnSpPr>
      <xdr:spPr>
        <a:xfrm flipV="1">
          <a:off x="14084300" y="6263205"/>
          <a:ext cx="711200" cy="15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4409</xdr:rowOff>
    </xdr:from>
    <xdr:to>
      <xdr:col>68</xdr:col>
      <xdr:colOff>123825</xdr:colOff>
      <xdr:row>31</xdr:row>
      <xdr:rowOff>106009</xdr:rowOff>
    </xdr:to>
    <xdr:sp macro="" textlink="">
      <xdr:nvSpPr>
        <xdr:cNvPr id="143" name="楕円 142"/>
        <xdr:cNvSpPr/>
      </xdr:nvSpPr>
      <xdr:spPr>
        <a:xfrm>
          <a:off x="13271500" y="60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55209</xdr:rowOff>
    </xdr:from>
    <xdr:to>
      <xdr:col>72</xdr:col>
      <xdr:colOff>73025</xdr:colOff>
      <xdr:row>32</xdr:row>
      <xdr:rowOff>158723</xdr:rowOff>
    </xdr:to>
    <xdr:cxnSp macro="">
      <xdr:nvCxnSpPr>
        <xdr:cNvPr id="144" name="直線コネクタ 143"/>
        <xdr:cNvCxnSpPr/>
      </xdr:nvCxnSpPr>
      <xdr:spPr>
        <a:xfrm>
          <a:off x="13322300" y="6141684"/>
          <a:ext cx="762000" cy="27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163830</xdr:rowOff>
    </xdr:from>
    <xdr:to>
      <xdr:col>64</xdr:col>
      <xdr:colOff>123825</xdr:colOff>
      <xdr:row>31</xdr:row>
      <xdr:rowOff>93980</xdr:rowOff>
    </xdr:to>
    <xdr:sp macro="" textlink="">
      <xdr:nvSpPr>
        <xdr:cNvPr id="145" name="楕円 144"/>
        <xdr:cNvSpPr/>
      </xdr:nvSpPr>
      <xdr:spPr>
        <a:xfrm>
          <a:off x="12509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43180</xdr:rowOff>
    </xdr:from>
    <xdr:to>
      <xdr:col>68</xdr:col>
      <xdr:colOff>73025</xdr:colOff>
      <xdr:row>31</xdr:row>
      <xdr:rowOff>55209</xdr:rowOff>
    </xdr:to>
    <xdr:cxnSp macro="">
      <xdr:nvCxnSpPr>
        <xdr:cNvPr id="146" name="直線コネクタ 145"/>
        <xdr:cNvCxnSpPr/>
      </xdr:nvCxnSpPr>
      <xdr:spPr>
        <a:xfrm>
          <a:off x="12560300" y="6129655"/>
          <a:ext cx="762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98788</xdr:rowOff>
    </xdr:from>
    <xdr:to>
      <xdr:col>60</xdr:col>
      <xdr:colOff>123825</xdr:colOff>
      <xdr:row>32</xdr:row>
      <xdr:rowOff>28938</xdr:rowOff>
    </xdr:to>
    <xdr:sp macro="" textlink="">
      <xdr:nvSpPr>
        <xdr:cNvPr id="147" name="楕円 146"/>
        <xdr:cNvSpPr/>
      </xdr:nvSpPr>
      <xdr:spPr>
        <a:xfrm>
          <a:off x="11747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43180</xdr:rowOff>
    </xdr:from>
    <xdr:to>
      <xdr:col>64</xdr:col>
      <xdr:colOff>73025</xdr:colOff>
      <xdr:row>31</xdr:row>
      <xdr:rowOff>149588</xdr:rowOff>
    </xdr:to>
    <xdr:cxnSp macro="">
      <xdr:nvCxnSpPr>
        <xdr:cNvPr id="148" name="直線コネクタ 147"/>
        <xdr:cNvCxnSpPr/>
      </xdr:nvCxnSpPr>
      <xdr:spPr>
        <a:xfrm flipV="1">
          <a:off x="11798300" y="6129655"/>
          <a:ext cx="762000" cy="10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49" name="n_1aveValue債務償還比率"/>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0" name="n_2aveValue債務償還比率"/>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1" name="n_3aveValue債務償還比率"/>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2" name="n_4aveValue債務償還比率"/>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29200</xdr:rowOff>
    </xdr:from>
    <xdr:ext cx="469744" cy="259045"/>
    <xdr:sp macro="" textlink="">
      <xdr:nvSpPr>
        <xdr:cNvPr id="153" name="n_1mainValue債務償還比率"/>
        <xdr:cNvSpPr txBox="1"/>
      </xdr:nvSpPr>
      <xdr:spPr>
        <a:xfrm>
          <a:off x="13836727" y="645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97136</xdr:rowOff>
    </xdr:from>
    <xdr:ext cx="469744" cy="259045"/>
    <xdr:sp macro="" textlink="">
      <xdr:nvSpPr>
        <xdr:cNvPr id="154" name="n_2mainValue債務償還比率"/>
        <xdr:cNvSpPr txBox="1"/>
      </xdr:nvSpPr>
      <xdr:spPr>
        <a:xfrm>
          <a:off x="13087427" y="61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85107</xdr:rowOff>
    </xdr:from>
    <xdr:ext cx="469744" cy="259045"/>
    <xdr:sp macro="" textlink="">
      <xdr:nvSpPr>
        <xdr:cNvPr id="155" name="n_3mainValue債務償還比率"/>
        <xdr:cNvSpPr txBox="1"/>
      </xdr:nvSpPr>
      <xdr:spPr>
        <a:xfrm>
          <a:off x="12325427" y="617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20065</xdr:rowOff>
    </xdr:from>
    <xdr:ext cx="469744" cy="259045"/>
    <xdr:sp macro="" textlink="">
      <xdr:nvSpPr>
        <xdr:cNvPr id="156" name="n_4mainValue債務償還比率"/>
        <xdr:cNvSpPr txBox="1"/>
      </xdr:nvSpPr>
      <xdr:spPr>
        <a:xfrm>
          <a:off x="11563427" y="627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6,788
6,710
13.63
4,995,652
4,842,656
131,428
2,442,969
2,217,221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57785</xdr:rowOff>
    </xdr:from>
    <xdr:to>
      <xdr:col>24</xdr:col>
      <xdr:colOff>114300</xdr:colOff>
      <xdr:row>36</xdr:row>
      <xdr:rowOff>159385</xdr:rowOff>
    </xdr:to>
    <xdr:sp macro="" textlink="">
      <xdr:nvSpPr>
        <xdr:cNvPr id="73" name="楕円 72"/>
        <xdr:cNvSpPr/>
      </xdr:nvSpPr>
      <xdr:spPr>
        <a:xfrm>
          <a:off x="4584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80662</xdr:rowOff>
    </xdr:from>
    <xdr:ext cx="405111" cy="259045"/>
    <xdr:sp macro="" textlink="">
      <xdr:nvSpPr>
        <xdr:cNvPr id="74" name="【道路】&#10;有形固定資産減価償却率該当値テキスト"/>
        <xdr:cNvSpPr txBox="1"/>
      </xdr:nvSpPr>
      <xdr:spPr>
        <a:xfrm>
          <a:off x="467360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86360</xdr:rowOff>
    </xdr:from>
    <xdr:to>
      <xdr:col>6</xdr:col>
      <xdr:colOff>38100</xdr:colOff>
      <xdr:row>36</xdr:row>
      <xdr:rowOff>16510</xdr:rowOff>
    </xdr:to>
    <xdr:sp macro="" textlink="">
      <xdr:nvSpPr>
        <xdr:cNvPr id="75" name="楕円 74"/>
        <xdr:cNvSpPr/>
      </xdr:nvSpPr>
      <xdr:spPr>
        <a:xfrm>
          <a:off x="1079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137812</xdr:rowOff>
    </xdr:from>
    <xdr:ext cx="405111" cy="259045"/>
    <xdr:sp macro="" textlink="">
      <xdr:nvSpPr>
        <xdr:cNvPr id="76" name="n_1aveValue【道路】&#10;有形固定資産減価償却率"/>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7"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78" name="n_3aveValue【道路】&#10;有形固定資産減価償却率"/>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79" name="n_4aveValue【道路】&#10;有形固定資産減価償却率"/>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33037</xdr:rowOff>
    </xdr:from>
    <xdr:ext cx="405111" cy="259045"/>
    <xdr:sp macro="" textlink="">
      <xdr:nvSpPr>
        <xdr:cNvPr id="80" name="n_4mainValue【道路】&#10;有形固定資産減価償却率"/>
        <xdr:cNvSpPr txBox="1"/>
      </xdr:nvSpPr>
      <xdr:spPr>
        <a:xfrm>
          <a:off x="927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4" name="テキスト ボックス 9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6" name="テキスト ボックス 9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8" name="テキスト ボックス 9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0" name="テキスト ボックス 9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2" name="テキスト ボックス 10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04" name="直線コネクタ 103"/>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05"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06" name="直線コネクタ 105"/>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07"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08" name="直線コネクタ 107"/>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09"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10" name="フローチャート: 判断 109"/>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11" name="フローチャート: 判断 110"/>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2" name="フローチャート: 判断 111"/>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13" name="フローチャート: 判断 112"/>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14" name="フローチャート: 判断 113"/>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154848</xdr:rowOff>
    </xdr:from>
    <xdr:to>
      <xdr:col>55</xdr:col>
      <xdr:colOff>50800</xdr:colOff>
      <xdr:row>42</xdr:row>
      <xdr:rowOff>84998</xdr:rowOff>
    </xdr:to>
    <xdr:sp macro="" textlink="">
      <xdr:nvSpPr>
        <xdr:cNvPr id="120" name="楕円 119"/>
        <xdr:cNvSpPr/>
      </xdr:nvSpPr>
      <xdr:spPr>
        <a:xfrm>
          <a:off x="10426700" y="718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21"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41</xdr:row>
      <xdr:rowOff>155109</xdr:rowOff>
    </xdr:from>
    <xdr:to>
      <xdr:col>36</xdr:col>
      <xdr:colOff>165100</xdr:colOff>
      <xdr:row>42</xdr:row>
      <xdr:rowOff>85259</xdr:rowOff>
    </xdr:to>
    <xdr:sp macro="" textlink="">
      <xdr:nvSpPr>
        <xdr:cNvPr id="122" name="楕円 121"/>
        <xdr:cNvSpPr/>
      </xdr:nvSpPr>
      <xdr:spPr>
        <a:xfrm>
          <a:off x="6921500" y="71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183094</xdr:colOff>
      <xdr:row>40</xdr:row>
      <xdr:rowOff>74705</xdr:rowOff>
    </xdr:from>
    <xdr:ext cx="599010" cy="259045"/>
    <xdr:sp macro="" textlink="">
      <xdr:nvSpPr>
        <xdr:cNvPr id="123"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24"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25"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26" name="n_4aveValue【道路】&#10;一人当たり延長"/>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76386</xdr:rowOff>
    </xdr:from>
    <xdr:ext cx="534377" cy="259045"/>
    <xdr:sp macro="" textlink="">
      <xdr:nvSpPr>
        <xdr:cNvPr id="127" name="n_4mainValue【道路】&#10;一人当たり延長"/>
        <xdr:cNvSpPr txBox="1"/>
      </xdr:nvSpPr>
      <xdr:spPr>
        <a:xfrm>
          <a:off x="6705111" y="727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53" name="直線コネクタ 152"/>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54"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5" name="直線コネクタ 154"/>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56"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57" name="直線コネクタ 156"/>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58"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59" name="フローチャート: 判断 15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60" name="フローチャート: 判断 15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61" name="フローチャート: 判断 160"/>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62" name="フローチャート: 判断 161"/>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63" name="フローチャート: 判断 16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69" name="楕円 168"/>
        <xdr:cNvSpPr/>
      </xdr:nvSpPr>
      <xdr:spPr>
        <a:xfrm>
          <a:off x="4584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118671</xdr:rowOff>
    </xdr:from>
    <xdr:ext cx="405111" cy="259045"/>
    <xdr:sp macro="" textlink="">
      <xdr:nvSpPr>
        <xdr:cNvPr id="170" name="【橋りょう・トンネル】&#10;有形固定資産減価償却率該当値テキスト"/>
        <xdr:cNvSpPr txBox="1"/>
      </xdr:nvSpPr>
      <xdr:spPr>
        <a:xfrm>
          <a:off x="4673600"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37374</xdr:rowOff>
    </xdr:from>
    <xdr:to>
      <xdr:col>6</xdr:col>
      <xdr:colOff>38100</xdr:colOff>
      <xdr:row>60</xdr:row>
      <xdr:rowOff>138974</xdr:rowOff>
    </xdr:to>
    <xdr:sp macro="" textlink="">
      <xdr:nvSpPr>
        <xdr:cNvPr id="171" name="楕円 170"/>
        <xdr:cNvSpPr/>
      </xdr:nvSpPr>
      <xdr:spPr>
        <a:xfrm>
          <a:off x="1079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80390</xdr:rowOff>
    </xdr:from>
    <xdr:ext cx="405111" cy="259045"/>
    <xdr:sp macro="" textlink="">
      <xdr:nvSpPr>
        <xdr:cNvPr id="172"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173" name="n_2aveValue【橋りょう・トンネル】&#10;有形固定資産減価償却率"/>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174" name="n_3aveValue【橋りょう・トンネル】&#10;有形固定資産減価償却率"/>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175"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155501</xdr:rowOff>
    </xdr:from>
    <xdr:ext cx="405111" cy="259045"/>
    <xdr:sp macro="" textlink="">
      <xdr:nvSpPr>
        <xdr:cNvPr id="176" name="n_4mainValue【橋りょう・トンネル】&#10;有形固定資産減価償却率"/>
        <xdr:cNvSpPr txBox="1"/>
      </xdr:nvSpPr>
      <xdr:spPr>
        <a:xfrm>
          <a:off x="927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0" name="テキスト ボックス 18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198" name="直線コネクタ 197"/>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199"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00" name="直線コネクタ 199"/>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01"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02" name="直線コネクタ 201"/>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03" name="【橋りょう・トンネル】&#10;一人当たり有形固定資産（償却資産）額平均値テキスト"/>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04" name="フローチャート: 判断 203"/>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05" name="フローチャート: 判断 204"/>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06" name="フローチャート: 判断 205"/>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07" name="フローチャート: 判断 206"/>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08" name="フローチャート: 判断 207"/>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48815</xdr:rowOff>
    </xdr:from>
    <xdr:to>
      <xdr:col>55</xdr:col>
      <xdr:colOff>50800</xdr:colOff>
      <xdr:row>63</xdr:row>
      <xdr:rowOff>150415</xdr:rowOff>
    </xdr:to>
    <xdr:sp macro="" textlink="">
      <xdr:nvSpPr>
        <xdr:cNvPr id="214" name="楕円 213"/>
        <xdr:cNvSpPr/>
      </xdr:nvSpPr>
      <xdr:spPr>
        <a:xfrm>
          <a:off x="10426700" y="108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135192</xdr:rowOff>
    </xdr:from>
    <xdr:ext cx="599010" cy="259045"/>
    <xdr:sp macro="" textlink="">
      <xdr:nvSpPr>
        <xdr:cNvPr id="215" name="【橋りょう・トンネル】&#10;一人当たり有形固定資産（償却資産）額該当値テキスト"/>
        <xdr:cNvSpPr txBox="1"/>
      </xdr:nvSpPr>
      <xdr:spPr>
        <a:xfrm>
          <a:off x="10515600" y="1076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53513</xdr:rowOff>
    </xdr:from>
    <xdr:to>
      <xdr:col>36</xdr:col>
      <xdr:colOff>165100</xdr:colOff>
      <xdr:row>63</xdr:row>
      <xdr:rowOff>155113</xdr:rowOff>
    </xdr:to>
    <xdr:sp macro="" textlink="">
      <xdr:nvSpPr>
        <xdr:cNvPr id="216" name="楕円 215"/>
        <xdr:cNvSpPr/>
      </xdr:nvSpPr>
      <xdr:spPr>
        <a:xfrm>
          <a:off x="6921500" y="108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164125</xdr:rowOff>
    </xdr:from>
    <xdr:ext cx="599010" cy="259045"/>
    <xdr:sp macro="" textlink="">
      <xdr:nvSpPr>
        <xdr:cNvPr id="217" name="n_1aveValue【橋りょう・トンネル】&#10;一人当たり有形固定資産（償却資産）額"/>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18" name="n_2aveValue【橋りょう・トンネル】&#10;一人当たり有形固定資産（償却資産）額"/>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19" name="n_3aveValue【橋りょう・トンネル】&#10;一人当たり有形固定資産（償却資産）額"/>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20" name="n_4aveValue【橋りょう・トンネル】&#10;一人当たり有形固定資産（償却資産）額"/>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146240</xdr:rowOff>
    </xdr:from>
    <xdr:ext cx="599010" cy="259045"/>
    <xdr:sp macro="" textlink="">
      <xdr:nvSpPr>
        <xdr:cNvPr id="221" name="n_4mainValue【橋りょう・トンネル】&#10;一人当たり有形固定資産（償却資産）額"/>
        <xdr:cNvSpPr txBox="1"/>
      </xdr:nvSpPr>
      <xdr:spPr>
        <a:xfrm>
          <a:off x="6672795" y="1094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2" name="テキスト ボックス 23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4" name="テキスト ボックス 23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4" name="テキスト ボックス 24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47" name="直線コネクタ 246"/>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9" name="直線コネクタ 24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0"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1" name="直線コネクタ 250"/>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52" name="【公営住宅】&#10;有形固定資産減価償却率平均値テキスト"/>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53" name="フローチャート: 判断 25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54" name="フローチャート: 判断 253"/>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55" name="フローチャート: 判断 254"/>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56" name="フローチャート: 判断 255"/>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57" name="フローチャート: 判断 256"/>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55880</xdr:rowOff>
    </xdr:from>
    <xdr:to>
      <xdr:col>24</xdr:col>
      <xdr:colOff>114300</xdr:colOff>
      <xdr:row>85</xdr:row>
      <xdr:rowOff>157480</xdr:rowOff>
    </xdr:to>
    <xdr:sp macro="" textlink="">
      <xdr:nvSpPr>
        <xdr:cNvPr id="263" name="楕円 262"/>
        <xdr:cNvSpPr/>
      </xdr:nvSpPr>
      <xdr:spPr>
        <a:xfrm>
          <a:off x="4584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34307</xdr:rowOff>
    </xdr:from>
    <xdr:ext cx="405111" cy="259045"/>
    <xdr:sp macro="" textlink="">
      <xdr:nvSpPr>
        <xdr:cNvPr id="264" name="【公営住宅】&#10;有形固定資産減価償却率該当値テキスト"/>
        <xdr:cNvSpPr txBox="1"/>
      </xdr:nvSpPr>
      <xdr:spPr>
        <a:xfrm>
          <a:off x="4673600"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84</xdr:row>
      <xdr:rowOff>86905</xdr:rowOff>
    </xdr:from>
    <xdr:to>
      <xdr:col>6</xdr:col>
      <xdr:colOff>38100</xdr:colOff>
      <xdr:row>85</xdr:row>
      <xdr:rowOff>17055</xdr:rowOff>
    </xdr:to>
    <xdr:sp macro="" textlink="">
      <xdr:nvSpPr>
        <xdr:cNvPr id="265" name="楕円 264"/>
        <xdr:cNvSpPr/>
      </xdr:nvSpPr>
      <xdr:spPr>
        <a:xfrm>
          <a:off x="1079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152779</xdr:rowOff>
    </xdr:from>
    <xdr:ext cx="405111" cy="259045"/>
    <xdr:sp macro="" textlink="">
      <xdr:nvSpPr>
        <xdr:cNvPr id="266"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267" name="n_2aveValue【公営住宅】&#10;有形固定資産減価償却率"/>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268" name="n_3aveValue【公営住宅】&#10;有形固定資産減価償却率"/>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269" name="n_4aveValue【公営住宅】&#10;有形固定資産減価償却率"/>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33582</xdr:rowOff>
    </xdr:from>
    <xdr:ext cx="405111" cy="259045"/>
    <xdr:sp macro="" textlink="">
      <xdr:nvSpPr>
        <xdr:cNvPr id="270" name="n_4mainValue【公営住宅】&#10;有形固定資産減価償却率"/>
        <xdr:cNvSpPr txBox="1"/>
      </xdr:nvSpPr>
      <xdr:spPr>
        <a:xfrm>
          <a:off x="927744" y="14263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4" name="テキスト ボックス 28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6" name="テキスト ボックス 28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8" name="テキスト ボックス 28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292" name="直線コネクタ 291"/>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293"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294" name="直線コネクタ 293"/>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295"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296" name="直線コネクタ 295"/>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297"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298" name="フローチャート: 判断 297"/>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299" name="フローチャート: 判断 298"/>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00" name="フローチャート: 判断 299"/>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01" name="フローチャート: 判断 300"/>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02" name="フローチャート: 判断 301"/>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104846</xdr:rowOff>
    </xdr:from>
    <xdr:to>
      <xdr:col>55</xdr:col>
      <xdr:colOff>50800</xdr:colOff>
      <xdr:row>86</xdr:row>
      <xdr:rowOff>34996</xdr:rowOff>
    </xdr:to>
    <xdr:sp macro="" textlink="">
      <xdr:nvSpPr>
        <xdr:cNvPr id="308" name="楕円 307"/>
        <xdr:cNvSpPr/>
      </xdr:nvSpPr>
      <xdr:spPr>
        <a:xfrm>
          <a:off x="10426700" y="1467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55338</xdr:rowOff>
    </xdr:from>
    <xdr:ext cx="469744" cy="259045"/>
    <xdr:sp macro="" textlink="">
      <xdr:nvSpPr>
        <xdr:cNvPr id="309" name="【公営住宅】&#10;一人当たり面積該当値テキスト"/>
        <xdr:cNvSpPr txBox="1"/>
      </xdr:nvSpPr>
      <xdr:spPr>
        <a:xfrm>
          <a:off x="10515600" y="14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100366</xdr:rowOff>
    </xdr:from>
    <xdr:to>
      <xdr:col>36</xdr:col>
      <xdr:colOff>165100</xdr:colOff>
      <xdr:row>86</xdr:row>
      <xdr:rowOff>30516</xdr:rowOff>
    </xdr:to>
    <xdr:sp macro="" textlink="">
      <xdr:nvSpPr>
        <xdr:cNvPr id="310" name="楕円 309"/>
        <xdr:cNvSpPr/>
      </xdr:nvSpPr>
      <xdr:spPr>
        <a:xfrm>
          <a:off x="6921500" y="146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43933</xdr:rowOff>
    </xdr:from>
    <xdr:ext cx="469744" cy="259045"/>
    <xdr:sp macro="" textlink="">
      <xdr:nvSpPr>
        <xdr:cNvPr id="311" name="n_1aveValue【公営住宅】&#10;一人当たり面積"/>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12" name="n_2ave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13" name="n_3aveValue【公営住宅】&#10;一人当たり面積"/>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14"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21643</xdr:rowOff>
    </xdr:from>
    <xdr:ext cx="469744" cy="259045"/>
    <xdr:sp macro="" textlink="">
      <xdr:nvSpPr>
        <xdr:cNvPr id="315" name="n_4mainValue【公営住宅】&#10;一人当たり面積"/>
        <xdr:cNvSpPr txBox="1"/>
      </xdr:nvSpPr>
      <xdr:spPr>
        <a:xfrm>
          <a:off x="6737427" y="1476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2" name="テキスト ボックス 34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4" name="テキスト ボックス 34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4" name="テキスト ボックス 35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57" name="直線コネクタ 35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5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9" name="直線コネクタ 35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36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61" name="直線コネクタ 36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362" name="【認定こども園・幼稚園・保育所】&#10;有形固定資産減価償却率平均値テキスト"/>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363" name="フローチャート: 判断 36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364" name="フローチャート: 判断 36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65" name="フローチャート: 判断 36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366" name="フローチャート: 判断 36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367" name="フローチャート: 判断 36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139700</xdr:rowOff>
    </xdr:from>
    <xdr:to>
      <xdr:col>85</xdr:col>
      <xdr:colOff>177800</xdr:colOff>
      <xdr:row>40</xdr:row>
      <xdr:rowOff>69850</xdr:rowOff>
    </xdr:to>
    <xdr:sp macro="" textlink="">
      <xdr:nvSpPr>
        <xdr:cNvPr id="373" name="楕円 372"/>
        <xdr:cNvSpPr/>
      </xdr:nvSpPr>
      <xdr:spPr>
        <a:xfrm>
          <a:off x="16268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118127</xdr:rowOff>
    </xdr:from>
    <xdr:ext cx="405111" cy="259045"/>
    <xdr:sp macro="" textlink="">
      <xdr:nvSpPr>
        <xdr:cNvPr id="374" name="【認定こども園・幼稚園・保育所】&#10;有形固定資産減価償却率該当値テキスト"/>
        <xdr:cNvSpPr txBox="1"/>
      </xdr:nvSpPr>
      <xdr:spPr>
        <a:xfrm>
          <a:off x="16357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27033</xdr:rowOff>
    </xdr:from>
    <xdr:to>
      <xdr:col>67</xdr:col>
      <xdr:colOff>101600</xdr:colOff>
      <xdr:row>39</xdr:row>
      <xdr:rowOff>128633</xdr:rowOff>
    </xdr:to>
    <xdr:sp macro="" textlink="">
      <xdr:nvSpPr>
        <xdr:cNvPr id="375" name="楕円 374"/>
        <xdr:cNvSpPr/>
      </xdr:nvSpPr>
      <xdr:spPr>
        <a:xfrm>
          <a:off x="12763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55353</xdr:rowOff>
    </xdr:from>
    <xdr:ext cx="405111" cy="259045"/>
    <xdr:sp macro="" textlink="">
      <xdr:nvSpPr>
        <xdr:cNvPr id="376" name="n_1aveValue【認定こども園・幼稚園・保育所】&#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377" name="n_2ave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378" name="n_3aveValue【認定こども園・幼稚園・保育所】&#10;有形固定資産減価償却率"/>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379"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119760</xdr:rowOff>
    </xdr:from>
    <xdr:ext cx="405111" cy="259045"/>
    <xdr:sp macro="" textlink="">
      <xdr:nvSpPr>
        <xdr:cNvPr id="380" name="n_4mainValue【認定こども園・幼稚園・保育所】&#10;有形固定資産減価償却率"/>
        <xdr:cNvSpPr txBox="1"/>
      </xdr:nvSpPr>
      <xdr:spPr>
        <a:xfrm>
          <a:off x="12611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2" name="テキスト ボックス 3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4" name="テキスト ボックス 3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6" name="テキスト ボックス 3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8" name="テキスト ボックス 3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0" name="テキスト ボックス 3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2" name="テキスト ボックス 4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06" name="直線コネクタ 405"/>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07"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08" name="直線コネクタ 407"/>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09"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10" name="直線コネクタ 409"/>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11" name="【認定こども園・幼稚園・保育所】&#10;一人当たり面積平均値テキスト"/>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12" name="フローチャート: 判断 411"/>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13" name="フローチャート: 判断 412"/>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14" name="フローチャート: 判断 413"/>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15" name="フローチャート: 判断 414"/>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16" name="フローチャート: 判断 415"/>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85816</xdr:rowOff>
    </xdr:from>
    <xdr:to>
      <xdr:col>116</xdr:col>
      <xdr:colOff>114300</xdr:colOff>
      <xdr:row>37</xdr:row>
      <xdr:rowOff>15966</xdr:rowOff>
    </xdr:to>
    <xdr:sp macro="" textlink="">
      <xdr:nvSpPr>
        <xdr:cNvPr id="422" name="楕円 421"/>
        <xdr:cNvSpPr/>
      </xdr:nvSpPr>
      <xdr:spPr>
        <a:xfrm>
          <a:off x="22110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108693</xdr:rowOff>
    </xdr:from>
    <xdr:ext cx="469744" cy="259045"/>
    <xdr:sp macro="" textlink="">
      <xdr:nvSpPr>
        <xdr:cNvPr id="423" name="【認定こども園・幼稚園・保育所】&#10;一人当たり面積該当値テキスト"/>
        <xdr:cNvSpPr txBox="1"/>
      </xdr:nvSpPr>
      <xdr:spPr>
        <a:xfrm>
          <a:off x="22199600" y="610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151130</xdr:rowOff>
    </xdr:from>
    <xdr:to>
      <xdr:col>98</xdr:col>
      <xdr:colOff>38100</xdr:colOff>
      <xdr:row>37</xdr:row>
      <xdr:rowOff>81280</xdr:rowOff>
    </xdr:to>
    <xdr:sp macro="" textlink="">
      <xdr:nvSpPr>
        <xdr:cNvPr id="424" name="楕円 423"/>
        <xdr:cNvSpPr/>
      </xdr:nvSpPr>
      <xdr:spPr>
        <a:xfrm>
          <a:off x="18605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119034</xdr:rowOff>
    </xdr:from>
    <xdr:ext cx="469744" cy="259045"/>
    <xdr:sp macro="" textlink="">
      <xdr:nvSpPr>
        <xdr:cNvPr id="425" name="n_1aveValue【認定こども園・幼稚園・保育所】&#10;一人当たり面積"/>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426" name="n_2aveValue【認定こども園・幼稚園・保育所】&#10;一人当たり面積"/>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27" name="n_3aveValue【認定こども園・幼稚園・保育所】&#10;一人当たり面積"/>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28320</xdr:rowOff>
    </xdr:from>
    <xdr:ext cx="469744" cy="259045"/>
    <xdr:sp macro="" textlink="">
      <xdr:nvSpPr>
        <xdr:cNvPr id="428" name="n_4aveValue【認定こども園・幼稚園・保育所】&#10;一人当たり面積"/>
        <xdr:cNvSpPr txBox="1"/>
      </xdr:nvSpPr>
      <xdr:spPr>
        <a:xfrm>
          <a:off x="18421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97807</xdr:rowOff>
    </xdr:from>
    <xdr:ext cx="469744" cy="259045"/>
    <xdr:sp macro="" textlink="">
      <xdr:nvSpPr>
        <xdr:cNvPr id="429" name="n_4mainValue【認定こども園・幼稚園・保育所】&#10;一人当たり面積"/>
        <xdr:cNvSpPr txBox="1"/>
      </xdr:nvSpPr>
      <xdr:spPr>
        <a:xfrm>
          <a:off x="1842142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0" name="テキスト ボックス 43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1" name="直線コネクタ 44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42" name="テキスト ボックス 44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3" name="直線コネクタ 44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4" name="テキスト ボックス 44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5" name="直線コネクタ 44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6" name="テキスト ボックス 44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7" name="直線コネクタ 44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8" name="テキスト ボックス 44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9" name="直線コネクタ 44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0" name="テキスト ボックス 44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1" name="直線コネクタ 45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52" name="テキスト ボックス 45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455" name="直線コネクタ 454"/>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456"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457" name="直線コネクタ 456"/>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58"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59" name="直線コネクタ 458"/>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460" name="【学校施設】&#10;有形固定資産減価償却率平均値テキスト"/>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461" name="フローチャート: 判断 460"/>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462" name="フローチャート: 判断 461"/>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463" name="フローチャート: 判断 462"/>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64" name="フローチャート: 判断 46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65" name="フローチャート: 判断 46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48804</xdr:rowOff>
    </xdr:from>
    <xdr:to>
      <xdr:col>85</xdr:col>
      <xdr:colOff>177800</xdr:colOff>
      <xdr:row>61</xdr:row>
      <xdr:rowOff>150404</xdr:rowOff>
    </xdr:to>
    <xdr:sp macro="" textlink="">
      <xdr:nvSpPr>
        <xdr:cNvPr id="471" name="楕円 470"/>
        <xdr:cNvSpPr/>
      </xdr:nvSpPr>
      <xdr:spPr>
        <a:xfrm>
          <a:off x="162687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27231</xdr:rowOff>
    </xdr:from>
    <xdr:ext cx="405111" cy="259045"/>
    <xdr:sp macro="" textlink="">
      <xdr:nvSpPr>
        <xdr:cNvPr id="472" name="【学校施設】&#10;有形固定資産減価償却率該当値テキスト"/>
        <xdr:cNvSpPr txBox="1"/>
      </xdr:nvSpPr>
      <xdr:spPr>
        <a:xfrm>
          <a:off x="16357600"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60</xdr:row>
      <xdr:rowOff>117384</xdr:rowOff>
    </xdr:from>
    <xdr:to>
      <xdr:col>67</xdr:col>
      <xdr:colOff>101600</xdr:colOff>
      <xdr:row>61</xdr:row>
      <xdr:rowOff>47534</xdr:rowOff>
    </xdr:to>
    <xdr:sp macro="" textlink="">
      <xdr:nvSpPr>
        <xdr:cNvPr id="473" name="楕円 472"/>
        <xdr:cNvSpPr/>
      </xdr:nvSpPr>
      <xdr:spPr>
        <a:xfrm>
          <a:off x="12763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90187</xdr:rowOff>
    </xdr:from>
    <xdr:ext cx="405111" cy="259045"/>
    <xdr:sp macro="" textlink="">
      <xdr:nvSpPr>
        <xdr:cNvPr id="474" name="n_1ave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475" name="n_2ave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76"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77"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38661</xdr:rowOff>
    </xdr:from>
    <xdr:ext cx="405111" cy="259045"/>
    <xdr:sp macro="" textlink="">
      <xdr:nvSpPr>
        <xdr:cNvPr id="478" name="n_4mainValue【学校施設】&#10;有形固定資産減価償却率"/>
        <xdr:cNvSpPr txBox="1"/>
      </xdr:nvSpPr>
      <xdr:spPr>
        <a:xfrm>
          <a:off x="12611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492" name="テキスト ボックス 491"/>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02" name="直線コネクタ 501"/>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03"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04" name="直線コネクタ 503"/>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05"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06" name="直線コネクタ 505"/>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07" name="【学校施設】&#10;一人当たり面積平均値テキスト"/>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08" name="フローチャート: 判断 507"/>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09" name="フローチャート: 判断 508"/>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10" name="フローチャート: 判断 509"/>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11" name="フローチャート: 判断 510"/>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12" name="フローチャート: 判断 511"/>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78892</xdr:rowOff>
    </xdr:from>
    <xdr:to>
      <xdr:col>116</xdr:col>
      <xdr:colOff>114300</xdr:colOff>
      <xdr:row>64</xdr:row>
      <xdr:rowOff>9042</xdr:rowOff>
    </xdr:to>
    <xdr:sp macro="" textlink="">
      <xdr:nvSpPr>
        <xdr:cNvPr id="518" name="楕円 517"/>
        <xdr:cNvSpPr/>
      </xdr:nvSpPr>
      <xdr:spPr>
        <a:xfrm>
          <a:off x="22110700" y="108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54804</xdr:rowOff>
    </xdr:from>
    <xdr:ext cx="469744" cy="259045"/>
    <xdr:sp macro="" textlink="">
      <xdr:nvSpPr>
        <xdr:cNvPr id="519" name="【学校施設】&#10;一人当たり面積該当値テキスト"/>
        <xdr:cNvSpPr txBox="1"/>
      </xdr:nvSpPr>
      <xdr:spPr>
        <a:xfrm>
          <a:off x="22199600" y="1085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86931</xdr:rowOff>
    </xdr:from>
    <xdr:to>
      <xdr:col>98</xdr:col>
      <xdr:colOff>38100</xdr:colOff>
      <xdr:row>64</xdr:row>
      <xdr:rowOff>17081</xdr:rowOff>
    </xdr:to>
    <xdr:sp macro="" textlink="">
      <xdr:nvSpPr>
        <xdr:cNvPr id="520" name="楕円 519"/>
        <xdr:cNvSpPr/>
      </xdr:nvSpPr>
      <xdr:spPr>
        <a:xfrm>
          <a:off x="18605500" y="1088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48010</xdr:rowOff>
    </xdr:from>
    <xdr:ext cx="469744" cy="259045"/>
    <xdr:sp macro="" textlink="">
      <xdr:nvSpPr>
        <xdr:cNvPr id="521" name="n_1aveValue【学校施設】&#10;一人当たり面積"/>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522" name="n_2aveValue【学校施設】&#10;一人当たり面積"/>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523" name="n_3aveValue【学校施設】&#10;一人当たり面積"/>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524" name="n_4aveValue【学校施設】&#10;一人当たり面積"/>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33608</xdr:rowOff>
    </xdr:from>
    <xdr:ext cx="469744" cy="259045"/>
    <xdr:sp macro="" textlink="">
      <xdr:nvSpPr>
        <xdr:cNvPr id="525" name="n_4mainValue【学校施設】&#10;一人当たり面積"/>
        <xdr:cNvSpPr txBox="1"/>
      </xdr:nvSpPr>
      <xdr:spPr>
        <a:xfrm>
          <a:off x="18421427" y="1066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8" name="テキスト ボックス 5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6" name="テキスト ボックス 5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8" name="テキスト ボックス 5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550" name="直線コネクタ 549"/>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1"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2" name="直線コネクタ 55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553" name="【児童館】&#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554" name="直線コネクタ 553"/>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142891</xdr:rowOff>
    </xdr:from>
    <xdr:ext cx="405111" cy="259045"/>
    <xdr:sp macro="" textlink="">
      <xdr:nvSpPr>
        <xdr:cNvPr id="555" name="【児童館】&#10;有形固定資産減価償却率平均値テキスト"/>
        <xdr:cNvSpPr txBox="1"/>
      </xdr:nvSpPr>
      <xdr:spPr>
        <a:xfrm>
          <a:off x="16357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556" name="フローチャート: 判断 555"/>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557" name="フローチャート: 判断 556"/>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558" name="フローチャート: 判断 557"/>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559" name="フローチャート: 判断 558"/>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560" name="フローチャート: 判断 559"/>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107314</xdr:rowOff>
    </xdr:from>
    <xdr:to>
      <xdr:col>85</xdr:col>
      <xdr:colOff>177800</xdr:colOff>
      <xdr:row>82</xdr:row>
      <xdr:rowOff>37464</xdr:rowOff>
    </xdr:to>
    <xdr:sp macro="" textlink="">
      <xdr:nvSpPr>
        <xdr:cNvPr id="566" name="楕円 565"/>
        <xdr:cNvSpPr/>
      </xdr:nvSpPr>
      <xdr:spPr>
        <a:xfrm>
          <a:off x="162687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130191</xdr:rowOff>
    </xdr:from>
    <xdr:ext cx="405111" cy="259045"/>
    <xdr:sp macro="" textlink="">
      <xdr:nvSpPr>
        <xdr:cNvPr id="567" name="【児童館】&#10;有形固定資産減価償却率該当値テキスト"/>
        <xdr:cNvSpPr txBox="1"/>
      </xdr:nvSpPr>
      <xdr:spPr>
        <a:xfrm>
          <a:off x="16357600"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48261</xdr:rowOff>
    </xdr:from>
    <xdr:to>
      <xdr:col>67</xdr:col>
      <xdr:colOff>101600</xdr:colOff>
      <xdr:row>80</xdr:row>
      <xdr:rowOff>149861</xdr:rowOff>
    </xdr:to>
    <xdr:sp macro="" textlink="">
      <xdr:nvSpPr>
        <xdr:cNvPr id="568" name="楕円 567"/>
        <xdr:cNvSpPr/>
      </xdr:nvSpPr>
      <xdr:spPr>
        <a:xfrm>
          <a:off x="12763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92091</xdr:rowOff>
    </xdr:from>
    <xdr:ext cx="405111" cy="259045"/>
    <xdr:sp macro="" textlink="">
      <xdr:nvSpPr>
        <xdr:cNvPr id="569" name="n_1aveValue【児童館】&#10;有形固定資産減価償却率"/>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570" name="n_2aveValue【児童館】&#10;有形固定資産減価償却率"/>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571" name="n_3aveValue【児童館】&#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572" name="n_4aveValue【児童館】&#10;有形固定資産減価償却率"/>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166388</xdr:rowOff>
    </xdr:from>
    <xdr:ext cx="405111" cy="259045"/>
    <xdr:sp macro="" textlink="">
      <xdr:nvSpPr>
        <xdr:cNvPr id="573" name="n_4mainValue【児童館】&#10;有形固定資産減価償却率"/>
        <xdr:cNvSpPr txBox="1"/>
      </xdr:nvSpPr>
      <xdr:spPr>
        <a:xfrm>
          <a:off x="12611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84" name="直線コネクタ 58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85" name="テキスト ボックス 58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88" name="直線コネクタ 58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89" name="テキスト ボックス 58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593" name="直線コネクタ 592"/>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594"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595" name="直線コネクタ 594"/>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596"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597" name="直線コネクタ 596"/>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38752</xdr:rowOff>
    </xdr:from>
    <xdr:ext cx="469744" cy="259045"/>
    <xdr:sp macro="" textlink="">
      <xdr:nvSpPr>
        <xdr:cNvPr id="598" name="【児童館】&#10;一人当たり面積平均値テキスト"/>
        <xdr:cNvSpPr txBox="1"/>
      </xdr:nvSpPr>
      <xdr:spPr>
        <a:xfrm>
          <a:off x="22199600" y="1392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599" name="フローチャート: 判断 598"/>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600" name="フローチャート: 判断 599"/>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01" name="フローチャート: 判断 600"/>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602" name="フローチャート: 判断 601"/>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603" name="フローチャート: 判断 602"/>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xdr:rowOff>
    </xdr:from>
    <xdr:to>
      <xdr:col>116</xdr:col>
      <xdr:colOff>114300</xdr:colOff>
      <xdr:row>83</xdr:row>
      <xdr:rowOff>106045</xdr:rowOff>
    </xdr:to>
    <xdr:sp macro="" textlink="">
      <xdr:nvSpPr>
        <xdr:cNvPr id="609" name="楕円 608"/>
        <xdr:cNvSpPr/>
      </xdr:nvSpPr>
      <xdr:spPr>
        <a:xfrm>
          <a:off x="22110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154322</xdr:rowOff>
    </xdr:from>
    <xdr:ext cx="469744" cy="259045"/>
    <xdr:sp macro="" textlink="">
      <xdr:nvSpPr>
        <xdr:cNvPr id="610" name="【児童館】&#10;一人当たり面積該当値テキスト"/>
        <xdr:cNvSpPr txBox="1"/>
      </xdr:nvSpPr>
      <xdr:spPr>
        <a:xfrm>
          <a:off x="22199600" y="142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33020</xdr:rowOff>
    </xdr:from>
    <xdr:to>
      <xdr:col>98</xdr:col>
      <xdr:colOff>38100</xdr:colOff>
      <xdr:row>83</xdr:row>
      <xdr:rowOff>134620</xdr:rowOff>
    </xdr:to>
    <xdr:sp macro="" textlink="">
      <xdr:nvSpPr>
        <xdr:cNvPr id="611" name="楕円 610"/>
        <xdr:cNvSpPr/>
      </xdr:nvSpPr>
      <xdr:spPr>
        <a:xfrm>
          <a:off x="18605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111141</xdr:rowOff>
    </xdr:from>
    <xdr:ext cx="469744" cy="259045"/>
    <xdr:sp macro="" textlink="">
      <xdr:nvSpPr>
        <xdr:cNvPr id="612" name="n_1aveValue【児童館】&#10;一人当たり面積"/>
        <xdr:cNvSpPr txBox="1"/>
      </xdr:nvSpPr>
      <xdr:spPr>
        <a:xfrm>
          <a:off x="210757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13"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134002</xdr:rowOff>
    </xdr:from>
    <xdr:ext cx="469744" cy="259045"/>
    <xdr:sp macro="" textlink="">
      <xdr:nvSpPr>
        <xdr:cNvPr id="614" name="n_3aveValue【児童館】&#10;一人当たり面積"/>
        <xdr:cNvSpPr txBox="1"/>
      </xdr:nvSpPr>
      <xdr:spPr>
        <a:xfrm>
          <a:off x="19310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145432</xdr:rowOff>
    </xdr:from>
    <xdr:ext cx="469744" cy="259045"/>
    <xdr:sp macro="" textlink="">
      <xdr:nvSpPr>
        <xdr:cNvPr id="615" name="n_4aveValue【児童館】&#10;一人当たり面積"/>
        <xdr:cNvSpPr txBox="1"/>
      </xdr:nvSpPr>
      <xdr:spPr>
        <a:xfrm>
          <a:off x="18421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125747</xdr:rowOff>
    </xdr:from>
    <xdr:ext cx="469744" cy="259045"/>
    <xdr:sp macro="" textlink="">
      <xdr:nvSpPr>
        <xdr:cNvPr id="616" name="n_4mainValue【児童館】&#10;一人当たり面積"/>
        <xdr:cNvSpPr txBox="1"/>
      </xdr:nvSpPr>
      <xdr:spPr>
        <a:xfrm>
          <a:off x="18421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7" name="テキスト ボックス 6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9" name="テキスト ボックス 62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7" name="テキスト ボックス 63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9" name="テキスト ボックス 63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41" name="直線コネクタ 640"/>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4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3" name="直線コネクタ 64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44"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45" name="直線コネクタ 644"/>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646" name="【公民館】&#10;有形固定資産減価償却率平均値テキスト"/>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47" name="フローチャート: 判断 646"/>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48" name="フローチャート: 判断 647"/>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49" name="フローチャート: 判断 648"/>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50" name="フローチャート: 判断 649"/>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51" name="フローチャート: 判断 650"/>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120650</xdr:rowOff>
    </xdr:from>
    <xdr:to>
      <xdr:col>85</xdr:col>
      <xdr:colOff>177800</xdr:colOff>
      <xdr:row>105</xdr:row>
      <xdr:rowOff>50800</xdr:rowOff>
    </xdr:to>
    <xdr:sp macro="" textlink="">
      <xdr:nvSpPr>
        <xdr:cNvPr id="657" name="楕円 656"/>
        <xdr:cNvSpPr/>
      </xdr:nvSpPr>
      <xdr:spPr>
        <a:xfrm>
          <a:off x="16268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143527</xdr:rowOff>
    </xdr:from>
    <xdr:ext cx="405111" cy="259045"/>
    <xdr:sp macro="" textlink="">
      <xdr:nvSpPr>
        <xdr:cNvPr id="658" name="【公民館】&#10;有形固定資産減価償却率該当値テキスト"/>
        <xdr:cNvSpPr txBox="1"/>
      </xdr:nvSpPr>
      <xdr:spPr>
        <a:xfrm>
          <a:off x="16357600"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105411</xdr:rowOff>
    </xdr:from>
    <xdr:to>
      <xdr:col>67</xdr:col>
      <xdr:colOff>101600</xdr:colOff>
      <xdr:row>105</xdr:row>
      <xdr:rowOff>35561</xdr:rowOff>
    </xdr:to>
    <xdr:sp macro="" textlink="">
      <xdr:nvSpPr>
        <xdr:cNvPr id="659" name="楕円 658"/>
        <xdr:cNvSpPr/>
      </xdr:nvSpPr>
      <xdr:spPr>
        <a:xfrm>
          <a:off x="1276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78757</xdr:rowOff>
    </xdr:from>
    <xdr:ext cx="405111" cy="259045"/>
    <xdr:sp macro="" textlink="">
      <xdr:nvSpPr>
        <xdr:cNvPr id="660" name="n_1aveValue【公民館】&#10;有形固定資産減価償却率"/>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61"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62" name="n_3aveValue【公民館】&#10;有形固定資産減価償却率"/>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63"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26688</xdr:rowOff>
    </xdr:from>
    <xdr:ext cx="405111" cy="259045"/>
    <xdr:sp macro="" textlink="">
      <xdr:nvSpPr>
        <xdr:cNvPr id="664" name="n_4mainValue【公民館】&#10;有形固定資産減価償却率"/>
        <xdr:cNvSpPr txBox="1"/>
      </xdr:nvSpPr>
      <xdr:spPr>
        <a:xfrm>
          <a:off x="12611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5" name="直線コネクタ 67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6" name="テキスト ボックス 67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7" name="直線コネクタ 67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8" name="テキスト ボックス 67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9" name="直線コネクタ 67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0" name="テキスト ボックス 67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1" name="直線コネクタ 68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2" name="テキスト ボックス 68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686" name="直線コネクタ 685"/>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687"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688" name="直線コネクタ 687"/>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689"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690" name="直線コネクタ 689"/>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691" name="【公民館】&#10;一人当たり面積平均値テキスト"/>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692" name="フローチャート: 判断 691"/>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693" name="フローチャート: 判断 692"/>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694" name="フローチャート: 判断 693"/>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695" name="フローチャート: 判断 694"/>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696" name="フローチャート: 判断 695"/>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120041</xdr:rowOff>
    </xdr:from>
    <xdr:to>
      <xdr:col>116</xdr:col>
      <xdr:colOff>114300</xdr:colOff>
      <xdr:row>108</xdr:row>
      <xdr:rowOff>50191</xdr:rowOff>
    </xdr:to>
    <xdr:sp macro="" textlink="">
      <xdr:nvSpPr>
        <xdr:cNvPr id="702" name="楕円 701"/>
        <xdr:cNvSpPr/>
      </xdr:nvSpPr>
      <xdr:spPr>
        <a:xfrm>
          <a:off x="22110700" y="184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34968</xdr:rowOff>
    </xdr:from>
    <xdr:ext cx="469744" cy="259045"/>
    <xdr:sp macro="" textlink="">
      <xdr:nvSpPr>
        <xdr:cNvPr id="703" name="【公民館】&#10;一人当たり面積該当値テキスト"/>
        <xdr:cNvSpPr txBox="1"/>
      </xdr:nvSpPr>
      <xdr:spPr>
        <a:xfrm>
          <a:off x="22199600" y="1838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125070</xdr:rowOff>
    </xdr:from>
    <xdr:to>
      <xdr:col>98</xdr:col>
      <xdr:colOff>38100</xdr:colOff>
      <xdr:row>108</xdr:row>
      <xdr:rowOff>55220</xdr:rowOff>
    </xdr:to>
    <xdr:sp macro="" textlink="">
      <xdr:nvSpPr>
        <xdr:cNvPr id="704" name="楕円 703"/>
        <xdr:cNvSpPr/>
      </xdr:nvSpPr>
      <xdr:spPr>
        <a:xfrm>
          <a:off x="18605500" y="184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98722</xdr:rowOff>
    </xdr:from>
    <xdr:ext cx="469744" cy="259045"/>
    <xdr:sp macro="" textlink="">
      <xdr:nvSpPr>
        <xdr:cNvPr id="705" name="n_1aveValue【公民館】&#10;一人当たり面積"/>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06" name="n_2aveValue【公民館】&#10;一人当たり面積"/>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07" name="n_3aveValue【公民館】&#10;一人当たり面積"/>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08"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46347</xdr:rowOff>
    </xdr:from>
    <xdr:ext cx="469744" cy="259045"/>
    <xdr:sp macro="" textlink="">
      <xdr:nvSpPr>
        <xdr:cNvPr id="709" name="n_4mainValue【公民館】&#10;一人当たり面積"/>
        <xdr:cNvSpPr txBox="1"/>
      </xdr:nvSpPr>
      <xdr:spPr>
        <a:xfrm>
          <a:off x="18421427" y="185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幼稚園・保育所、学校施設、公営住宅、橋りょう・トンネル、また一人当たり面積が高くなっている施設は幼稚園・保育所となっている。他の項目は類似団体を下回っており、適正な数値を維持できていると考えられる。施設の老朽化が進んでおり、今後も適正に維持管理出来るよう、個別施設計画を策定し順次改修・整備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6,788
6,710
13.63
4,995,652
4,842,656
131,428
2,442,969
2,217,221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4" name="楕円 73"/>
        <xdr:cNvSpPr/>
      </xdr:nvSpPr>
      <xdr:spPr>
        <a:xfrm>
          <a:off x="4584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106697</xdr:rowOff>
    </xdr:from>
    <xdr:ext cx="405111" cy="259045"/>
    <xdr:sp macro="" textlink="">
      <xdr:nvSpPr>
        <xdr:cNvPr id="75" name="【図書館】&#10;有形固定資産減価償却率該当値テキスト"/>
        <xdr:cNvSpPr txBox="1"/>
      </xdr:nvSpPr>
      <xdr:spPr>
        <a:xfrm>
          <a:off x="4673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25400</xdr:rowOff>
    </xdr:from>
    <xdr:to>
      <xdr:col>6</xdr:col>
      <xdr:colOff>38100</xdr:colOff>
      <xdr:row>37</xdr:row>
      <xdr:rowOff>127000</xdr:rowOff>
    </xdr:to>
    <xdr:sp macro="" textlink="">
      <xdr:nvSpPr>
        <xdr:cNvPr id="76" name="楕円 75"/>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34126</xdr:rowOff>
    </xdr:from>
    <xdr:ext cx="405111" cy="259045"/>
    <xdr:sp macro="" textlink="">
      <xdr:nvSpPr>
        <xdr:cNvPr id="77" name="n_1aveValue【図書館】&#10;有形固定資産減価償却率"/>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78" name="n_2aveValue【図書館】&#10;有形固定資産減価償却率"/>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79" name="n_3aveValue【図書館】&#10;有形固定資産減価償却率"/>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0"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118127</xdr:rowOff>
    </xdr:from>
    <xdr:ext cx="405111" cy="259045"/>
    <xdr:sp macro="" textlink="">
      <xdr:nvSpPr>
        <xdr:cNvPr id="81" name="n_4mainValue【図書館】&#10;有形固定資産減価償却率"/>
        <xdr:cNvSpPr txBox="1"/>
      </xdr:nvSpPr>
      <xdr:spPr>
        <a:xfrm>
          <a:off x="927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5" name="テキスト ボックス 9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7" name="テキスト ボックス 9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9" name="テキスト ボックス 9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1" name="テキスト ボックス 10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3" name="テキスト ボックス 10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07" name="直線コネクタ 106"/>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08"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09" name="直線コネクタ 108"/>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0"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1" name="直線コネクタ 110"/>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54446</xdr:rowOff>
    </xdr:from>
    <xdr:ext cx="469744" cy="259045"/>
    <xdr:sp macro="" textlink="">
      <xdr:nvSpPr>
        <xdr:cNvPr id="112" name="【図書館】&#10;一人当たり面積平均値テキスト"/>
        <xdr:cNvSpPr txBox="1"/>
      </xdr:nvSpPr>
      <xdr:spPr>
        <a:xfrm>
          <a:off x="10515600" y="6740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13" name="フローチャート: 判断 112"/>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14" name="フローチャート: 判断 113"/>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15" name="フローチャート: 判断 114"/>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16" name="フローチャート: 判断 115"/>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17" name="フローチャート: 判断 116"/>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23" name="楕円 122"/>
        <xdr:cNvSpPr/>
      </xdr:nvSpPr>
      <xdr:spPr>
        <a:xfrm>
          <a:off x="10426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82567</xdr:rowOff>
    </xdr:from>
    <xdr:ext cx="469744" cy="259045"/>
    <xdr:sp macro="" textlink="">
      <xdr:nvSpPr>
        <xdr:cNvPr id="124" name="【図書館】&#10;一人当たり面積該当値テキスト"/>
        <xdr:cNvSpPr txBox="1"/>
      </xdr:nvSpPr>
      <xdr:spPr>
        <a:xfrm>
          <a:off x="105156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115207</xdr:rowOff>
    </xdr:from>
    <xdr:to>
      <xdr:col>36</xdr:col>
      <xdr:colOff>165100</xdr:colOff>
      <xdr:row>38</xdr:row>
      <xdr:rowOff>45357</xdr:rowOff>
    </xdr:to>
    <xdr:sp macro="" textlink="">
      <xdr:nvSpPr>
        <xdr:cNvPr id="125" name="楕円 124"/>
        <xdr:cNvSpPr/>
      </xdr:nvSpPr>
      <xdr:spPr>
        <a:xfrm>
          <a:off x="692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107604</xdr:rowOff>
    </xdr:from>
    <xdr:ext cx="469744" cy="259045"/>
    <xdr:sp macro="" textlink="">
      <xdr:nvSpPr>
        <xdr:cNvPr id="126" name="n_1aveValue【図書館】&#10;一人当たり面積"/>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27" name="n_2aveValue【図書館】&#10;一人当たり面積"/>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28" name="n_3aveValue【図書館】&#10;一人当たり面積"/>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82204</xdr:rowOff>
    </xdr:from>
    <xdr:ext cx="469744" cy="259045"/>
    <xdr:sp macro="" textlink="">
      <xdr:nvSpPr>
        <xdr:cNvPr id="129" name="n_4aveValue【図書館】&#10;一人当たり面積"/>
        <xdr:cNvSpPr txBox="1"/>
      </xdr:nvSpPr>
      <xdr:spPr>
        <a:xfrm>
          <a:off x="6737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61884</xdr:rowOff>
    </xdr:from>
    <xdr:ext cx="469744" cy="259045"/>
    <xdr:sp macro="" textlink="">
      <xdr:nvSpPr>
        <xdr:cNvPr id="130" name="n_4mainValue【図書館】&#10;一人当たり面積"/>
        <xdr:cNvSpPr txBox="1"/>
      </xdr:nvSpPr>
      <xdr:spPr>
        <a:xfrm>
          <a:off x="6737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9" name="正方形/長方形 13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6" name="正方形/長方形 14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7" name="テキスト ボックス 1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8" name="直線コネクタ 1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9" name="テキスト ボックス 1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0" name="直線コネクタ 1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1" name="テキスト ボックス 1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2" name="直線コネクタ 1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3" name="テキスト ボックス 1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4" name="直線コネクタ 1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5" name="テキスト ボックス 1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6" name="直線コネクタ 1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7" name="テキスト ボックス 1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9" name="テキスト ボックス 1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71" name="直線コネクタ 170"/>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3" name="直線コネクタ 1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74"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75" name="直線コネクタ 174"/>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176" name="【福祉施設】&#10;有形固定資産減価償却率平均値テキスト"/>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77" name="フローチャート: 判断 176"/>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78" name="フローチャート: 判断 177"/>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79" name="フローチャート: 判断 178"/>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80" name="フローチャート: 判断 179"/>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81" name="フローチャート: 判断 180"/>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xdr:rowOff>
    </xdr:from>
    <xdr:to>
      <xdr:col>24</xdr:col>
      <xdr:colOff>114300</xdr:colOff>
      <xdr:row>80</xdr:row>
      <xdr:rowOff>106045</xdr:rowOff>
    </xdr:to>
    <xdr:sp macro="" textlink="">
      <xdr:nvSpPr>
        <xdr:cNvPr id="187" name="楕円 186"/>
        <xdr:cNvSpPr/>
      </xdr:nvSpPr>
      <xdr:spPr>
        <a:xfrm>
          <a:off x="45847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27322</xdr:rowOff>
    </xdr:from>
    <xdr:ext cx="405111" cy="259045"/>
    <xdr:sp macro="" textlink="">
      <xdr:nvSpPr>
        <xdr:cNvPr id="188" name="【福祉施設】&#10;有形固定資産減価償却率該当値テキスト"/>
        <xdr:cNvSpPr txBox="1"/>
      </xdr:nvSpPr>
      <xdr:spPr>
        <a:xfrm>
          <a:off x="4673600"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38736</xdr:rowOff>
    </xdr:from>
    <xdr:to>
      <xdr:col>6</xdr:col>
      <xdr:colOff>38100</xdr:colOff>
      <xdr:row>79</xdr:row>
      <xdr:rowOff>140336</xdr:rowOff>
    </xdr:to>
    <xdr:sp macro="" textlink="">
      <xdr:nvSpPr>
        <xdr:cNvPr id="189" name="楕円 188"/>
        <xdr:cNvSpPr/>
      </xdr:nvSpPr>
      <xdr:spPr>
        <a:xfrm>
          <a:off x="1079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80663</xdr:rowOff>
    </xdr:from>
    <xdr:ext cx="405111" cy="259045"/>
    <xdr:sp macro="" textlink="">
      <xdr:nvSpPr>
        <xdr:cNvPr id="190" name="n_1aveValue【福祉施設】&#10;有形固定資産減価償却率"/>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191" name="n_2aveValue【福祉施設】&#10;有形固定資産減価償却率"/>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192" name="n_3aveValue【福祉施設】&#10;有形固定資産減価償却率"/>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193" name="n_4aveValue【福祉施設】&#10;有形固定資産減価償却率"/>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156863</xdr:rowOff>
    </xdr:from>
    <xdr:ext cx="405111" cy="259045"/>
    <xdr:sp macro="" textlink="">
      <xdr:nvSpPr>
        <xdr:cNvPr id="194" name="n_4mainValue【福祉施設】&#10;有形固定資産減価償却率"/>
        <xdr:cNvSpPr txBox="1"/>
      </xdr:nvSpPr>
      <xdr:spPr>
        <a:xfrm>
          <a:off x="927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05" name="直線コネクタ 2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06" name="テキスト ボックス 2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7" name="直線コネクタ 2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8" name="テキスト ボックス 2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09" name="直線コネクタ 20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10" name="テキスト ボックス 20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14" name="直線コネクタ 213"/>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15" name="【福祉施設】&#10;一人当たり面積最小値テキスト"/>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16" name="直線コネクタ 215"/>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17"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18" name="直線コネクタ 217"/>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101173</xdr:rowOff>
    </xdr:from>
    <xdr:ext cx="469744" cy="259045"/>
    <xdr:sp macro="" textlink="">
      <xdr:nvSpPr>
        <xdr:cNvPr id="219" name="【福祉施設】&#10;一人当たり面積平均値テキスト"/>
        <xdr:cNvSpPr txBox="1"/>
      </xdr:nvSpPr>
      <xdr:spPr>
        <a:xfrm>
          <a:off x="10515600" y="1433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20" name="フローチャート: 判断 219"/>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21" name="フローチャート: 判断 220"/>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22" name="フローチャート: 判断 221"/>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23" name="フローチャート: 判断 222"/>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24" name="フローチャート: 判断 223"/>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5" name="テキスト ボックス 2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89027</xdr:rowOff>
    </xdr:from>
    <xdr:to>
      <xdr:col>55</xdr:col>
      <xdr:colOff>50800</xdr:colOff>
      <xdr:row>83</xdr:row>
      <xdr:rowOff>19177</xdr:rowOff>
    </xdr:to>
    <xdr:sp macro="" textlink="">
      <xdr:nvSpPr>
        <xdr:cNvPr id="230" name="楕円 229"/>
        <xdr:cNvSpPr/>
      </xdr:nvSpPr>
      <xdr:spPr>
        <a:xfrm>
          <a:off x="10426700" y="1414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111904</xdr:rowOff>
    </xdr:from>
    <xdr:ext cx="469744" cy="259045"/>
    <xdr:sp macro="" textlink="">
      <xdr:nvSpPr>
        <xdr:cNvPr id="231" name="【福祉施設】&#10;一人当たり面積該当値テキスト"/>
        <xdr:cNvSpPr txBox="1"/>
      </xdr:nvSpPr>
      <xdr:spPr>
        <a:xfrm>
          <a:off x="10515600" y="1399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82</xdr:row>
      <xdr:rowOff>119887</xdr:rowOff>
    </xdr:from>
    <xdr:to>
      <xdr:col>36</xdr:col>
      <xdr:colOff>165100</xdr:colOff>
      <xdr:row>83</xdr:row>
      <xdr:rowOff>50037</xdr:rowOff>
    </xdr:to>
    <xdr:sp macro="" textlink="">
      <xdr:nvSpPr>
        <xdr:cNvPr id="232" name="楕円 231"/>
        <xdr:cNvSpPr/>
      </xdr:nvSpPr>
      <xdr:spPr>
        <a:xfrm>
          <a:off x="6921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100283</xdr:rowOff>
    </xdr:from>
    <xdr:ext cx="469744" cy="259045"/>
    <xdr:sp macro="" textlink="">
      <xdr:nvSpPr>
        <xdr:cNvPr id="233" name="n_1aveValue【福祉施設】&#10;一人当たり面積"/>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34" name="n_2aveValue【福祉施設】&#10;一人当たり面積"/>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35" name="n_3aveValue【福祉施設】&#10;一人当たり面積"/>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65740</xdr:rowOff>
    </xdr:from>
    <xdr:ext cx="469744" cy="259045"/>
    <xdr:sp macro="" textlink="">
      <xdr:nvSpPr>
        <xdr:cNvPr id="236" name="n_4aveValue【福祉施設】&#10;一人当たり面積"/>
        <xdr:cNvSpPr txBox="1"/>
      </xdr:nvSpPr>
      <xdr:spPr>
        <a:xfrm>
          <a:off x="6737427" y="1446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66564</xdr:rowOff>
    </xdr:from>
    <xdr:ext cx="469744" cy="259045"/>
    <xdr:sp macro="" textlink="">
      <xdr:nvSpPr>
        <xdr:cNvPr id="237" name="n_4mainValue【福祉施設】&#10;一人当たり面積"/>
        <xdr:cNvSpPr txBox="1"/>
      </xdr:nvSpPr>
      <xdr:spPr>
        <a:xfrm>
          <a:off x="67374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64" name="テキスト ボックス 26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5" name="直線コネクタ 2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66" name="テキスト ボックス 26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7" name="直線コネクタ 2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8" name="テキスト ボックス 2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9" name="直線コネクタ 2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0" name="テキスト ボックス 2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1" name="直線コネクタ 2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2" name="テキスト ボックス 2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3" name="直線コネクタ 2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74" name="テキスト ボックス 27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76" name="テキスト ボックス 27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278" name="直線コネクタ 277"/>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79"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80" name="直線コネクタ 27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281" name="【一般廃棄物処理施設】&#10;有形固定資産減価償却率最大値テキスト"/>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282" name="直線コネクタ 281"/>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283" name="【一般廃棄物処理施設】&#10;有形固定資産減価償却率平均値テキスト"/>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284" name="フローチャート: 判断 283"/>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285" name="フローチャート: 判断 284"/>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286" name="フローチャート: 判断 285"/>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287" name="フローチャート: 判断 286"/>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288" name="フローチャート: 判断 287"/>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9" name="テキスト ボックス 2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0" name="テキスト ボックス 2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1" name="テキスト ボックス 2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2" name="テキスト ボックス 2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3" name="テキスト ボックス 2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294" name="楕円 293"/>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295" name="【一般廃棄物処理施設】&#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41</xdr:row>
      <xdr:rowOff>158750</xdr:rowOff>
    </xdr:from>
    <xdr:to>
      <xdr:col>67</xdr:col>
      <xdr:colOff>101600</xdr:colOff>
      <xdr:row>42</xdr:row>
      <xdr:rowOff>88900</xdr:rowOff>
    </xdr:to>
    <xdr:sp macro="" textlink="">
      <xdr:nvSpPr>
        <xdr:cNvPr id="296" name="楕円 295"/>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92092</xdr:rowOff>
    </xdr:from>
    <xdr:ext cx="405111" cy="259045"/>
    <xdr:sp macro="" textlink="">
      <xdr:nvSpPr>
        <xdr:cNvPr id="297" name="n_1aveValue【一般廃棄物処理施設】&#10;有形固定資産減価償却率"/>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298" name="n_2aveValue【一般廃棄物処理施設】&#10;有形固定資産減価償却率"/>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299" name="n_3aveValue【一般廃棄物処理施設】&#10;有形固定資産減価償却率"/>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300" name="n_4aveValue【一般廃棄物処理施設】&#10;有形固定資産減価償却率"/>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301" name="n_4mainValue【一般廃棄物処理施設】&#10;有形固定資産減価償却率"/>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2" name="直線コネクタ 3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3" name="テキスト ボックス 31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4" name="直線コネクタ 3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5" name="テキスト ボックス 31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6" name="直線コネクタ 3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7" name="テキスト ボックス 3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8" name="直線コネクタ 3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19" name="テキスト ボックス 31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0" name="直線コネクタ 3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21" name="テキスト ボックス 320"/>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3" name="テキスト ボックス 32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325" name="直線コネクタ 324"/>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326" name="【一般廃棄物処理施設】&#10;一人当たり有形固定資産（償却資産）額最小値テキスト"/>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327" name="直線コネクタ 326"/>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328" name="【一般廃棄物処理施設】&#10;一人当たり有形固定資産（償却資産）額最大値テキスト"/>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329" name="直線コネクタ 328"/>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330" name="【一般廃棄物処理施設】&#10;一人当たり有形固定資産（償却資産）額平均値テキスト"/>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331" name="フローチャート: 判断 330"/>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332" name="フローチャート: 判断 331"/>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333" name="フローチャート: 判断 332"/>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334" name="フローチャート: 判断 333"/>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335" name="フローチャート: 判断 334"/>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6" name="テキスト ボックス 3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149182</xdr:rowOff>
    </xdr:from>
    <xdr:to>
      <xdr:col>116</xdr:col>
      <xdr:colOff>114300</xdr:colOff>
      <xdr:row>42</xdr:row>
      <xdr:rowOff>79332</xdr:rowOff>
    </xdr:to>
    <xdr:sp macro="" textlink="">
      <xdr:nvSpPr>
        <xdr:cNvPr id="341" name="楕円 340"/>
        <xdr:cNvSpPr/>
      </xdr:nvSpPr>
      <xdr:spPr>
        <a:xfrm>
          <a:off x="22110700" y="717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64109</xdr:rowOff>
    </xdr:from>
    <xdr:ext cx="469744" cy="259045"/>
    <xdr:sp macro="" textlink="">
      <xdr:nvSpPr>
        <xdr:cNvPr id="342" name="【一般廃棄物処理施設】&#10;一人当たり有形固定資産（償却資産）額該当値テキスト"/>
        <xdr:cNvSpPr txBox="1"/>
      </xdr:nvSpPr>
      <xdr:spPr>
        <a:xfrm>
          <a:off x="22199600" y="709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149806</xdr:rowOff>
    </xdr:from>
    <xdr:to>
      <xdr:col>98</xdr:col>
      <xdr:colOff>38100</xdr:colOff>
      <xdr:row>42</xdr:row>
      <xdr:rowOff>79956</xdr:rowOff>
    </xdr:to>
    <xdr:sp macro="" textlink="">
      <xdr:nvSpPr>
        <xdr:cNvPr id="343" name="楕円 342"/>
        <xdr:cNvSpPr/>
      </xdr:nvSpPr>
      <xdr:spPr>
        <a:xfrm>
          <a:off x="18605500" y="71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93304</xdr:rowOff>
    </xdr:from>
    <xdr:ext cx="599010" cy="259045"/>
    <xdr:sp macro="" textlink="">
      <xdr:nvSpPr>
        <xdr:cNvPr id="344" name="n_1aveValue【一般廃棄物処理施設】&#10;一人当たり有形固定資産（償却資産）額"/>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345" name="n_2aveValue【一般廃棄物処理施設】&#10;一人当たり有形固定資産（償却資産）額"/>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346" name="n_3aveValue【一般廃棄物処理施設】&#10;一人当たり有形固定資産（償却資産）額"/>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347" name="n_4aveValue【一般廃棄物処理施設】&#10;一人当たり有形固定資産（償却資産）額"/>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71083</xdr:rowOff>
    </xdr:from>
    <xdr:ext cx="469744" cy="259045"/>
    <xdr:sp macro="" textlink="">
      <xdr:nvSpPr>
        <xdr:cNvPr id="348" name="n_4mainValue【一般廃棄物処理施設】&#10;一人当たり有形固定資産（償却資産）額"/>
        <xdr:cNvSpPr txBox="1"/>
      </xdr:nvSpPr>
      <xdr:spPr>
        <a:xfrm>
          <a:off x="18421428" y="727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7" name="正方形/長方形 3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8" name="正方形/長方形 3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9" name="正方形/長方形 3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0" name="正方形/長方形 3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1" name="正方形/長方形 3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2" name="正方形/長方形 3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3" name="正方形/長方形 3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4" name="正方形/長方形 36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5" name="正方形/長方形 3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6" name="正方形/長方形 3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7" name="正方形/長方形 3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8" name="正方形/長方形 3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9" name="正方形/長方形 3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0" name="正方形/長方形 3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1" name="正方形/長方形 3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2" name="正方形/長方形 3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3" name="テキスト ボックス 3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4" name="直線コネクタ 3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75" name="テキスト ボックス 37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76" name="直線コネクタ 37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77" name="テキスト ボックス 37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8" name="直線コネクタ 37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9" name="テキスト ボックス 37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0" name="直線コネクタ 37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1" name="テキスト ボックス 38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82" name="直線コネクタ 38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83" name="テキスト ボックス 38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4" name="直線コネクタ 38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85" name="テキスト ボックス 38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6" name="直線コネクタ 3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87" name="テキスト ボックス 38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389" name="直線コネクタ 388"/>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390"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391" name="直線コネクタ 390"/>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392"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393" name="直線コネクタ 392"/>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394" name="【消防施設】&#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95" name="フローチャート: 判断 39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396" name="フローチャート: 判断 395"/>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397" name="フローチャート: 判断 396"/>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398" name="フローチャート: 判断 397"/>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399" name="フローチャート: 判断 398"/>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0" name="テキスト ボックス 3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1" name="テキスト ボックス 4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2" name="テキスト ボックス 4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3" name="テキスト ボックス 4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4" name="テキスト ボックス 4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124461</xdr:rowOff>
    </xdr:from>
    <xdr:to>
      <xdr:col>85</xdr:col>
      <xdr:colOff>177800</xdr:colOff>
      <xdr:row>86</xdr:row>
      <xdr:rowOff>54611</xdr:rowOff>
    </xdr:to>
    <xdr:sp macro="" textlink="">
      <xdr:nvSpPr>
        <xdr:cNvPr id="405" name="楕円 404"/>
        <xdr:cNvSpPr/>
      </xdr:nvSpPr>
      <xdr:spPr>
        <a:xfrm>
          <a:off x="16268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39388</xdr:rowOff>
    </xdr:from>
    <xdr:ext cx="405111" cy="259045"/>
    <xdr:sp macro="" textlink="">
      <xdr:nvSpPr>
        <xdr:cNvPr id="406" name="【消防施設】&#10;有形固定資産減価償却率該当値テキスト"/>
        <xdr:cNvSpPr txBox="1"/>
      </xdr:nvSpPr>
      <xdr:spPr>
        <a:xfrm>
          <a:off x="16357600" y="1461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85</xdr:row>
      <xdr:rowOff>149225</xdr:rowOff>
    </xdr:from>
    <xdr:to>
      <xdr:col>67</xdr:col>
      <xdr:colOff>101600</xdr:colOff>
      <xdr:row>86</xdr:row>
      <xdr:rowOff>79375</xdr:rowOff>
    </xdr:to>
    <xdr:sp macro="" textlink="">
      <xdr:nvSpPr>
        <xdr:cNvPr id="407" name="楕円 406"/>
        <xdr:cNvSpPr/>
      </xdr:nvSpPr>
      <xdr:spPr>
        <a:xfrm>
          <a:off x="12763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69232</xdr:rowOff>
    </xdr:from>
    <xdr:ext cx="405111" cy="259045"/>
    <xdr:sp macro="" textlink="">
      <xdr:nvSpPr>
        <xdr:cNvPr id="408" name="n_1aveValue【消防施設】&#10;有形固定資産減価償却率"/>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409" name="n_2aveValue【消防施設】&#10;有形固定資産減価償却率"/>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410" name="n_3aveValue【消防施設】&#10;有形固定資産減価償却率"/>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411" name="n_4aveValue【消防施設】&#10;有形固定資産減価償却率"/>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70502</xdr:rowOff>
    </xdr:from>
    <xdr:ext cx="405111" cy="259045"/>
    <xdr:sp macro="" textlink="">
      <xdr:nvSpPr>
        <xdr:cNvPr id="412" name="n_4mainValue【消防施設】&#10;有形固定資産減価償却率"/>
        <xdr:cNvSpPr txBox="1"/>
      </xdr:nvSpPr>
      <xdr:spPr>
        <a:xfrm>
          <a:off x="12611744"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3" name="正方形/長方形 4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4" name="正方形/長方形 4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5" name="正方形/長方形 4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6" name="正方形/長方形 4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7" name="正方形/長方形 4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8" name="正方形/長方形 4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9" name="正方形/長方形 4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0" name="正方形/長方形 4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1" name="テキスト ボックス 4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2" name="直線コネクタ 4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23" name="直線コネクタ 4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24" name="テキスト ボックス 4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25" name="直線コネクタ 4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26" name="テキスト ボックス 4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27" name="直線コネクタ 4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28" name="テキスト ボックス 4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9" name="直線コネクタ 4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30" name="テキスト ボックス 4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1" name="直線コネクタ 4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2" name="テキスト ボックス 4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434" name="直線コネクタ 433"/>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435"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436" name="直線コネクタ 435"/>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437"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438" name="直線コネクタ 437"/>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439" name="【消防施設】&#10;一人当たり面積平均値テキスト"/>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440" name="フローチャート: 判断 439"/>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441" name="フローチャート: 判断 440"/>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442" name="フローチャート: 判断 441"/>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443" name="フローチャート: 判断 442"/>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444" name="フローチャート: 判断 443"/>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45" name="テキスト ボックス 4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6" name="テキスト ボックス 4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7" name="テキスト ボックス 4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8" name="テキスト ボックス 4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9" name="テキスト ボックス 4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54051</xdr:rowOff>
    </xdr:from>
    <xdr:to>
      <xdr:col>116</xdr:col>
      <xdr:colOff>114300</xdr:colOff>
      <xdr:row>84</xdr:row>
      <xdr:rowOff>155651</xdr:rowOff>
    </xdr:to>
    <xdr:sp macro="" textlink="">
      <xdr:nvSpPr>
        <xdr:cNvPr id="450" name="楕円 449"/>
        <xdr:cNvSpPr/>
      </xdr:nvSpPr>
      <xdr:spPr>
        <a:xfrm>
          <a:off x="22110700" y="1445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76928</xdr:rowOff>
    </xdr:from>
    <xdr:ext cx="469744" cy="259045"/>
    <xdr:sp macro="" textlink="">
      <xdr:nvSpPr>
        <xdr:cNvPr id="451" name="【消防施設】&#10;一人当たり面積該当値テキスト"/>
        <xdr:cNvSpPr txBox="1"/>
      </xdr:nvSpPr>
      <xdr:spPr>
        <a:xfrm>
          <a:off x="22199600" y="1430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72340</xdr:rowOff>
    </xdr:from>
    <xdr:to>
      <xdr:col>98</xdr:col>
      <xdr:colOff>38100</xdr:colOff>
      <xdr:row>85</xdr:row>
      <xdr:rowOff>2490</xdr:rowOff>
    </xdr:to>
    <xdr:sp macro="" textlink="">
      <xdr:nvSpPr>
        <xdr:cNvPr id="452" name="楕円 451"/>
        <xdr:cNvSpPr/>
      </xdr:nvSpPr>
      <xdr:spPr>
        <a:xfrm>
          <a:off x="18605500" y="144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160290</xdr:rowOff>
    </xdr:from>
    <xdr:ext cx="469744" cy="259045"/>
    <xdr:sp macro="" textlink="">
      <xdr:nvSpPr>
        <xdr:cNvPr id="453"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454"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455"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168724</xdr:rowOff>
    </xdr:from>
    <xdr:ext cx="469744" cy="259045"/>
    <xdr:sp macro="" textlink="">
      <xdr:nvSpPr>
        <xdr:cNvPr id="456" name="n_4aveValue【消防施設】&#10;一人当たり面積"/>
        <xdr:cNvSpPr txBox="1"/>
      </xdr:nvSpPr>
      <xdr:spPr>
        <a:xfrm>
          <a:off x="18421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19017</xdr:rowOff>
    </xdr:from>
    <xdr:ext cx="469744" cy="259045"/>
    <xdr:sp macro="" textlink="">
      <xdr:nvSpPr>
        <xdr:cNvPr id="457" name="n_4mainValue【消防施設】&#10;一人当たり面積"/>
        <xdr:cNvSpPr txBox="1"/>
      </xdr:nvSpPr>
      <xdr:spPr>
        <a:xfrm>
          <a:off x="18421427" y="1424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68" name="テキスト ボックス 46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69" name="直線コネクタ 4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70" name="テキスト ボックス 46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1" name="直線コネクタ 4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2" name="テキスト ボックス 4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3" name="直線コネクタ 4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4" name="テキスト ボックス 4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5" name="直線コネクタ 4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6" name="テキスト ボックス 4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7" name="直線コネクタ 4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8" name="テキスト ボックス 4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9" name="直線コネクタ 4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80" name="テキスト ボックス 47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483" name="直線コネクタ 482"/>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484"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485" name="直線コネクタ 484"/>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86"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7" name="直線コネクタ 48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488"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489" name="フローチャート: 判断 488"/>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490" name="フローチャート: 判断 489"/>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491" name="フローチャート: 判断 490"/>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492" name="フローチャート: 判断 491"/>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493" name="フローチャート: 判断 492"/>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159294</xdr:rowOff>
    </xdr:from>
    <xdr:to>
      <xdr:col>85</xdr:col>
      <xdr:colOff>177800</xdr:colOff>
      <xdr:row>108</xdr:row>
      <xdr:rowOff>89444</xdr:rowOff>
    </xdr:to>
    <xdr:sp macro="" textlink="">
      <xdr:nvSpPr>
        <xdr:cNvPr id="499" name="楕円 498"/>
        <xdr:cNvSpPr/>
      </xdr:nvSpPr>
      <xdr:spPr>
        <a:xfrm>
          <a:off x="162687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137721</xdr:rowOff>
    </xdr:from>
    <xdr:ext cx="405111" cy="259045"/>
    <xdr:sp macro="" textlink="">
      <xdr:nvSpPr>
        <xdr:cNvPr id="500" name="【庁舎】&#10;有形固定資産減価償却率該当値テキスト"/>
        <xdr:cNvSpPr txBox="1"/>
      </xdr:nvSpPr>
      <xdr:spPr>
        <a:xfrm>
          <a:off x="16357600"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108</xdr:row>
      <xdr:rowOff>80918</xdr:rowOff>
    </xdr:from>
    <xdr:to>
      <xdr:col>67</xdr:col>
      <xdr:colOff>101600</xdr:colOff>
      <xdr:row>109</xdr:row>
      <xdr:rowOff>11068</xdr:rowOff>
    </xdr:to>
    <xdr:sp macro="" textlink="">
      <xdr:nvSpPr>
        <xdr:cNvPr id="501" name="楕円 500"/>
        <xdr:cNvSpPr/>
      </xdr:nvSpPr>
      <xdr:spPr>
        <a:xfrm>
          <a:off x="12763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61884</xdr:rowOff>
    </xdr:from>
    <xdr:ext cx="405111" cy="259045"/>
    <xdr:sp macro="" textlink="">
      <xdr:nvSpPr>
        <xdr:cNvPr id="502" name="n_1aveValue【庁舎】&#10;有形固定資産減価償却率"/>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503" name="n_2aveValue【庁舎】&#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504" name="n_3ave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505" name="n_4aveValue【庁舎】&#10;有形固定資産減価償却率"/>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2195</xdr:rowOff>
    </xdr:from>
    <xdr:ext cx="405111" cy="259045"/>
    <xdr:sp macro="" textlink="">
      <xdr:nvSpPr>
        <xdr:cNvPr id="506" name="n_4mainValue【庁舎】&#10;有形固定資産減価償却率"/>
        <xdr:cNvSpPr txBox="1"/>
      </xdr:nvSpPr>
      <xdr:spPr>
        <a:xfrm>
          <a:off x="12611744" y="1869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7" name="正方形/長方形 5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8" name="正方形/長方形 5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9" name="正方形/長方形 5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0" name="正方形/長方形 5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1" name="正方形/長方形 5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2" name="正方形/長方形 5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3" name="正方形/長方形 5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4" name="正方形/長方形 5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5" name="テキスト ボックス 5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6" name="直線コネクタ 5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7" name="直線コネクタ 51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8" name="テキスト ボックス 51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9" name="直線コネクタ 51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0" name="テキスト ボックス 51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1" name="直線コネクタ 52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2" name="テキスト ボックス 52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3" name="直線コネクタ 52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4" name="テキスト ボックス 52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5" name="直線コネクタ 52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6" name="テキスト ボックス 52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7" name="直線コネクタ 52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8" name="テキスト ボックス 52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9" name="直線コネクタ 5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0" name="テキスト ボックス 5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532" name="直線コネクタ 531"/>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533"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534" name="直線コネクタ 533"/>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535"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536" name="直線コネクタ 535"/>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537" name="【庁舎】&#10;一人当たり面積平均値テキスト"/>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538" name="フローチャート: 判断 537"/>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539" name="フローチャート: 判断 538"/>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540" name="フローチャート: 判断 539"/>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541" name="フローチャート: 判断 540"/>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542" name="フローチャート: 判断 541"/>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3" name="テキスト ボックス 5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4" name="テキスト ボックス 5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5" name="テキスト ボックス 5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6" name="テキスト ボックス 5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7" name="テキスト ボックス 5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548" name="楕円 547"/>
        <xdr:cNvSpPr/>
      </xdr:nvSpPr>
      <xdr:spPr>
        <a:xfrm>
          <a:off x="22110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133004</xdr:rowOff>
    </xdr:from>
    <xdr:ext cx="469744" cy="259045"/>
    <xdr:sp macro="" textlink="">
      <xdr:nvSpPr>
        <xdr:cNvPr id="549" name="【庁舎】&#10;一人当たり面積該当値テキスト"/>
        <xdr:cNvSpPr txBox="1"/>
      </xdr:nvSpPr>
      <xdr:spPr>
        <a:xfrm>
          <a:off x="22199600" y="183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65132</xdr:rowOff>
    </xdr:from>
    <xdr:to>
      <xdr:col>98</xdr:col>
      <xdr:colOff>38100</xdr:colOff>
      <xdr:row>107</xdr:row>
      <xdr:rowOff>166732</xdr:rowOff>
    </xdr:to>
    <xdr:sp macro="" textlink="">
      <xdr:nvSpPr>
        <xdr:cNvPr id="550" name="楕円 549"/>
        <xdr:cNvSpPr/>
      </xdr:nvSpPr>
      <xdr:spPr>
        <a:xfrm>
          <a:off x="18605500" y="184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24872</xdr:rowOff>
    </xdr:from>
    <xdr:ext cx="469744" cy="259045"/>
    <xdr:sp macro="" textlink="">
      <xdr:nvSpPr>
        <xdr:cNvPr id="551" name="n_1aveValue【庁舎】&#10;一人当たり面積"/>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552" name="n_2aveValue【庁舎】&#10;一人当たり面積"/>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553" name="n_3aveValue【庁舎】&#10;一人当たり面積"/>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554" name="n_4aveValue【庁舎】&#10;一人当たり面積"/>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157859</xdr:rowOff>
    </xdr:from>
    <xdr:ext cx="469744" cy="259045"/>
    <xdr:sp macro="" textlink="">
      <xdr:nvSpPr>
        <xdr:cNvPr id="555" name="n_4mainValue【庁舎】&#10;一人当たり面積"/>
        <xdr:cNvSpPr txBox="1"/>
      </xdr:nvSpPr>
      <xdr:spPr>
        <a:xfrm>
          <a:off x="18421427"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は福祉施設を除いた全施設で高くなっており、また一人当たり面積・有形固定資産額は一般廃棄物処理施設と庁舎を除いた全施設で高くなっている。施設の老朽化が進んでおり、今後も適正に維持管理出来るよう、個別施設計画を策定し順次改修・整備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6,788
6,710
13.63
4,995,652
4,842,656
131,428
2,442,969
2,217,221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類似団体平均と同等ではあるが、全国平均、県平均を大きく下回っている。本町は元来から自主財源に乏しく、依存財源に頼った財政運営を行って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いるため、歳出の見直しを図るともに、税収の徴収率向上に努めるなど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比率の上昇を図っていく。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xdr:cNvCxnSpPr/>
      </xdr:nvCxnSpPr>
      <xdr:spPr>
        <a:xfrm flipV="1">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37798</xdr:rowOff>
    </xdr:to>
    <xdr:cxnSp macro="">
      <xdr:nvCxnSpPr>
        <xdr:cNvPr id="76" name="直線コネクタ 75"/>
        <xdr:cNvCxnSpPr/>
      </xdr:nvCxnSpPr>
      <xdr:spPr>
        <a:xfrm>
          <a:off x="2336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37798</xdr:rowOff>
    </xdr:to>
    <xdr:cxnSp macro="">
      <xdr:nvCxnSpPr>
        <xdr:cNvPr id="79" name="直線コネクタ 78"/>
        <xdr:cNvCxnSpPr/>
      </xdr:nvCxnSpPr>
      <xdr:spPr>
        <a:xfrm>
          <a:off x="1447800" y="73871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163484</xdr:rowOff>
    </xdr:from>
    <xdr:ext cx="762000" cy="259045"/>
    <xdr:sp macro="" textlink="">
      <xdr:nvSpPr>
        <xdr:cNvPr id="90" name="財政力該当値テキスト"/>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2" name="テキスト ボックス 91"/>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94" name="テキスト ボックス 93"/>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96" name="テキスト ボックス 95"/>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8" name="テキスト ボックス 97"/>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依然全国平均・県平均を上回っている。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経常一般財源収入では地方交付税が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87,067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千円増となったが、地方税が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45,016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千円減、地方特例交付金が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18,491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千円減となり総計では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64,936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千円の増になる一方で、経常経費充当一般財源では公債費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30,060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千円の減となったが補助費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231,831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千円の増となるなど総計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23,649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千円の増となったことにより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。今後も引き続き歳入確保及び歳出削減に努め比率が良化するよう財政健全化を推進していく。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72898</xdr:rowOff>
    </xdr:from>
    <xdr:to>
      <xdr:col>23</xdr:col>
      <xdr:colOff>133350</xdr:colOff>
      <xdr:row>66</xdr:row>
      <xdr:rowOff>140462</xdr:rowOff>
    </xdr:to>
    <xdr:cxnSp macro="">
      <xdr:nvCxnSpPr>
        <xdr:cNvPr id="131" name="直線コネクタ 130"/>
        <xdr:cNvCxnSpPr/>
      </xdr:nvCxnSpPr>
      <xdr:spPr>
        <a:xfrm flipV="1">
          <a:off x="4114800" y="1138859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66</xdr:row>
      <xdr:rowOff>140462</xdr:rowOff>
    </xdr:to>
    <xdr:cxnSp macro="">
      <xdr:nvCxnSpPr>
        <xdr:cNvPr id="134" name="直線コネクタ 133"/>
        <xdr:cNvCxnSpPr/>
      </xdr:nvCxnSpPr>
      <xdr:spPr>
        <a:xfrm>
          <a:off x="3225800" y="1121486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65</xdr:row>
      <xdr:rowOff>128524</xdr:rowOff>
    </xdr:to>
    <xdr:cxnSp macro="">
      <xdr:nvCxnSpPr>
        <xdr:cNvPr id="137" name="直線コネクタ 136"/>
        <xdr:cNvCxnSpPr/>
      </xdr:nvCxnSpPr>
      <xdr:spPr>
        <a:xfrm flipV="1">
          <a:off x="2336800" y="112148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123698</xdr:rowOff>
    </xdr:from>
    <xdr:to>
      <xdr:col>11</xdr:col>
      <xdr:colOff>31750</xdr:colOff>
      <xdr:row>65</xdr:row>
      <xdr:rowOff>128524</xdr:rowOff>
    </xdr:to>
    <xdr:cxnSp macro="">
      <xdr:nvCxnSpPr>
        <xdr:cNvPr id="140" name="直線コネクタ 139"/>
        <xdr:cNvCxnSpPr/>
      </xdr:nvCxnSpPr>
      <xdr:spPr>
        <a:xfrm>
          <a:off x="1447800" y="112679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22098</xdr:rowOff>
    </xdr:from>
    <xdr:to>
      <xdr:col>23</xdr:col>
      <xdr:colOff>184150</xdr:colOff>
      <xdr:row>66</xdr:row>
      <xdr:rowOff>123698</xdr:rowOff>
    </xdr:to>
    <xdr:sp macro="" textlink="">
      <xdr:nvSpPr>
        <xdr:cNvPr id="150" name="楕円 149"/>
        <xdr:cNvSpPr/>
      </xdr:nvSpPr>
      <xdr:spPr>
        <a:xfrm>
          <a:off x="49022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89425</xdr:rowOff>
    </xdr:from>
    <xdr:ext cx="762000" cy="259045"/>
    <xdr:sp macro="" textlink="">
      <xdr:nvSpPr>
        <xdr:cNvPr id="151" name="財政構造の弾力性該当値テキスト"/>
        <xdr:cNvSpPr txBox="1"/>
      </xdr:nvSpPr>
      <xdr:spPr>
        <a:xfrm>
          <a:off x="5041900" y="1123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89662</xdr:rowOff>
    </xdr:from>
    <xdr:to>
      <xdr:col>19</xdr:col>
      <xdr:colOff>184150</xdr:colOff>
      <xdr:row>67</xdr:row>
      <xdr:rowOff>19812</xdr:rowOff>
    </xdr:to>
    <xdr:sp macro="" textlink="">
      <xdr:nvSpPr>
        <xdr:cNvPr id="152" name="楕円 151"/>
        <xdr:cNvSpPr/>
      </xdr:nvSpPr>
      <xdr:spPr>
        <a:xfrm>
          <a:off x="4064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4589</xdr:rowOff>
    </xdr:from>
    <xdr:ext cx="736600" cy="259045"/>
    <xdr:sp macro="" textlink="">
      <xdr:nvSpPr>
        <xdr:cNvPr id="153" name="テキスト ボックス 152"/>
        <xdr:cNvSpPr txBox="1"/>
      </xdr:nvSpPr>
      <xdr:spPr>
        <a:xfrm>
          <a:off x="3733800" y="1149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4" name="楕円 153"/>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5" name="テキスト ボックス 154"/>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6" name="楕円 155"/>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7" name="テキスト ボックス 156"/>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72898</xdr:rowOff>
    </xdr:from>
    <xdr:to>
      <xdr:col>7</xdr:col>
      <xdr:colOff>31750</xdr:colOff>
      <xdr:row>66</xdr:row>
      <xdr:rowOff>3048</xdr:rowOff>
    </xdr:to>
    <xdr:sp macro="" textlink="">
      <xdr:nvSpPr>
        <xdr:cNvPr id="158" name="楕円 157"/>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159275</xdr:rowOff>
    </xdr:from>
    <xdr:ext cx="762000" cy="259045"/>
    <xdr:sp macro="" textlink="">
      <xdr:nvSpPr>
        <xdr:cNvPr id="159" name="テキスト ボックス 158"/>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類似団体内では中位を保っているが、全国平均・県内平均を依然はるかに上回っている。人件費については新規採用を抑制することや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ノー残業デーを徹底すること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で削減を図っている。物件費については今後さらに業務の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見直しや随意契約の削減を図り、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人件費・物件費両方の削減を進めていく。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95159</xdr:rowOff>
    </xdr:from>
    <xdr:to>
      <xdr:col>23</xdr:col>
      <xdr:colOff>133350</xdr:colOff>
      <xdr:row>83</xdr:row>
      <xdr:rowOff>15038</xdr:rowOff>
    </xdr:to>
    <xdr:cxnSp macro="">
      <xdr:nvCxnSpPr>
        <xdr:cNvPr id="196" name="直線コネクタ 195"/>
        <xdr:cNvCxnSpPr/>
      </xdr:nvCxnSpPr>
      <xdr:spPr>
        <a:xfrm>
          <a:off x="4114800" y="14154059"/>
          <a:ext cx="838200" cy="9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95159</xdr:rowOff>
    </xdr:from>
    <xdr:to>
      <xdr:col>19</xdr:col>
      <xdr:colOff>133350</xdr:colOff>
      <xdr:row>82</xdr:row>
      <xdr:rowOff>104997</xdr:rowOff>
    </xdr:to>
    <xdr:cxnSp macro="">
      <xdr:nvCxnSpPr>
        <xdr:cNvPr id="199" name="直線コネクタ 198"/>
        <xdr:cNvCxnSpPr/>
      </xdr:nvCxnSpPr>
      <xdr:spPr>
        <a:xfrm flipV="1">
          <a:off x="3225800" y="14154059"/>
          <a:ext cx="889000" cy="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104997</xdr:rowOff>
    </xdr:from>
    <xdr:to>
      <xdr:col>15</xdr:col>
      <xdr:colOff>82550</xdr:colOff>
      <xdr:row>82</xdr:row>
      <xdr:rowOff>106966</xdr:rowOff>
    </xdr:to>
    <xdr:cxnSp macro="">
      <xdr:nvCxnSpPr>
        <xdr:cNvPr id="202" name="直線コネクタ 201"/>
        <xdr:cNvCxnSpPr/>
      </xdr:nvCxnSpPr>
      <xdr:spPr>
        <a:xfrm flipV="1">
          <a:off x="2336800" y="14163897"/>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106966</xdr:rowOff>
    </xdr:from>
    <xdr:to>
      <xdr:col>11</xdr:col>
      <xdr:colOff>31750</xdr:colOff>
      <xdr:row>82</xdr:row>
      <xdr:rowOff>118686</xdr:rowOff>
    </xdr:to>
    <xdr:cxnSp macro="">
      <xdr:nvCxnSpPr>
        <xdr:cNvPr id="205" name="直線コネクタ 204"/>
        <xdr:cNvCxnSpPr/>
      </xdr:nvCxnSpPr>
      <xdr:spPr>
        <a:xfrm flipV="1">
          <a:off x="1447800" y="14165866"/>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135688</xdr:rowOff>
    </xdr:from>
    <xdr:to>
      <xdr:col>23</xdr:col>
      <xdr:colOff>184150</xdr:colOff>
      <xdr:row>83</xdr:row>
      <xdr:rowOff>65838</xdr:rowOff>
    </xdr:to>
    <xdr:sp macro="" textlink="">
      <xdr:nvSpPr>
        <xdr:cNvPr id="215" name="楕円 214"/>
        <xdr:cNvSpPr/>
      </xdr:nvSpPr>
      <xdr:spPr>
        <a:xfrm>
          <a:off x="4902200" y="1419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152215</xdr:rowOff>
    </xdr:from>
    <xdr:ext cx="762000" cy="259045"/>
    <xdr:sp macro="" textlink="">
      <xdr:nvSpPr>
        <xdr:cNvPr id="216" name="人件費・物件費等の状況該当値テキスト"/>
        <xdr:cNvSpPr txBox="1"/>
      </xdr:nvSpPr>
      <xdr:spPr>
        <a:xfrm>
          <a:off x="5041900" y="1403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44359</xdr:rowOff>
    </xdr:from>
    <xdr:to>
      <xdr:col>19</xdr:col>
      <xdr:colOff>184150</xdr:colOff>
      <xdr:row>82</xdr:row>
      <xdr:rowOff>145959</xdr:rowOff>
    </xdr:to>
    <xdr:sp macro="" textlink="">
      <xdr:nvSpPr>
        <xdr:cNvPr id="217" name="楕円 216"/>
        <xdr:cNvSpPr/>
      </xdr:nvSpPr>
      <xdr:spPr>
        <a:xfrm>
          <a:off x="4064000" y="1410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156136</xdr:rowOff>
    </xdr:from>
    <xdr:ext cx="736600" cy="259045"/>
    <xdr:sp macro="" textlink="">
      <xdr:nvSpPr>
        <xdr:cNvPr id="218" name="テキスト ボックス 217"/>
        <xdr:cNvSpPr txBox="1"/>
      </xdr:nvSpPr>
      <xdr:spPr>
        <a:xfrm>
          <a:off x="3733800" y="13872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54197</xdr:rowOff>
    </xdr:from>
    <xdr:to>
      <xdr:col>15</xdr:col>
      <xdr:colOff>133350</xdr:colOff>
      <xdr:row>82</xdr:row>
      <xdr:rowOff>155797</xdr:rowOff>
    </xdr:to>
    <xdr:sp macro="" textlink="">
      <xdr:nvSpPr>
        <xdr:cNvPr id="219" name="楕円 218"/>
        <xdr:cNvSpPr/>
      </xdr:nvSpPr>
      <xdr:spPr>
        <a:xfrm>
          <a:off x="3175000" y="1411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165974</xdr:rowOff>
    </xdr:from>
    <xdr:ext cx="762000" cy="259045"/>
    <xdr:sp macro="" textlink="">
      <xdr:nvSpPr>
        <xdr:cNvPr id="220" name="テキスト ボックス 219"/>
        <xdr:cNvSpPr txBox="1"/>
      </xdr:nvSpPr>
      <xdr:spPr>
        <a:xfrm>
          <a:off x="2844800" y="138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56166</xdr:rowOff>
    </xdr:from>
    <xdr:to>
      <xdr:col>11</xdr:col>
      <xdr:colOff>82550</xdr:colOff>
      <xdr:row>82</xdr:row>
      <xdr:rowOff>157766</xdr:rowOff>
    </xdr:to>
    <xdr:sp macro="" textlink="">
      <xdr:nvSpPr>
        <xdr:cNvPr id="221" name="楕円 220"/>
        <xdr:cNvSpPr/>
      </xdr:nvSpPr>
      <xdr:spPr>
        <a:xfrm>
          <a:off x="2286000" y="141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167943</xdr:rowOff>
    </xdr:from>
    <xdr:ext cx="762000" cy="259045"/>
    <xdr:sp macro="" textlink="">
      <xdr:nvSpPr>
        <xdr:cNvPr id="222" name="テキスト ボックス 221"/>
        <xdr:cNvSpPr txBox="1"/>
      </xdr:nvSpPr>
      <xdr:spPr>
        <a:xfrm>
          <a:off x="1955800" y="138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67886</xdr:rowOff>
    </xdr:from>
    <xdr:to>
      <xdr:col>7</xdr:col>
      <xdr:colOff>31750</xdr:colOff>
      <xdr:row>82</xdr:row>
      <xdr:rowOff>169486</xdr:rowOff>
    </xdr:to>
    <xdr:sp macro="" textlink="">
      <xdr:nvSpPr>
        <xdr:cNvPr id="223" name="楕円 222"/>
        <xdr:cNvSpPr/>
      </xdr:nvSpPr>
      <xdr:spPr>
        <a:xfrm>
          <a:off x="1397000" y="1412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8213</xdr:rowOff>
    </xdr:from>
    <xdr:ext cx="762000" cy="259045"/>
    <xdr:sp macro="" textlink="">
      <xdr:nvSpPr>
        <xdr:cNvPr id="224" name="テキスト ボックス 223"/>
        <xdr:cNvSpPr txBox="1"/>
      </xdr:nvSpPr>
      <xdr:spPr>
        <a:xfrm>
          <a:off x="1066800" y="1389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指数は横ばいであり、全国市町村平均、県内市町村平均ともほぼ同水準である。今後も各種手当の見直し等を実施し、引き続き給与の適正化に努める。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33564</xdr:rowOff>
    </xdr:to>
    <xdr:cxnSp macro="">
      <xdr:nvCxnSpPr>
        <xdr:cNvPr id="260" name="直線コネクタ 259"/>
        <xdr:cNvCxnSpPr/>
      </xdr:nvCxnSpPr>
      <xdr:spPr>
        <a:xfrm>
          <a:off x="16179800" y="149152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170543</xdr:rowOff>
    </xdr:to>
    <xdr:cxnSp macro="">
      <xdr:nvCxnSpPr>
        <xdr:cNvPr id="263" name="直線コネクタ 262"/>
        <xdr:cNvCxnSpPr/>
      </xdr:nvCxnSpPr>
      <xdr:spPr>
        <a:xfrm>
          <a:off x="15290800" y="148348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90109</xdr:rowOff>
    </xdr:to>
    <xdr:cxnSp macro="">
      <xdr:nvCxnSpPr>
        <xdr:cNvPr id="266" name="直線コネクタ 265"/>
        <xdr:cNvCxnSpPr/>
      </xdr:nvCxnSpPr>
      <xdr:spPr>
        <a:xfrm>
          <a:off x="14401800" y="148118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90109</xdr:rowOff>
    </xdr:to>
    <xdr:cxnSp macro="">
      <xdr:nvCxnSpPr>
        <xdr:cNvPr id="269" name="直線コネクタ 268"/>
        <xdr:cNvCxnSpPr/>
      </xdr:nvCxnSpPr>
      <xdr:spPr>
        <a:xfrm flipV="1">
          <a:off x="13512800" y="148118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9" name="楕円 278"/>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0"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1" name="楕円 280"/>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2" name="テキスト ボックス 281"/>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3" name="楕円 282"/>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4" name="テキスト ボックス 283"/>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5" name="楕円 284"/>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6" name="テキスト ボックス 285"/>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87" name="楕円 286"/>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88" name="テキスト ボックス 287"/>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従来から全国市町村平均、県内市町村平均を大きく上回っており、類似団体内でも下位で推移している。本町の前年度と比較すると横ばい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保育士や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など、時代に即した職員採用が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事務事業の見直しによる効率化等により職員数の削減に努めていく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137001</xdr:rowOff>
    </xdr:from>
    <xdr:to>
      <xdr:col>81</xdr:col>
      <xdr:colOff>44450</xdr:colOff>
      <xdr:row>60</xdr:row>
      <xdr:rowOff>140621</xdr:rowOff>
    </xdr:to>
    <xdr:cxnSp macro="">
      <xdr:nvCxnSpPr>
        <xdr:cNvPr id="319" name="直線コネクタ 318"/>
        <xdr:cNvCxnSpPr/>
      </xdr:nvCxnSpPr>
      <xdr:spPr>
        <a:xfrm flipV="1">
          <a:off x="16179800" y="10424001"/>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129763</xdr:rowOff>
    </xdr:from>
    <xdr:to>
      <xdr:col>77</xdr:col>
      <xdr:colOff>44450</xdr:colOff>
      <xdr:row>60</xdr:row>
      <xdr:rowOff>140621</xdr:rowOff>
    </xdr:to>
    <xdr:cxnSp macro="">
      <xdr:nvCxnSpPr>
        <xdr:cNvPr id="322" name="直線コネクタ 321"/>
        <xdr:cNvCxnSpPr/>
      </xdr:nvCxnSpPr>
      <xdr:spPr>
        <a:xfrm>
          <a:off x="15290800" y="1041676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111665</xdr:rowOff>
    </xdr:from>
    <xdr:to>
      <xdr:col>72</xdr:col>
      <xdr:colOff>203200</xdr:colOff>
      <xdr:row>60</xdr:row>
      <xdr:rowOff>129763</xdr:rowOff>
    </xdr:to>
    <xdr:cxnSp macro="">
      <xdr:nvCxnSpPr>
        <xdr:cNvPr id="325" name="直線コネクタ 324"/>
        <xdr:cNvCxnSpPr/>
      </xdr:nvCxnSpPr>
      <xdr:spPr>
        <a:xfrm>
          <a:off x="14401800" y="1039866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82106</xdr:rowOff>
    </xdr:from>
    <xdr:to>
      <xdr:col>68</xdr:col>
      <xdr:colOff>152400</xdr:colOff>
      <xdr:row>60</xdr:row>
      <xdr:rowOff>111665</xdr:rowOff>
    </xdr:to>
    <xdr:cxnSp macro="">
      <xdr:nvCxnSpPr>
        <xdr:cNvPr id="328" name="直線コネクタ 327"/>
        <xdr:cNvCxnSpPr/>
      </xdr:nvCxnSpPr>
      <xdr:spPr>
        <a:xfrm>
          <a:off x="13512800" y="10369106"/>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86201</xdr:rowOff>
    </xdr:from>
    <xdr:to>
      <xdr:col>81</xdr:col>
      <xdr:colOff>95250</xdr:colOff>
      <xdr:row>61</xdr:row>
      <xdr:rowOff>16351</xdr:rowOff>
    </xdr:to>
    <xdr:sp macro="" textlink="">
      <xdr:nvSpPr>
        <xdr:cNvPr id="338" name="楕円 337"/>
        <xdr:cNvSpPr/>
      </xdr:nvSpPr>
      <xdr:spPr>
        <a:xfrm>
          <a:off x="16967200" y="103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58278</xdr:rowOff>
    </xdr:from>
    <xdr:ext cx="762000" cy="259045"/>
    <xdr:sp macro="" textlink="">
      <xdr:nvSpPr>
        <xdr:cNvPr id="339" name="定員管理の状況該当値テキスト"/>
        <xdr:cNvSpPr txBox="1"/>
      </xdr:nvSpPr>
      <xdr:spPr>
        <a:xfrm>
          <a:off x="17106900" y="1034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89821</xdr:rowOff>
    </xdr:from>
    <xdr:to>
      <xdr:col>77</xdr:col>
      <xdr:colOff>95250</xdr:colOff>
      <xdr:row>61</xdr:row>
      <xdr:rowOff>19971</xdr:rowOff>
    </xdr:to>
    <xdr:sp macro="" textlink="">
      <xdr:nvSpPr>
        <xdr:cNvPr id="340" name="楕円 339"/>
        <xdr:cNvSpPr/>
      </xdr:nvSpPr>
      <xdr:spPr>
        <a:xfrm>
          <a:off x="16129000" y="103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4748</xdr:rowOff>
    </xdr:from>
    <xdr:ext cx="736600" cy="259045"/>
    <xdr:sp macro="" textlink="">
      <xdr:nvSpPr>
        <xdr:cNvPr id="341" name="テキスト ボックス 340"/>
        <xdr:cNvSpPr txBox="1"/>
      </xdr:nvSpPr>
      <xdr:spPr>
        <a:xfrm>
          <a:off x="15798800" y="1046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78963</xdr:rowOff>
    </xdr:from>
    <xdr:to>
      <xdr:col>73</xdr:col>
      <xdr:colOff>44450</xdr:colOff>
      <xdr:row>61</xdr:row>
      <xdr:rowOff>9113</xdr:rowOff>
    </xdr:to>
    <xdr:sp macro="" textlink="">
      <xdr:nvSpPr>
        <xdr:cNvPr id="342" name="楕円 341"/>
        <xdr:cNvSpPr/>
      </xdr:nvSpPr>
      <xdr:spPr>
        <a:xfrm>
          <a:off x="15240000" y="103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165340</xdr:rowOff>
    </xdr:from>
    <xdr:ext cx="762000" cy="259045"/>
    <xdr:sp macro="" textlink="">
      <xdr:nvSpPr>
        <xdr:cNvPr id="343" name="テキスト ボックス 342"/>
        <xdr:cNvSpPr txBox="1"/>
      </xdr:nvSpPr>
      <xdr:spPr>
        <a:xfrm>
          <a:off x="14909800" y="1045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60865</xdr:rowOff>
    </xdr:from>
    <xdr:to>
      <xdr:col>68</xdr:col>
      <xdr:colOff>203200</xdr:colOff>
      <xdr:row>60</xdr:row>
      <xdr:rowOff>162465</xdr:rowOff>
    </xdr:to>
    <xdr:sp macro="" textlink="">
      <xdr:nvSpPr>
        <xdr:cNvPr id="344" name="楕円 343"/>
        <xdr:cNvSpPr/>
      </xdr:nvSpPr>
      <xdr:spPr>
        <a:xfrm>
          <a:off x="14351000" y="103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147242</xdr:rowOff>
    </xdr:from>
    <xdr:ext cx="762000" cy="259045"/>
    <xdr:sp macro="" textlink="">
      <xdr:nvSpPr>
        <xdr:cNvPr id="345" name="テキスト ボックス 344"/>
        <xdr:cNvSpPr txBox="1"/>
      </xdr:nvSpPr>
      <xdr:spPr>
        <a:xfrm>
          <a:off x="14020800" y="1043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31306</xdr:rowOff>
    </xdr:from>
    <xdr:to>
      <xdr:col>64</xdr:col>
      <xdr:colOff>152400</xdr:colOff>
      <xdr:row>60</xdr:row>
      <xdr:rowOff>132906</xdr:rowOff>
    </xdr:to>
    <xdr:sp macro="" textlink="">
      <xdr:nvSpPr>
        <xdr:cNvPr id="346" name="楕円 345"/>
        <xdr:cNvSpPr/>
      </xdr:nvSpPr>
      <xdr:spPr>
        <a:xfrm>
          <a:off x="13462000" y="10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117683</xdr:rowOff>
    </xdr:from>
    <xdr:ext cx="762000" cy="259045"/>
    <xdr:sp macro="" textlink="">
      <xdr:nvSpPr>
        <xdr:cNvPr id="347" name="テキスト ボックス 346"/>
        <xdr:cNvSpPr txBox="1"/>
      </xdr:nvSpPr>
      <xdr:spPr>
        <a:xfrm>
          <a:off x="13131800" y="1040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ポイント良化したが、全国平均、県内平均より比率は高く類似団体内順位でも下位となっている。一般会計については起債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の新規発行を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抑制していることから起債残高が減るが、下水道会計において公債費の増加が見込まれ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る。そのため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、一般会計からの繰出金が増えることが予想され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、今後一層の水洗化率の向上や繰上償還の推進により公債費負担の抑制に努める。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119380</xdr:rowOff>
    </xdr:to>
    <xdr:cxnSp macro="">
      <xdr:nvCxnSpPr>
        <xdr:cNvPr id="380" name="直線コネクタ 379"/>
        <xdr:cNvCxnSpPr/>
      </xdr:nvCxnSpPr>
      <xdr:spPr>
        <a:xfrm flipV="1">
          <a:off x="16179800" y="745151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119380</xdr:rowOff>
    </xdr:from>
    <xdr:to>
      <xdr:col>77</xdr:col>
      <xdr:colOff>44450</xdr:colOff>
      <xdr:row>43</xdr:row>
      <xdr:rowOff>159596</xdr:rowOff>
    </xdr:to>
    <xdr:cxnSp macro="">
      <xdr:nvCxnSpPr>
        <xdr:cNvPr id="383" name="直線コネクタ 382"/>
        <xdr:cNvCxnSpPr/>
      </xdr:nvCxnSpPr>
      <xdr:spPr>
        <a:xfrm flipV="1">
          <a:off x="15290800" y="74917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43</xdr:row>
      <xdr:rowOff>167640</xdr:rowOff>
    </xdr:to>
    <xdr:cxnSp macro="">
      <xdr:nvCxnSpPr>
        <xdr:cNvPr id="386" name="直線コネクタ 385"/>
        <xdr:cNvCxnSpPr/>
      </xdr:nvCxnSpPr>
      <xdr:spPr>
        <a:xfrm flipV="1">
          <a:off x="14401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167640</xdr:rowOff>
    </xdr:to>
    <xdr:cxnSp macro="">
      <xdr:nvCxnSpPr>
        <xdr:cNvPr id="389" name="直線コネクタ 388"/>
        <xdr:cNvCxnSpPr/>
      </xdr:nvCxnSpPr>
      <xdr:spPr>
        <a:xfrm>
          <a:off x="13512800" y="74836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399" name="楕円 398"/>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440</xdr:rowOff>
    </xdr:from>
    <xdr:ext cx="762000" cy="259045"/>
    <xdr:sp macro="" textlink="">
      <xdr:nvSpPr>
        <xdr:cNvPr id="400" name="公債費負担の状況該当値テキスト"/>
        <xdr:cNvSpPr txBox="1"/>
      </xdr:nvSpPr>
      <xdr:spPr>
        <a:xfrm>
          <a:off x="17106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68580</xdr:rowOff>
    </xdr:from>
    <xdr:to>
      <xdr:col>77</xdr:col>
      <xdr:colOff>95250</xdr:colOff>
      <xdr:row>43</xdr:row>
      <xdr:rowOff>170180</xdr:rowOff>
    </xdr:to>
    <xdr:sp macro="" textlink="">
      <xdr:nvSpPr>
        <xdr:cNvPr id="401" name="楕円 400"/>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154957</xdr:rowOff>
    </xdr:from>
    <xdr:ext cx="736600" cy="259045"/>
    <xdr:sp macro="" textlink="">
      <xdr:nvSpPr>
        <xdr:cNvPr id="402" name="テキスト ボックス 401"/>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108796</xdr:rowOff>
    </xdr:from>
    <xdr:to>
      <xdr:col>73</xdr:col>
      <xdr:colOff>44450</xdr:colOff>
      <xdr:row>44</xdr:row>
      <xdr:rowOff>38946</xdr:rowOff>
    </xdr:to>
    <xdr:sp macro="" textlink="">
      <xdr:nvSpPr>
        <xdr:cNvPr id="403" name="楕円 402"/>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23723</xdr:rowOff>
    </xdr:from>
    <xdr:ext cx="762000" cy="259045"/>
    <xdr:sp macro="" textlink="">
      <xdr:nvSpPr>
        <xdr:cNvPr id="404" name="テキスト ボックス 403"/>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05" name="楕円 404"/>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06" name="テキスト ボックス 405"/>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07" name="楕円 406"/>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08" name="テキスト ボックス 407"/>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年度と将来負担比率は出なかったが、令和元年度決算に続いて数値は小さいながらも比率が出た。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債現在高は減少していくとことから低位で推移していくと予想される。しかし、下水道事業において接続率が伸びず、収入が上昇しづらい状況があり一般会計からの繰出しをせざるを得ない。今後も歳出削減や歳入確保に努め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931</xdr:rowOff>
    </xdr:from>
    <xdr:to>
      <xdr:col>81</xdr:col>
      <xdr:colOff>44450</xdr:colOff>
      <xdr:row>14</xdr:row>
      <xdr:rowOff>53213</xdr:rowOff>
    </xdr:to>
    <xdr:cxnSp macro="">
      <xdr:nvCxnSpPr>
        <xdr:cNvPr id="442" name="直線コネクタ 441"/>
        <xdr:cNvCxnSpPr/>
      </xdr:nvCxnSpPr>
      <xdr:spPr>
        <a:xfrm>
          <a:off x="16179800" y="2401231"/>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2413</xdr:rowOff>
    </xdr:from>
    <xdr:to>
      <xdr:col>81</xdr:col>
      <xdr:colOff>95250</xdr:colOff>
      <xdr:row>14</xdr:row>
      <xdr:rowOff>104013</xdr:rowOff>
    </xdr:to>
    <xdr:sp macro="" textlink="">
      <xdr:nvSpPr>
        <xdr:cNvPr id="458" name="楕円 457"/>
        <xdr:cNvSpPr/>
      </xdr:nvSpPr>
      <xdr:spPr>
        <a:xfrm>
          <a:off x="169672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145940</xdr:rowOff>
    </xdr:from>
    <xdr:ext cx="762000" cy="259045"/>
    <xdr:sp macro="" textlink="">
      <xdr:nvSpPr>
        <xdr:cNvPr id="459" name="将来負担の状況該当値テキスト"/>
        <xdr:cNvSpPr txBox="1"/>
      </xdr:nvSpPr>
      <xdr:spPr>
        <a:xfrm>
          <a:off x="17106900" y="237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121581</xdr:rowOff>
    </xdr:from>
    <xdr:to>
      <xdr:col>77</xdr:col>
      <xdr:colOff>95250</xdr:colOff>
      <xdr:row>14</xdr:row>
      <xdr:rowOff>51731</xdr:rowOff>
    </xdr:to>
    <xdr:sp macro="" textlink="">
      <xdr:nvSpPr>
        <xdr:cNvPr id="460" name="楕円 459"/>
        <xdr:cNvSpPr/>
      </xdr:nvSpPr>
      <xdr:spPr>
        <a:xfrm>
          <a:off x="16129000" y="235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36508</xdr:rowOff>
    </xdr:from>
    <xdr:ext cx="736600" cy="259045"/>
    <xdr:sp macro="" textlink="">
      <xdr:nvSpPr>
        <xdr:cNvPr id="461" name="テキスト ボックス 460"/>
        <xdr:cNvSpPr txBox="1"/>
      </xdr:nvSpPr>
      <xdr:spPr>
        <a:xfrm>
          <a:off x="15798800" y="2436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6,788
6,710
13.63
4,995,652
4,842,656
131,428
2,442,969
2,217,221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は横ばいで、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位に位置して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全国平均、県内平均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ともほぼ同水準である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。今後も業務の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見直し等の行財政改革を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進め、人件費の削減に努める。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101854</xdr:rowOff>
    </xdr:to>
    <xdr:cxnSp macro="">
      <xdr:nvCxnSpPr>
        <xdr:cNvPr id="64" name="直線コネクタ 63"/>
        <xdr:cNvCxnSpPr/>
      </xdr:nvCxnSpPr>
      <xdr:spPr>
        <a:xfrm>
          <a:off x="3987800" y="6445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106426</xdr:rowOff>
    </xdr:to>
    <xdr:cxnSp macro="">
      <xdr:nvCxnSpPr>
        <xdr:cNvPr id="67" name="直線コネクタ 66"/>
        <xdr:cNvCxnSpPr/>
      </xdr:nvCxnSpPr>
      <xdr:spPr>
        <a:xfrm flipV="1">
          <a:off x="3098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156718</xdr:rowOff>
    </xdr:to>
    <xdr:cxnSp macro="">
      <xdr:nvCxnSpPr>
        <xdr:cNvPr id="70" name="直線コネクタ 69"/>
        <xdr:cNvCxnSpPr/>
      </xdr:nvCxnSpPr>
      <xdr:spPr>
        <a:xfrm flipV="1">
          <a:off x="2209800" y="6450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37</xdr:row>
      <xdr:rowOff>156718</xdr:rowOff>
    </xdr:to>
    <xdr:cxnSp macro="">
      <xdr:nvCxnSpPr>
        <xdr:cNvPr id="73" name="直線コネクタ 72"/>
        <xdr:cNvCxnSpPr/>
      </xdr:nvCxnSpPr>
      <xdr:spPr>
        <a:xfrm>
          <a:off x="1320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67581</xdr:rowOff>
    </xdr:from>
    <xdr:ext cx="762000" cy="259045"/>
    <xdr:sp macro="" textlink="">
      <xdr:nvSpPr>
        <xdr:cNvPr id="84" name="人件費該当値テキスト"/>
        <xdr:cNvSpPr txBox="1"/>
      </xdr:nvSpPr>
      <xdr:spPr>
        <a:xfrm>
          <a:off x="49149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下がったが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、全国平均、県内平均ともに上回っている。システム整備や各種計画整備など一過性の経費による上昇はあるが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保守委託等の経常的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な経費が占める割合も多く、行財政改革を一層進める必要がある。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157480</xdr:rowOff>
    </xdr:from>
    <xdr:to>
      <xdr:col>82</xdr:col>
      <xdr:colOff>107950</xdr:colOff>
      <xdr:row>19</xdr:row>
      <xdr:rowOff>161290</xdr:rowOff>
    </xdr:to>
    <xdr:cxnSp macro="">
      <xdr:nvCxnSpPr>
        <xdr:cNvPr id="125" name="直線コネクタ 124"/>
        <xdr:cNvCxnSpPr/>
      </xdr:nvCxnSpPr>
      <xdr:spPr>
        <a:xfrm flipV="1">
          <a:off x="15671800" y="32435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142240</xdr:rowOff>
    </xdr:from>
    <xdr:to>
      <xdr:col>78</xdr:col>
      <xdr:colOff>69850</xdr:colOff>
      <xdr:row>19</xdr:row>
      <xdr:rowOff>161290</xdr:rowOff>
    </xdr:to>
    <xdr:cxnSp macro="">
      <xdr:nvCxnSpPr>
        <xdr:cNvPr id="128" name="直線コネクタ 127"/>
        <xdr:cNvCxnSpPr/>
      </xdr:nvCxnSpPr>
      <xdr:spPr>
        <a:xfrm>
          <a:off x="14782800" y="32283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142240</xdr:rowOff>
    </xdr:to>
    <xdr:cxnSp macro="">
      <xdr:nvCxnSpPr>
        <xdr:cNvPr id="131" name="直線コネクタ 130"/>
        <xdr:cNvCxnSpPr/>
      </xdr:nvCxnSpPr>
      <xdr:spPr>
        <a:xfrm>
          <a:off x="13893800" y="3175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88900</xdr:rowOff>
    </xdr:to>
    <xdr:cxnSp macro="">
      <xdr:nvCxnSpPr>
        <xdr:cNvPr id="134" name="直線コネクタ 133"/>
        <xdr:cNvCxnSpPr/>
      </xdr:nvCxnSpPr>
      <xdr:spPr>
        <a:xfrm>
          <a:off x="13004800" y="3091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106680</xdr:rowOff>
    </xdr:from>
    <xdr:to>
      <xdr:col>82</xdr:col>
      <xdr:colOff>158750</xdr:colOff>
      <xdr:row>19</xdr:row>
      <xdr:rowOff>36830</xdr:rowOff>
    </xdr:to>
    <xdr:sp macro="" textlink="">
      <xdr:nvSpPr>
        <xdr:cNvPr id="144" name="楕円 143"/>
        <xdr:cNvSpPr/>
      </xdr:nvSpPr>
      <xdr:spPr>
        <a:xfrm>
          <a:off x="164592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78757</xdr:rowOff>
    </xdr:from>
    <xdr:ext cx="762000" cy="259045"/>
    <xdr:sp macro="" textlink="">
      <xdr:nvSpPr>
        <xdr:cNvPr id="145" name="物件費該当値テキスト"/>
        <xdr:cNvSpPr txBox="1"/>
      </xdr:nvSpPr>
      <xdr:spPr>
        <a:xfrm>
          <a:off x="165989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110490</xdr:rowOff>
    </xdr:from>
    <xdr:to>
      <xdr:col>78</xdr:col>
      <xdr:colOff>120650</xdr:colOff>
      <xdr:row>20</xdr:row>
      <xdr:rowOff>40640</xdr:rowOff>
    </xdr:to>
    <xdr:sp macro="" textlink="">
      <xdr:nvSpPr>
        <xdr:cNvPr id="146" name="楕円 145"/>
        <xdr:cNvSpPr/>
      </xdr:nvSpPr>
      <xdr:spPr>
        <a:xfrm>
          <a:off x="1562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25417</xdr:rowOff>
    </xdr:from>
    <xdr:ext cx="736600" cy="259045"/>
    <xdr:sp macro="" textlink="">
      <xdr:nvSpPr>
        <xdr:cNvPr id="147" name="テキスト ボックス 146"/>
        <xdr:cNvSpPr txBox="1"/>
      </xdr:nvSpPr>
      <xdr:spPr>
        <a:xfrm>
          <a:off x="15290800" y="345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91440</xdr:rowOff>
    </xdr:from>
    <xdr:to>
      <xdr:col>74</xdr:col>
      <xdr:colOff>31750</xdr:colOff>
      <xdr:row>19</xdr:row>
      <xdr:rowOff>21590</xdr:rowOff>
    </xdr:to>
    <xdr:sp macro="" textlink="">
      <xdr:nvSpPr>
        <xdr:cNvPr id="148" name="楕円 147"/>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6367</xdr:rowOff>
    </xdr:from>
    <xdr:ext cx="762000" cy="259045"/>
    <xdr:sp macro="" textlink="">
      <xdr:nvSpPr>
        <xdr:cNvPr id="149" name="テキスト ボックス 148"/>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0" name="楕円 149"/>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1" name="テキスト ボックス 150"/>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125730</xdr:rowOff>
    </xdr:from>
    <xdr:to>
      <xdr:col>65</xdr:col>
      <xdr:colOff>53975</xdr:colOff>
      <xdr:row>18</xdr:row>
      <xdr:rowOff>55880</xdr:rowOff>
    </xdr:to>
    <xdr:sp macro="" textlink="">
      <xdr:nvSpPr>
        <xdr:cNvPr id="152" name="楕円 151"/>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40657</xdr:rowOff>
    </xdr:from>
    <xdr:ext cx="762000" cy="259045"/>
    <xdr:sp macro="" textlink="">
      <xdr:nvSpPr>
        <xdr:cNvPr id="153" name="テキスト ボックス 152"/>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化したが、全国平均、県内平均を下回っており、今後も引き続き必要な扶助費の執行は行いつつ比率の抑制に努める。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138430</xdr:rowOff>
    </xdr:to>
    <xdr:cxnSp macro="">
      <xdr:nvCxnSpPr>
        <xdr:cNvPr id="184" name="直線コネクタ 183"/>
        <xdr:cNvCxnSpPr/>
      </xdr:nvCxnSpPr>
      <xdr:spPr>
        <a:xfrm flipV="1">
          <a:off x="3987800" y="9476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104140</xdr:rowOff>
    </xdr:from>
    <xdr:to>
      <xdr:col>19</xdr:col>
      <xdr:colOff>187325</xdr:colOff>
      <xdr:row>55</xdr:row>
      <xdr:rowOff>138430</xdr:rowOff>
    </xdr:to>
    <xdr:cxnSp macro="">
      <xdr:nvCxnSpPr>
        <xdr:cNvPr id="187" name="直線コネクタ 186"/>
        <xdr:cNvCxnSpPr/>
      </xdr:nvCxnSpPr>
      <xdr:spPr>
        <a:xfrm>
          <a:off x="3098800" y="9362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54</xdr:row>
      <xdr:rowOff>127000</xdr:rowOff>
    </xdr:to>
    <xdr:cxnSp macro="">
      <xdr:nvCxnSpPr>
        <xdr:cNvPr id="190" name="直線コネクタ 189"/>
        <xdr:cNvCxnSpPr/>
      </xdr:nvCxnSpPr>
      <xdr:spPr>
        <a:xfrm flipV="1">
          <a:off x="2209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161290</xdr:rowOff>
    </xdr:to>
    <xdr:cxnSp macro="">
      <xdr:nvCxnSpPr>
        <xdr:cNvPr id="193" name="直線コネクタ 192"/>
        <xdr:cNvCxnSpPr/>
      </xdr:nvCxnSpPr>
      <xdr:spPr>
        <a:xfrm flipV="1">
          <a:off x="1320800" y="93853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3" name="楕円 202"/>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4"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5" name="楕円 204"/>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6" name="テキスト ボックス 205"/>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53340</xdr:rowOff>
    </xdr:from>
    <xdr:to>
      <xdr:col>15</xdr:col>
      <xdr:colOff>149225</xdr:colOff>
      <xdr:row>54</xdr:row>
      <xdr:rowOff>154940</xdr:rowOff>
    </xdr:to>
    <xdr:sp macro="" textlink="">
      <xdr:nvSpPr>
        <xdr:cNvPr id="207" name="楕円 206"/>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165117</xdr:rowOff>
    </xdr:from>
    <xdr:ext cx="762000" cy="259045"/>
    <xdr:sp macro="" textlink="">
      <xdr:nvSpPr>
        <xdr:cNvPr id="208" name="テキスト ボックス 207"/>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1" name="楕円 210"/>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2" name="テキスト ボックス 211"/>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下がっているが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特別会計への繰出金が比率を押し上げる要因となっている。特に下水道会計に対する繰出金は今後も増えると考えられるため、水洗化率の向上、また未収金の回収に努め比率の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59</xdr:row>
      <xdr:rowOff>92710</xdr:rowOff>
    </xdr:to>
    <xdr:cxnSp macro="">
      <xdr:nvCxnSpPr>
        <xdr:cNvPr id="245" name="直線コネクタ 244"/>
        <xdr:cNvCxnSpPr/>
      </xdr:nvCxnSpPr>
      <xdr:spPr>
        <a:xfrm flipV="1">
          <a:off x="15671800" y="9720580"/>
          <a:ext cx="8382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xdr:rowOff>
    </xdr:from>
    <xdr:to>
      <xdr:col>78</xdr:col>
      <xdr:colOff>69850</xdr:colOff>
      <xdr:row>59</xdr:row>
      <xdr:rowOff>92710</xdr:rowOff>
    </xdr:to>
    <xdr:cxnSp macro="">
      <xdr:nvCxnSpPr>
        <xdr:cNvPr id="248" name="直線コネクタ 247"/>
        <xdr:cNvCxnSpPr/>
      </xdr:nvCxnSpPr>
      <xdr:spPr>
        <a:xfrm>
          <a:off x="14782800" y="1013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59</xdr:row>
      <xdr:rowOff>16510</xdr:rowOff>
    </xdr:to>
    <xdr:cxnSp macro="">
      <xdr:nvCxnSpPr>
        <xdr:cNvPr id="251" name="直線コネクタ 250"/>
        <xdr:cNvCxnSpPr/>
      </xdr:nvCxnSpPr>
      <xdr:spPr>
        <a:xfrm>
          <a:off x="13893800" y="1007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59</xdr:row>
      <xdr:rowOff>54610</xdr:rowOff>
    </xdr:to>
    <xdr:cxnSp macro="">
      <xdr:nvCxnSpPr>
        <xdr:cNvPr id="254" name="直線コネクタ 253"/>
        <xdr:cNvCxnSpPr/>
      </xdr:nvCxnSpPr>
      <xdr:spPr>
        <a:xfrm flipV="1">
          <a:off x="13004800" y="1007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4" name="楕円 263"/>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85107</xdr:rowOff>
    </xdr:from>
    <xdr:ext cx="762000" cy="259045"/>
    <xdr:sp macro="" textlink="">
      <xdr:nvSpPr>
        <xdr:cNvPr id="265"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66" name="楕円 265"/>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7" name="テキスト ボックス 266"/>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68" name="楕円 267"/>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69" name="テキスト ボックス 268"/>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0" name="楕円 269"/>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71" name="テキスト ボックス 270"/>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xdr:rowOff>
    </xdr:from>
    <xdr:to>
      <xdr:col>65</xdr:col>
      <xdr:colOff>53975</xdr:colOff>
      <xdr:row>59</xdr:row>
      <xdr:rowOff>105410</xdr:rowOff>
    </xdr:to>
    <xdr:sp macro="" textlink="">
      <xdr:nvSpPr>
        <xdr:cNvPr id="272" name="楕円 271"/>
        <xdr:cNvSpPr/>
      </xdr:nvSpPr>
      <xdr:spPr>
        <a:xfrm>
          <a:off x="12954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90187</xdr:rowOff>
    </xdr:from>
    <xdr:ext cx="762000" cy="259045"/>
    <xdr:sp macro="" textlink="">
      <xdr:nvSpPr>
        <xdr:cNvPr id="273" name="テキスト ボックス 272"/>
        <xdr:cNvSpPr txBox="1"/>
      </xdr:nvSpPr>
      <xdr:spPr>
        <a:xfrm>
          <a:off x="12623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新型コロナウイルス感染症に伴う定額給付金事業等により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ポイント上がり、全国平均、県内平均ともに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上回っている。住民や各種団体に対する補助金については、毎年見直しを行い削減に努めており、必要な補助が適切に行えるよう今後も継続して見直し等を行う。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39</xdr:row>
      <xdr:rowOff>65278</xdr:rowOff>
    </xdr:to>
    <xdr:cxnSp macro="">
      <xdr:nvCxnSpPr>
        <xdr:cNvPr id="303" name="直線コネクタ 302"/>
        <xdr:cNvCxnSpPr/>
      </xdr:nvCxnSpPr>
      <xdr:spPr>
        <a:xfrm>
          <a:off x="15671800" y="6326632"/>
          <a:ext cx="8382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154432</xdr:rowOff>
    </xdr:to>
    <xdr:cxnSp macro="">
      <xdr:nvCxnSpPr>
        <xdr:cNvPr id="306" name="直線コネクタ 305"/>
        <xdr:cNvCxnSpPr/>
      </xdr:nvCxnSpPr>
      <xdr:spPr>
        <a:xfrm>
          <a:off x="14782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94996</xdr:rowOff>
    </xdr:to>
    <xdr:cxnSp macro="">
      <xdr:nvCxnSpPr>
        <xdr:cNvPr id="309" name="直線コネクタ 308"/>
        <xdr:cNvCxnSpPr/>
      </xdr:nvCxnSpPr>
      <xdr:spPr>
        <a:xfrm>
          <a:off x="13893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72136</xdr:rowOff>
    </xdr:to>
    <xdr:cxnSp macro="">
      <xdr:nvCxnSpPr>
        <xdr:cNvPr id="312" name="直線コネクタ 311"/>
        <xdr:cNvCxnSpPr/>
      </xdr:nvCxnSpPr>
      <xdr:spPr>
        <a:xfrm>
          <a:off x="13004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14478</xdr:rowOff>
    </xdr:from>
    <xdr:to>
      <xdr:col>82</xdr:col>
      <xdr:colOff>158750</xdr:colOff>
      <xdr:row>39</xdr:row>
      <xdr:rowOff>116078</xdr:rowOff>
    </xdr:to>
    <xdr:sp macro="" textlink="">
      <xdr:nvSpPr>
        <xdr:cNvPr id="322" name="楕円 321"/>
        <xdr:cNvSpPr/>
      </xdr:nvSpPr>
      <xdr:spPr>
        <a:xfrm>
          <a:off x="16459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158005</xdr:rowOff>
    </xdr:from>
    <xdr:ext cx="762000" cy="259045"/>
    <xdr:sp macro="" textlink="">
      <xdr:nvSpPr>
        <xdr:cNvPr id="323" name="補助費等該当値テキスト"/>
        <xdr:cNvSpPr txBox="1"/>
      </xdr:nvSpPr>
      <xdr:spPr>
        <a:xfrm>
          <a:off x="16598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4" name="楕円 323"/>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5" name="テキスト ボックス 324"/>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6" name="楕円 325"/>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7" name="テキスト ボックス 326"/>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8" name="楕円 327"/>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9" name="テキスト ボックス 328"/>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0" name="楕円 329"/>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1" name="テキスト ボックス 33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ポイント下がり、全国平均、県内平均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。今後も新規発行債を抑え繰上償還を検討し、比率の抑制に努める。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97282</xdr:rowOff>
    </xdr:to>
    <xdr:cxnSp macro="">
      <xdr:nvCxnSpPr>
        <xdr:cNvPr id="361" name="直線コネクタ 360"/>
        <xdr:cNvCxnSpPr/>
      </xdr:nvCxnSpPr>
      <xdr:spPr>
        <a:xfrm flipV="1">
          <a:off x="3987800" y="132257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124713</xdr:rowOff>
    </xdr:to>
    <xdr:cxnSp macro="">
      <xdr:nvCxnSpPr>
        <xdr:cNvPr id="364" name="直線コネクタ 363"/>
        <xdr:cNvCxnSpPr/>
      </xdr:nvCxnSpPr>
      <xdr:spPr>
        <a:xfrm flipV="1">
          <a:off x="3098800" y="13298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40132</xdr:rowOff>
    </xdr:to>
    <xdr:cxnSp macro="">
      <xdr:nvCxnSpPr>
        <xdr:cNvPr id="367" name="直線コネクタ 366"/>
        <xdr:cNvCxnSpPr/>
      </xdr:nvCxnSpPr>
      <xdr:spPr>
        <a:xfrm flipV="1">
          <a:off x="2209800" y="133263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40132</xdr:rowOff>
    </xdr:to>
    <xdr:cxnSp macro="">
      <xdr:nvCxnSpPr>
        <xdr:cNvPr id="370" name="直線コネクタ 369"/>
        <xdr:cNvCxnSpPr/>
      </xdr:nvCxnSpPr>
      <xdr:spPr>
        <a:xfrm>
          <a:off x="1320800" y="13390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0" name="楕円 379"/>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1"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2" name="楕円 381"/>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83" name="テキスト ボックス 382"/>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4" name="楕円 383"/>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85" name="テキスト ボックス 384"/>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86" name="楕円 385"/>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87" name="テキスト ボックス 386"/>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88" name="楕円 387"/>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89" name="テキスト ボックス 38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がり、全国平均、県内平均ともに上回り、類似団体内でも下位である。経常支出自体は出来るだけ削減しているものの、収入構造が悪く町税等の収入が上昇しないため経常収支比率の高止まりが続いている。今後は業務の見直し等の行財政改革を進め、経費削減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97282</xdr:rowOff>
    </xdr:from>
    <xdr:to>
      <xdr:col>82</xdr:col>
      <xdr:colOff>107950</xdr:colOff>
      <xdr:row>79</xdr:row>
      <xdr:rowOff>106426</xdr:rowOff>
    </xdr:to>
    <xdr:cxnSp macro="">
      <xdr:nvCxnSpPr>
        <xdr:cNvPr id="420" name="直線コネクタ 419"/>
        <xdr:cNvCxnSpPr/>
      </xdr:nvCxnSpPr>
      <xdr:spPr>
        <a:xfrm>
          <a:off x="15671800" y="136418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79</xdr:row>
      <xdr:rowOff>97282</xdr:rowOff>
    </xdr:to>
    <xdr:cxnSp macro="">
      <xdr:nvCxnSpPr>
        <xdr:cNvPr id="423" name="直線コネクタ 422"/>
        <xdr:cNvCxnSpPr/>
      </xdr:nvCxnSpPr>
      <xdr:spPr>
        <a:xfrm>
          <a:off x="14782800" y="1338580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12700</xdr:rowOff>
    </xdr:to>
    <xdr:cxnSp macro="">
      <xdr:nvCxnSpPr>
        <xdr:cNvPr id="426" name="直線コネクタ 425"/>
        <xdr:cNvCxnSpPr/>
      </xdr:nvCxnSpPr>
      <xdr:spPr>
        <a:xfrm>
          <a:off x="13893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77</xdr:row>
      <xdr:rowOff>170435</xdr:rowOff>
    </xdr:to>
    <xdr:cxnSp macro="">
      <xdr:nvCxnSpPr>
        <xdr:cNvPr id="429" name="直線コネクタ 428"/>
        <xdr:cNvCxnSpPr/>
      </xdr:nvCxnSpPr>
      <xdr:spPr>
        <a:xfrm flipV="1">
          <a:off x="13004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55626</xdr:rowOff>
    </xdr:from>
    <xdr:to>
      <xdr:col>82</xdr:col>
      <xdr:colOff>158750</xdr:colOff>
      <xdr:row>79</xdr:row>
      <xdr:rowOff>157226</xdr:rowOff>
    </xdr:to>
    <xdr:sp macro="" textlink="">
      <xdr:nvSpPr>
        <xdr:cNvPr id="439" name="楕円 438"/>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27703</xdr:rowOff>
    </xdr:from>
    <xdr:ext cx="762000" cy="259045"/>
    <xdr:sp macro="" textlink="">
      <xdr:nvSpPr>
        <xdr:cNvPr id="440" name="公債費以外該当値テキスト"/>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46482</xdr:rowOff>
    </xdr:from>
    <xdr:to>
      <xdr:col>78</xdr:col>
      <xdr:colOff>120650</xdr:colOff>
      <xdr:row>79</xdr:row>
      <xdr:rowOff>148082</xdr:rowOff>
    </xdr:to>
    <xdr:sp macro="" textlink="">
      <xdr:nvSpPr>
        <xdr:cNvPr id="441" name="楕円 440"/>
        <xdr:cNvSpPr/>
      </xdr:nvSpPr>
      <xdr:spPr>
        <a:xfrm>
          <a:off x="15621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132859</xdr:rowOff>
    </xdr:from>
    <xdr:ext cx="736600" cy="259045"/>
    <xdr:sp macro="" textlink="">
      <xdr:nvSpPr>
        <xdr:cNvPr id="442" name="テキスト ボックス 441"/>
        <xdr:cNvSpPr txBox="1"/>
      </xdr:nvSpPr>
      <xdr:spPr>
        <a:xfrm>
          <a:off x="15290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3" name="楕円 442"/>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4" name="テキスト ボックス 443"/>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45" name="楕円 444"/>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6" name="テキスト ボックス 445"/>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47" name="楕円 446"/>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48" name="テキスト ボックス 447"/>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32600</xdr:rowOff>
    </xdr:from>
    <xdr:to>
      <xdr:col>29</xdr:col>
      <xdr:colOff>127000</xdr:colOff>
      <xdr:row>18</xdr:row>
      <xdr:rowOff>63434</xdr:rowOff>
    </xdr:to>
    <xdr:cxnSp macro="">
      <xdr:nvCxnSpPr>
        <xdr:cNvPr id="48" name="直線コネクタ 47"/>
        <xdr:cNvCxnSpPr/>
      </xdr:nvCxnSpPr>
      <xdr:spPr bwMode="auto">
        <a:xfrm>
          <a:off x="5003800" y="3166325"/>
          <a:ext cx="647700" cy="30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18894</xdr:rowOff>
    </xdr:from>
    <xdr:to>
      <xdr:col>26</xdr:col>
      <xdr:colOff>50800</xdr:colOff>
      <xdr:row>18</xdr:row>
      <xdr:rowOff>32600</xdr:rowOff>
    </xdr:to>
    <xdr:cxnSp macro="">
      <xdr:nvCxnSpPr>
        <xdr:cNvPr id="51" name="直線コネクタ 50"/>
        <xdr:cNvCxnSpPr/>
      </xdr:nvCxnSpPr>
      <xdr:spPr bwMode="auto">
        <a:xfrm>
          <a:off x="4305300" y="3152619"/>
          <a:ext cx="698500" cy="13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18894</xdr:rowOff>
    </xdr:from>
    <xdr:to>
      <xdr:col>22</xdr:col>
      <xdr:colOff>114300</xdr:colOff>
      <xdr:row>18</xdr:row>
      <xdr:rowOff>23182</xdr:rowOff>
    </xdr:to>
    <xdr:cxnSp macro="">
      <xdr:nvCxnSpPr>
        <xdr:cNvPr id="54" name="直線コネクタ 53"/>
        <xdr:cNvCxnSpPr/>
      </xdr:nvCxnSpPr>
      <xdr:spPr bwMode="auto">
        <a:xfrm flipV="1">
          <a:off x="3606800" y="3152619"/>
          <a:ext cx="698500" cy="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23182</xdr:rowOff>
    </xdr:from>
    <xdr:to>
      <xdr:col>18</xdr:col>
      <xdr:colOff>177800</xdr:colOff>
      <xdr:row>18</xdr:row>
      <xdr:rowOff>37822</xdr:rowOff>
    </xdr:to>
    <xdr:cxnSp macro="">
      <xdr:nvCxnSpPr>
        <xdr:cNvPr id="57" name="直線コネクタ 56"/>
        <xdr:cNvCxnSpPr/>
      </xdr:nvCxnSpPr>
      <xdr:spPr bwMode="auto">
        <a:xfrm flipV="1">
          <a:off x="2908300" y="3156907"/>
          <a:ext cx="698500" cy="1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12634</xdr:rowOff>
    </xdr:from>
    <xdr:to>
      <xdr:col>29</xdr:col>
      <xdr:colOff>177800</xdr:colOff>
      <xdr:row>18</xdr:row>
      <xdr:rowOff>114234</xdr:rowOff>
    </xdr:to>
    <xdr:sp macro="" textlink="">
      <xdr:nvSpPr>
        <xdr:cNvPr id="67" name="楕円 66"/>
        <xdr:cNvSpPr/>
      </xdr:nvSpPr>
      <xdr:spPr bwMode="auto">
        <a:xfrm>
          <a:off x="5600700" y="3146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156161</xdr:rowOff>
    </xdr:from>
    <xdr:ext cx="762000" cy="259045"/>
    <xdr:sp macro="" textlink="">
      <xdr:nvSpPr>
        <xdr:cNvPr id="68" name="人口1人当たり決算額の推移該当値テキスト130"/>
        <xdr:cNvSpPr txBox="1"/>
      </xdr:nvSpPr>
      <xdr:spPr>
        <a:xfrm>
          <a:off x="5740400" y="311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153250</xdr:rowOff>
    </xdr:from>
    <xdr:to>
      <xdr:col>26</xdr:col>
      <xdr:colOff>101600</xdr:colOff>
      <xdr:row>18</xdr:row>
      <xdr:rowOff>83400</xdr:rowOff>
    </xdr:to>
    <xdr:sp macro="" textlink="">
      <xdr:nvSpPr>
        <xdr:cNvPr id="69" name="楕円 68"/>
        <xdr:cNvSpPr/>
      </xdr:nvSpPr>
      <xdr:spPr bwMode="auto">
        <a:xfrm>
          <a:off x="4953000" y="3115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68177</xdr:rowOff>
    </xdr:from>
    <xdr:ext cx="736600" cy="259045"/>
    <xdr:sp macro="" textlink="">
      <xdr:nvSpPr>
        <xdr:cNvPr id="70" name="テキスト ボックス 69"/>
        <xdr:cNvSpPr txBox="1"/>
      </xdr:nvSpPr>
      <xdr:spPr>
        <a:xfrm>
          <a:off x="4622800" y="320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139544</xdr:rowOff>
    </xdr:from>
    <xdr:to>
      <xdr:col>22</xdr:col>
      <xdr:colOff>165100</xdr:colOff>
      <xdr:row>18</xdr:row>
      <xdr:rowOff>69694</xdr:rowOff>
    </xdr:to>
    <xdr:sp macro="" textlink="">
      <xdr:nvSpPr>
        <xdr:cNvPr id="71" name="楕円 70"/>
        <xdr:cNvSpPr/>
      </xdr:nvSpPr>
      <xdr:spPr bwMode="auto">
        <a:xfrm>
          <a:off x="4254500" y="3101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79871</xdr:rowOff>
    </xdr:from>
    <xdr:ext cx="762000" cy="259045"/>
    <xdr:sp macro="" textlink="">
      <xdr:nvSpPr>
        <xdr:cNvPr id="72" name="テキスト ボックス 71"/>
        <xdr:cNvSpPr txBox="1"/>
      </xdr:nvSpPr>
      <xdr:spPr>
        <a:xfrm>
          <a:off x="3924300" y="287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143832</xdr:rowOff>
    </xdr:from>
    <xdr:to>
      <xdr:col>19</xdr:col>
      <xdr:colOff>38100</xdr:colOff>
      <xdr:row>18</xdr:row>
      <xdr:rowOff>73982</xdr:rowOff>
    </xdr:to>
    <xdr:sp macro="" textlink="">
      <xdr:nvSpPr>
        <xdr:cNvPr id="73" name="楕円 72"/>
        <xdr:cNvSpPr/>
      </xdr:nvSpPr>
      <xdr:spPr bwMode="auto">
        <a:xfrm>
          <a:off x="3556000" y="310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84159</xdr:rowOff>
    </xdr:from>
    <xdr:ext cx="762000" cy="259045"/>
    <xdr:sp macro="" textlink="">
      <xdr:nvSpPr>
        <xdr:cNvPr id="74" name="テキスト ボックス 73"/>
        <xdr:cNvSpPr txBox="1"/>
      </xdr:nvSpPr>
      <xdr:spPr>
        <a:xfrm>
          <a:off x="3225800" y="287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158472</xdr:rowOff>
    </xdr:from>
    <xdr:to>
      <xdr:col>15</xdr:col>
      <xdr:colOff>101600</xdr:colOff>
      <xdr:row>18</xdr:row>
      <xdr:rowOff>88622</xdr:rowOff>
    </xdr:to>
    <xdr:sp macro="" textlink="">
      <xdr:nvSpPr>
        <xdr:cNvPr id="75" name="楕円 74"/>
        <xdr:cNvSpPr/>
      </xdr:nvSpPr>
      <xdr:spPr bwMode="auto">
        <a:xfrm>
          <a:off x="2857500" y="312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98799</xdr:rowOff>
    </xdr:from>
    <xdr:ext cx="762000" cy="259045"/>
    <xdr:sp macro="" textlink="">
      <xdr:nvSpPr>
        <xdr:cNvPr id="76" name="テキスト ボックス 75"/>
        <xdr:cNvSpPr txBox="1"/>
      </xdr:nvSpPr>
      <xdr:spPr>
        <a:xfrm>
          <a:off x="2527300" y="288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87648</xdr:rowOff>
    </xdr:from>
    <xdr:to>
      <xdr:col>29</xdr:col>
      <xdr:colOff>127000</xdr:colOff>
      <xdr:row>35</xdr:row>
      <xdr:rowOff>213460</xdr:rowOff>
    </xdr:to>
    <xdr:cxnSp macro="">
      <xdr:nvCxnSpPr>
        <xdr:cNvPr id="111" name="直線コネクタ 110"/>
        <xdr:cNvCxnSpPr/>
      </xdr:nvCxnSpPr>
      <xdr:spPr bwMode="auto">
        <a:xfrm flipV="1">
          <a:off x="5003800" y="6697998"/>
          <a:ext cx="647700" cy="12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163854</xdr:rowOff>
    </xdr:from>
    <xdr:to>
      <xdr:col>26</xdr:col>
      <xdr:colOff>50800</xdr:colOff>
      <xdr:row>35</xdr:row>
      <xdr:rowOff>213460</xdr:rowOff>
    </xdr:to>
    <xdr:cxnSp macro="">
      <xdr:nvCxnSpPr>
        <xdr:cNvPr id="114" name="直線コネクタ 113"/>
        <xdr:cNvCxnSpPr/>
      </xdr:nvCxnSpPr>
      <xdr:spPr bwMode="auto">
        <a:xfrm>
          <a:off x="4305300" y="6774204"/>
          <a:ext cx="698500" cy="49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87517</xdr:rowOff>
    </xdr:from>
    <xdr:to>
      <xdr:col>22</xdr:col>
      <xdr:colOff>114300</xdr:colOff>
      <xdr:row>35</xdr:row>
      <xdr:rowOff>163854</xdr:rowOff>
    </xdr:to>
    <xdr:cxnSp macro="">
      <xdr:nvCxnSpPr>
        <xdr:cNvPr id="117" name="直線コネクタ 116"/>
        <xdr:cNvCxnSpPr/>
      </xdr:nvCxnSpPr>
      <xdr:spPr bwMode="auto">
        <a:xfrm>
          <a:off x="3606800" y="6697867"/>
          <a:ext cx="698500" cy="7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87517</xdr:rowOff>
    </xdr:from>
    <xdr:to>
      <xdr:col>18</xdr:col>
      <xdr:colOff>177800</xdr:colOff>
      <xdr:row>35</xdr:row>
      <xdr:rowOff>150203</xdr:rowOff>
    </xdr:to>
    <xdr:cxnSp macro="">
      <xdr:nvCxnSpPr>
        <xdr:cNvPr id="120" name="直線コネクタ 119"/>
        <xdr:cNvCxnSpPr/>
      </xdr:nvCxnSpPr>
      <xdr:spPr bwMode="auto">
        <a:xfrm flipV="1">
          <a:off x="2908300" y="6697867"/>
          <a:ext cx="698500" cy="62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36848</xdr:rowOff>
    </xdr:from>
    <xdr:to>
      <xdr:col>29</xdr:col>
      <xdr:colOff>177800</xdr:colOff>
      <xdr:row>35</xdr:row>
      <xdr:rowOff>138448</xdr:rowOff>
    </xdr:to>
    <xdr:sp macro="" textlink="">
      <xdr:nvSpPr>
        <xdr:cNvPr id="130" name="楕円 129"/>
        <xdr:cNvSpPr/>
      </xdr:nvSpPr>
      <xdr:spPr bwMode="auto">
        <a:xfrm>
          <a:off x="5600700" y="664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224825</xdr:rowOff>
    </xdr:from>
    <xdr:ext cx="762000" cy="259045"/>
    <xdr:sp macro="" textlink="">
      <xdr:nvSpPr>
        <xdr:cNvPr id="131" name="人口1人当たり決算額の推移該当値テキスト445"/>
        <xdr:cNvSpPr txBox="1"/>
      </xdr:nvSpPr>
      <xdr:spPr>
        <a:xfrm>
          <a:off x="5740400" y="649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162660</xdr:rowOff>
    </xdr:from>
    <xdr:to>
      <xdr:col>26</xdr:col>
      <xdr:colOff>101600</xdr:colOff>
      <xdr:row>35</xdr:row>
      <xdr:rowOff>264260</xdr:rowOff>
    </xdr:to>
    <xdr:sp macro="" textlink="">
      <xdr:nvSpPr>
        <xdr:cNvPr id="132" name="楕円 131"/>
        <xdr:cNvSpPr/>
      </xdr:nvSpPr>
      <xdr:spPr bwMode="auto">
        <a:xfrm>
          <a:off x="4953000" y="6773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249037</xdr:rowOff>
    </xdr:from>
    <xdr:ext cx="736600" cy="259045"/>
    <xdr:sp macro="" textlink="">
      <xdr:nvSpPr>
        <xdr:cNvPr id="133" name="テキスト ボックス 132"/>
        <xdr:cNvSpPr txBox="1"/>
      </xdr:nvSpPr>
      <xdr:spPr>
        <a:xfrm>
          <a:off x="4622800" y="685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113054</xdr:rowOff>
    </xdr:from>
    <xdr:to>
      <xdr:col>22</xdr:col>
      <xdr:colOff>165100</xdr:colOff>
      <xdr:row>35</xdr:row>
      <xdr:rowOff>214654</xdr:rowOff>
    </xdr:to>
    <xdr:sp macro="" textlink="">
      <xdr:nvSpPr>
        <xdr:cNvPr id="134" name="楕円 133"/>
        <xdr:cNvSpPr/>
      </xdr:nvSpPr>
      <xdr:spPr bwMode="auto">
        <a:xfrm>
          <a:off x="4254500" y="6723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224831</xdr:rowOff>
    </xdr:from>
    <xdr:ext cx="762000" cy="259045"/>
    <xdr:sp macro="" textlink="">
      <xdr:nvSpPr>
        <xdr:cNvPr id="135" name="テキスト ボックス 134"/>
        <xdr:cNvSpPr txBox="1"/>
      </xdr:nvSpPr>
      <xdr:spPr>
        <a:xfrm>
          <a:off x="3924300" y="649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36717</xdr:rowOff>
    </xdr:from>
    <xdr:to>
      <xdr:col>19</xdr:col>
      <xdr:colOff>38100</xdr:colOff>
      <xdr:row>35</xdr:row>
      <xdr:rowOff>138317</xdr:rowOff>
    </xdr:to>
    <xdr:sp macro="" textlink="">
      <xdr:nvSpPr>
        <xdr:cNvPr id="136" name="楕円 135"/>
        <xdr:cNvSpPr/>
      </xdr:nvSpPr>
      <xdr:spPr bwMode="auto">
        <a:xfrm>
          <a:off x="3556000" y="6647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148495</xdr:rowOff>
    </xdr:from>
    <xdr:ext cx="762000" cy="259045"/>
    <xdr:sp macro="" textlink="">
      <xdr:nvSpPr>
        <xdr:cNvPr id="137" name="テキスト ボックス 136"/>
        <xdr:cNvSpPr txBox="1"/>
      </xdr:nvSpPr>
      <xdr:spPr>
        <a:xfrm>
          <a:off x="3225800" y="641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99403</xdr:rowOff>
    </xdr:from>
    <xdr:to>
      <xdr:col>15</xdr:col>
      <xdr:colOff>101600</xdr:colOff>
      <xdr:row>35</xdr:row>
      <xdr:rowOff>201003</xdr:rowOff>
    </xdr:to>
    <xdr:sp macro="" textlink="">
      <xdr:nvSpPr>
        <xdr:cNvPr id="138" name="楕円 137"/>
        <xdr:cNvSpPr/>
      </xdr:nvSpPr>
      <xdr:spPr bwMode="auto">
        <a:xfrm>
          <a:off x="2857500" y="670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211180</xdr:rowOff>
    </xdr:from>
    <xdr:ext cx="762000" cy="259045"/>
    <xdr:sp macro="" textlink="">
      <xdr:nvSpPr>
        <xdr:cNvPr id="139" name="テキスト ボックス 138"/>
        <xdr:cNvSpPr txBox="1"/>
      </xdr:nvSpPr>
      <xdr:spPr>
        <a:xfrm>
          <a:off x="2527300" y="647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6,788
6,710
13.63
4,995,652
4,842,656
131,428
2,442,969
2,217,221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138138</xdr:rowOff>
    </xdr:from>
    <xdr:to>
      <xdr:col>24</xdr:col>
      <xdr:colOff>63500</xdr:colOff>
      <xdr:row>36</xdr:row>
      <xdr:rowOff>167322</xdr:rowOff>
    </xdr:to>
    <xdr:cxnSp macro="">
      <xdr:nvCxnSpPr>
        <xdr:cNvPr id="61" name="直線コネクタ 60"/>
        <xdr:cNvCxnSpPr/>
      </xdr:nvCxnSpPr>
      <xdr:spPr>
        <a:xfrm flipV="1">
          <a:off x="3797300" y="6138888"/>
          <a:ext cx="838200" cy="2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156075</xdr:rowOff>
    </xdr:from>
    <xdr:to>
      <xdr:col>19</xdr:col>
      <xdr:colOff>177800</xdr:colOff>
      <xdr:row>36</xdr:row>
      <xdr:rowOff>167322</xdr:rowOff>
    </xdr:to>
    <xdr:cxnSp macro="">
      <xdr:nvCxnSpPr>
        <xdr:cNvPr id="64" name="直線コネクタ 63"/>
        <xdr:cNvCxnSpPr/>
      </xdr:nvCxnSpPr>
      <xdr:spPr>
        <a:xfrm>
          <a:off x="2908300" y="6328275"/>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142092</xdr:rowOff>
    </xdr:from>
    <xdr:to>
      <xdr:col>15</xdr:col>
      <xdr:colOff>50800</xdr:colOff>
      <xdr:row>36</xdr:row>
      <xdr:rowOff>156075</xdr:rowOff>
    </xdr:to>
    <xdr:cxnSp macro="">
      <xdr:nvCxnSpPr>
        <xdr:cNvPr id="67" name="直線コネクタ 66"/>
        <xdr:cNvCxnSpPr/>
      </xdr:nvCxnSpPr>
      <xdr:spPr>
        <a:xfrm>
          <a:off x="2019300" y="6314292"/>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142092</xdr:rowOff>
    </xdr:from>
    <xdr:to>
      <xdr:col>10</xdr:col>
      <xdr:colOff>114300</xdr:colOff>
      <xdr:row>36</xdr:row>
      <xdr:rowOff>160998</xdr:rowOff>
    </xdr:to>
    <xdr:cxnSp macro="">
      <xdr:nvCxnSpPr>
        <xdr:cNvPr id="70" name="直線コネクタ 69"/>
        <xdr:cNvCxnSpPr/>
      </xdr:nvCxnSpPr>
      <xdr:spPr>
        <a:xfrm flipV="1">
          <a:off x="1130300" y="6314292"/>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87338</xdr:rowOff>
    </xdr:from>
    <xdr:to>
      <xdr:col>24</xdr:col>
      <xdr:colOff>114300</xdr:colOff>
      <xdr:row>36</xdr:row>
      <xdr:rowOff>17488</xdr:rowOff>
    </xdr:to>
    <xdr:sp macro="" textlink="">
      <xdr:nvSpPr>
        <xdr:cNvPr id="80" name="楕円 79"/>
        <xdr:cNvSpPr/>
      </xdr:nvSpPr>
      <xdr:spPr>
        <a:xfrm>
          <a:off x="4584700" y="60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65765</xdr:rowOff>
    </xdr:from>
    <xdr:ext cx="599010" cy="259045"/>
    <xdr:sp macro="" textlink="">
      <xdr:nvSpPr>
        <xdr:cNvPr id="81" name="人件費該当値テキスト"/>
        <xdr:cNvSpPr txBox="1"/>
      </xdr:nvSpPr>
      <xdr:spPr>
        <a:xfrm>
          <a:off x="4686300" y="606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116522</xdr:rowOff>
    </xdr:from>
    <xdr:to>
      <xdr:col>20</xdr:col>
      <xdr:colOff>38100</xdr:colOff>
      <xdr:row>37</xdr:row>
      <xdr:rowOff>46672</xdr:rowOff>
    </xdr:to>
    <xdr:sp macro="" textlink="">
      <xdr:nvSpPr>
        <xdr:cNvPr id="82" name="楕円 81"/>
        <xdr:cNvSpPr/>
      </xdr:nvSpPr>
      <xdr:spPr>
        <a:xfrm>
          <a:off x="37465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37799</xdr:rowOff>
    </xdr:from>
    <xdr:ext cx="599010" cy="259045"/>
    <xdr:sp macro="" textlink="">
      <xdr:nvSpPr>
        <xdr:cNvPr id="83" name="テキスト ボックス 82"/>
        <xdr:cNvSpPr txBox="1"/>
      </xdr:nvSpPr>
      <xdr:spPr>
        <a:xfrm>
          <a:off x="3497795" y="638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105275</xdr:rowOff>
    </xdr:from>
    <xdr:to>
      <xdr:col>15</xdr:col>
      <xdr:colOff>101600</xdr:colOff>
      <xdr:row>37</xdr:row>
      <xdr:rowOff>35425</xdr:rowOff>
    </xdr:to>
    <xdr:sp macro="" textlink="">
      <xdr:nvSpPr>
        <xdr:cNvPr id="84" name="楕円 83"/>
        <xdr:cNvSpPr/>
      </xdr:nvSpPr>
      <xdr:spPr>
        <a:xfrm>
          <a:off x="2857500" y="6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26552</xdr:rowOff>
    </xdr:from>
    <xdr:ext cx="599010" cy="259045"/>
    <xdr:sp macro="" textlink="">
      <xdr:nvSpPr>
        <xdr:cNvPr id="85" name="テキスト ボックス 84"/>
        <xdr:cNvSpPr txBox="1"/>
      </xdr:nvSpPr>
      <xdr:spPr>
        <a:xfrm>
          <a:off x="2608795" y="637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91292</xdr:rowOff>
    </xdr:from>
    <xdr:to>
      <xdr:col>10</xdr:col>
      <xdr:colOff>165100</xdr:colOff>
      <xdr:row>37</xdr:row>
      <xdr:rowOff>21442</xdr:rowOff>
    </xdr:to>
    <xdr:sp macro="" textlink="">
      <xdr:nvSpPr>
        <xdr:cNvPr id="86" name="楕円 85"/>
        <xdr:cNvSpPr/>
      </xdr:nvSpPr>
      <xdr:spPr>
        <a:xfrm>
          <a:off x="1968500" y="62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12569</xdr:rowOff>
    </xdr:from>
    <xdr:ext cx="599010" cy="259045"/>
    <xdr:sp macro="" textlink="">
      <xdr:nvSpPr>
        <xdr:cNvPr id="87" name="テキスト ボックス 86"/>
        <xdr:cNvSpPr txBox="1"/>
      </xdr:nvSpPr>
      <xdr:spPr>
        <a:xfrm>
          <a:off x="1719795" y="63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110198</xdr:rowOff>
    </xdr:from>
    <xdr:to>
      <xdr:col>6</xdr:col>
      <xdr:colOff>38100</xdr:colOff>
      <xdr:row>37</xdr:row>
      <xdr:rowOff>40348</xdr:rowOff>
    </xdr:to>
    <xdr:sp macro="" textlink="">
      <xdr:nvSpPr>
        <xdr:cNvPr id="88" name="楕円 87"/>
        <xdr:cNvSpPr/>
      </xdr:nvSpPr>
      <xdr:spPr>
        <a:xfrm>
          <a:off x="1079500" y="62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31475</xdr:rowOff>
    </xdr:from>
    <xdr:ext cx="599010" cy="259045"/>
    <xdr:sp macro="" textlink="">
      <xdr:nvSpPr>
        <xdr:cNvPr id="89" name="テキスト ボックス 88"/>
        <xdr:cNvSpPr txBox="1"/>
      </xdr:nvSpPr>
      <xdr:spPr>
        <a:xfrm>
          <a:off x="830795" y="637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92094</xdr:rowOff>
    </xdr:from>
    <xdr:to>
      <xdr:col>24</xdr:col>
      <xdr:colOff>63500</xdr:colOff>
      <xdr:row>56</xdr:row>
      <xdr:rowOff>99889</xdr:rowOff>
    </xdr:to>
    <xdr:cxnSp macro="">
      <xdr:nvCxnSpPr>
        <xdr:cNvPr id="118" name="直線コネクタ 117"/>
        <xdr:cNvCxnSpPr/>
      </xdr:nvCxnSpPr>
      <xdr:spPr>
        <a:xfrm>
          <a:off x="3797300" y="9693294"/>
          <a:ext cx="8382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91439</xdr:rowOff>
    </xdr:from>
    <xdr:to>
      <xdr:col>19</xdr:col>
      <xdr:colOff>177800</xdr:colOff>
      <xdr:row>56</xdr:row>
      <xdr:rowOff>92094</xdr:rowOff>
    </xdr:to>
    <xdr:cxnSp macro="">
      <xdr:nvCxnSpPr>
        <xdr:cNvPr id="121" name="直線コネクタ 120"/>
        <xdr:cNvCxnSpPr/>
      </xdr:nvCxnSpPr>
      <xdr:spPr>
        <a:xfrm>
          <a:off x="2908300" y="9692639"/>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91439</xdr:rowOff>
    </xdr:from>
    <xdr:to>
      <xdr:col>15</xdr:col>
      <xdr:colOff>50800</xdr:colOff>
      <xdr:row>56</xdr:row>
      <xdr:rowOff>96407</xdr:rowOff>
    </xdr:to>
    <xdr:cxnSp macro="">
      <xdr:nvCxnSpPr>
        <xdr:cNvPr id="124" name="直線コネクタ 123"/>
        <xdr:cNvCxnSpPr/>
      </xdr:nvCxnSpPr>
      <xdr:spPr>
        <a:xfrm flipV="1">
          <a:off x="2019300" y="9692639"/>
          <a:ext cx="8890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80984</xdr:rowOff>
    </xdr:from>
    <xdr:to>
      <xdr:col>10</xdr:col>
      <xdr:colOff>114300</xdr:colOff>
      <xdr:row>56</xdr:row>
      <xdr:rowOff>96407</xdr:rowOff>
    </xdr:to>
    <xdr:cxnSp macro="">
      <xdr:nvCxnSpPr>
        <xdr:cNvPr id="127" name="直線コネクタ 126"/>
        <xdr:cNvCxnSpPr/>
      </xdr:nvCxnSpPr>
      <xdr:spPr>
        <a:xfrm>
          <a:off x="1130300" y="9682184"/>
          <a:ext cx="889000" cy="1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49089</xdr:rowOff>
    </xdr:from>
    <xdr:to>
      <xdr:col>24</xdr:col>
      <xdr:colOff>114300</xdr:colOff>
      <xdr:row>56</xdr:row>
      <xdr:rowOff>150689</xdr:rowOff>
    </xdr:to>
    <xdr:sp macro="" textlink="">
      <xdr:nvSpPr>
        <xdr:cNvPr id="137" name="楕円 136"/>
        <xdr:cNvSpPr/>
      </xdr:nvSpPr>
      <xdr:spPr>
        <a:xfrm>
          <a:off x="4584700" y="96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71966</xdr:rowOff>
    </xdr:from>
    <xdr:ext cx="599010" cy="259045"/>
    <xdr:sp macro="" textlink="">
      <xdr:nvSpPr>
        <xdr:cNvPr id="138" name="物件費該当値テキスト"/>
        <xdr:cNvSpPr txBox="1"/>
      </xdr:nvSpPr>
      <xdr:spPr>
        <a:xfrm>
          <a:off x="4686300" y="950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41294</xdr:rowOff>
    </xdr:from>
    <xdr:to>
      <xdr:col>20</xdr:col>
      <xdr:colOff>38100</xdr:colOff>
      <xdr:row>56</xdr:row>
      <xdr:rowOff>142894</xdr:rowOff>
    </xdr:to>
    <xdr:sp macro="" textlink="">
      <xdr:nvSpPr>
        <xdr:cNvPr id="139" name="楕円 138"/>
        <xdr:cNvSpPr/>
      </xdr:nvSpPr>
      <xdr:spPr>
        <a:xfrm>
          <a:off x="3746500" y="96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159421</xdr:rowOff>
    </xdr:from>
    <xdr:ext cx="599010" cy="259045"/>
    <xdr:sp macro="" textlink="">
      <xdr:nvSpPr>
        <xdr:cNvPr id="140" name="テキスト ボックス 139"/>
        <xdr:cNvSpPr txBox="1"/>
      </xdr:nvSpPr>
      <xdr:spPr>
        <a:xfrm>
          <a:off x="3497795" y="941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40639</xdr:rowOff>
    </xdr:from>
    <xdr:to>
      <xdr:col>15</xdr:col>
      <xdr:colOff>101600</xdr:colOff>
      <xdr:row>56</xdr:row>
      <xdr:rowOff>142239</xdr:rowOff>
    </xdr:to>
    <xdr:sp macro="" textlink="">
      <xdr:nvSpPr>
        <xdr:cNvPr id="141" name="楕円 140"/>
        <xdr:cNvSpPr/>
      </xdr:nvSpPr>
      <xdr:spPr>
        <a:xfrm>
          <a:off x="2857500" y="964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158766</xdr:rowOff>
    </xdr:from>
    <xdr:ext cx="599010" cy="259045"/>
    <xdr:sp macro="" textlink="">
      <xdr:nvSpPr>
        <xdr:cNvPr id="142" name="テキスト ボックス 141"/>
        <xdr:cNvSpPr txBox="1"/>
      </xdr:nvSpPr>
      <xdr:spPr>
        <a:xfrm>
          <a:off x="2608795" y="941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45607</xdr:rowOff>
    </xdr:from>
    <xdr:to>
      <xdr:col>10</xdr:col>
      <xdr:colOff>165100</xdr:colOff>
      <xdr:row>56</xdr:row>
      <xdr:rowOff>147207</xdr:rowOff>
    </xdr:to>
    <xdr:sp macro="" textlink="">
      <xdr:nvSpPr>
        <xdr:cNvPr id="143" name="楕円 142"/>
        <xdr:cNvSpPr/>
      </xdr:nvSpPr>
      <xdr:spPr>
        <a:xfrm>
          <a:off x="1968500" y="96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163734</xdr:rowOff>
    </xdr:from>
    <xdr:ext cx="599010" cy="259045"/>
    <xdr:sp macro="" textlink="">
      <xdr:nvSpPr>
        <xdr:cNvPr id="144" name="テキスト ボックス 143"/>
        <xdr:cNvSpPr txBox="1"/>
      </xdr:nvSpPr>
      <xdr:spPr>
        <a:xfrm>
          <a:off x="1719795" y="942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30184</xdr:rowOff>
    </xdr:from>
    <xdr:to>
      <xdr:col>6</xdr:col>
      <xdr:colOff>38100</xdr:colOff>
      <xdr:row>56</xdr:row>
      <xdr:rowOff>131784</xdr:rowOff>
    </xdr:to>
    <xdr:sp macro="" textlink="">
      <xdr:nvSpPr>
        <xdr:cNvPr id="145" name="楕円 144"/>
        <xdr:cNvSpPr/>
      </xdr:nvSpPr>
      <xdr:spPr>
        <a:xfrm>
          <a:off x="1079500" y="96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148311</xdr:rowOff>
    </xdr:from>
    <xdr:ext cx="599010" cy="259045"/>
    <xdr:sp macro="" textlink="">
      <xdr:nvSpPr>
        <xdr:cNvPr id="146" name="テキスト ボックス 145"/>
        <xdr:cNvSpPr txBox="1"/>
      </xdr:nvSpPr>
      <xdr:spPr>
        <a:xfrm>
          <a:off x="830795" y="940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141390</xdr:rowOff>
    </xdr:from>
    <xdr:to>
      <xdr:col>24</xdr:col>
      <xdr:colOff>63500</xdr:colOff>
      <xdr:row>79</xdr:row>
      <xdr:rowOff>16484</xdr:rowOff>
    </xdr:to>
    <xdr:cxnSp macro="">
      <xdr:nvCxnSpPr>
        <xdr:cNvPr id="175" name="直線コネクタ 174"/>
        <xdr:cNvCxnSpPr/>
      </xdr:nvCxnSpPr>
      <xdr:spPr>
        <a:xfrm flipV="1">
          <a:off x="3797300" y="13514490"/>
          <a:ext cx="838200" cy="4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1321</xdr:rowOff>
    </xdr:from>
    <xdr:to>
      <xdr:col>19</xdr:col>
      <xdr:colOff>177800</xdr:colOff>
      <xdr:row>79</xdr:row>
      <xdr:rowOff>16484</xdr:rowOff>
    </xdr:to>
    <xdr:cxnSp macro="">
      <xdr:nvCxnSpPr>
        <xdr:cNvPr id="178" name="直線コネクタ 177"/>
        <xdr:cNvCxnSpPr/>
      </xdr:nvCxnSpPr>
      <xdr:spPr>
        <a:xfrm>
          <a:off x="2908300" y="13545871"/>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167463</xdr:rowOff>
    </xdr:from>
    <xdr:to>
      <xdr:col>15</xdr:col>
      <xdr:colOff>50800</xdr:colOff>
      <xdr:row>79</xdr:row>
      <xdr:rowOff>1321</xdr:rowOff>
    </xdr:to>
    <xdr:cxnSp macro="">
      <xdr:nvCxnSpPr>
        <xdr:cNvPr id="181" name="直線コネクタ 180"/>
        <xdr:cNvCxnSpPr/>
      </xdr:nvCxnSpPr>
      <xdr:spPr>
        <a:xfrm>
          <a:off x="2019300" y="13540563"/>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143878</xdr:rowOff>
    </xdr:from>
    <xdr:to>
      <xdr:col>10</xdr:col>
      <xdr:colOff>114300</xdr:colOff>
      <xdr:row>78</xdr:row>
      <xdr:rowOff>167463</xdr:rowOff>
    </xdr:to>
    <xdr:cxnSp macro="">
      <xdr:nvCxnSpPr>
        <xdr:cNvPr id="184" name="直線コネクタ 183"/>
        <xdr:cNvCxnSpPr/>
      </xdr:nvCxnSpPr>
      <xdr:spPr>
        <a:xfrm>
          <a:off x="1130300" y="13516978"/>
          <a:ext cx="8890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90590</xdr:rowOff>
    </xdr:from>
    <xdr:to>
      <xdr:col>24</xdr:col>
      <xdr:colOff>114300</xdr:colOff>
      <xdr:row>79</xdr:row>
      <xdr:rowOff>20740</xdr:rowOff>
    </xdr:to>
    <xdr:sp macro="" textlink="">
      <xdr:nvSpPr>
        <xdr:cNvPr id="194" name="楕円 193"/>
        <xdr:cNvSpPr/>
      </xdr:nvSpPr>
      <xdr:spPr>
        <a:xfrm>
          <a:off x="4584700" y="134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5517</xdr:rowOff>
    </xdr:from>
    <xdr:ext cx="469744" cy="259045"/>
    <xdr:sp macro="" textlink="">
      <xdr:nvSpPr>
        <xdr:cNvPr id="195" name="維持補修費該当値テキスト"/>
        <xdr:cNvSpPr txBox="1"/>
      </xdr:nvSpPr>
      <xdr:spPr>
        <a:xfrm>
          <a:off x="4686300" y="133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137134</xdr:rowOff>
    </xdr:from>
    <xdr:to>
      <xdr:col>20</xdr:col>
      <xdr:colOff>38100</xdr:colOff>
      <xdr:row>79</xdr:row>
      <xdr:rowOff>67284</xdr:rowOff>
    </xdr:to>
    <xdr:sp macro="" textlink="">
      <xdr:nvSpPr>
        <xdr:cNvPr id="196" name="楕円 195"/>
        <xdr:cNvSpPr/>
      </xdr:nvSpPr>
      <xdr:spPr>
        <a:xfrm>
          <a:off x="3746500" y="135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58411</xdr:rowOff>
    </xdr:from>
    <xdr:ext cx="469744" cy="259045"/>
    <xdr:sp macro="" textlink="">
      <xdr:nvSpPr>
        <xdr:cNvPr id="197" name="テキスト ボックス 196"/>
        <xdr:cNvSpPr txBox="1"/>
      </xdr:nvSpPr>
      <xdr:spPr>
        <a:xfrm>
          <a:off x="3562428" y="136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121971</xdr:rowOff>
    </xdr:from>
    <xdr:to>
      <xdr:col>15</xdr:col>
      <xdr:colOff>101600</xdr:colOff>
      <xdr:row>79</xdr:row>
      <xdr:rowOff>52121</xdr:rowOff>
    </xdr:to>
    <xdr:sp macro="" textlink="">
      <xdr:nvSpPr>
        <xdr:cNvPr id="198" name="楕円 197"/>
        <xdr:cNvSpPr/>
      </xdr:nvSpPr>
      <xdr:spPr>
        <a:xfrm>
          <a:off x="2857500" y="134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43248</xdr:rowOff>
    </xdr:from>
    <xdr:ext cx="469744" cy="259045"/>
    <xdr:sp macro="" textlink="">
      <xdr:nvSpPr>
        <xdr:cNvPr id="199" name="テキスト ボックス 198"/>
        <xdr:cNvSpPr txBox="1"/>
      </xdr:nvSpPr>
      <xdr:spPr>
        <a:xfrm>
          <a:off x="2673428" y="1358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116663</xdr:rowOff>
    </xdr:from>
    <xdr:to>
      <xdr:col>10</xdr:col>
      <xdr:colOff>165100</xdr:colOff>
      <xdr:row>79</xdr:row>
      <xdr:rowOff>46813</xdr:rowOff>
    </xdr:to>
    <xdr:sp macro="" textlink="">
      <xdr:nvSpPr>
        <xdr:cNvPr id="200" name="楕円 199"/>
        <xdr:cNvSpPr/>
      </xdr:nvSpPr>
      <xdr:spPr>
        <a:xfrm>
          <a:off x="1968500" y="134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37940</xdr:rowOff>
    </xdr:from>
    <xdr:ext cx="469744" cy="259045"/>
    <xdr:sp macro="" textlink="">
      <xdr:nvSpPr>
        <xdr:cNvPr id="201" name="テキスト ボックス 200"/>
        <xdr:cNvSpPr txBox="1"/>
      </xdr:nvSpPr>
      <xdr:spPr>
        <a:xfrm>
          <a:off x="1784428" y="1358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93078</xdr:rowOff>
    </xdr:from>
    <xdr:to>
      <xdr:col>6</xdr:col>
      <xdr:colOff>38100</xdr:colOff>
      <xdr:row>79</xdr:row>
      <xdr:rowOff>23228</xdr:rowOff>
    </xdr:to>
    <xdr:sp macro="" textlink="">
      <xdr:nvSpPr>
        <xdr:cNvPr id="202" name="楕円 201"/>
        <xdr:cNvSpPr/>
      </xdr:nvSpPr>
      <xdr:spPr>
        <a:xfrm>
          <a:off x="1079500" y="134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14355</xdr:rowOff>
    </xdr:from>
    <xdr:ext cx="469744" cy="259045"/>
    <xdr:sp macro="" textlink="">
      <xdr:nvSpPr>
        <xdr:cNvPr id="203" name="テキスト ボックス 202"/>
        <xdr:cNvSpPr txBox="1"/>
      </xdr:nvSpPr>
      <xdr:spPr>
        <a:xfrm>
          <a:off x="895428" y="1355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133908</xdr:rowOff>
    </xdr:from>
    <xdr:to>
      <xdr:col>24</xdr:col>
      <xdr:colOff>63500</xdr:colOff>
      <xdr:row>97</xdr:row>
      <xdr:rowOff>145986</xdr:rowOff>
    </xdr:to>
    <xdr:cxnSp macro="">
      <xdr:nvCxnSpPr>
        <xdr:cNvPr id="233" name="直線コネクタ 232"/>
        <xdr:cNvCxnSpPr/>
      </xdr:nvCxnSpPr>
      <xdr:spPr>
        <a:xfrm flipV="1">
          <a:off x="3797300" y="16764558"/>
          <a:ext cx="8382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130073</xdr:rowOff>
    </xdr:from>
    <xdr:to>
      <xdr:col>19</xdr:col>
      <xdr:colOff>177800</xdr:colOff>
      <xdr:row>97</xdr:row>
      <xdr:rowOff>145986</xdr:rowOff>
    </xdr:to>
    <xdr:cxnSp macro="">
      <xdr:nvCxnSpPr>
        <xdr:cNvPr id="236" name="直線コネクタ 235"/>
        <xdr:cNvCxnSpPr/>
      </xdr:nvCxnSpPr>
      <xdr:spPr>
        <a:xfrm>
          <a:off x="2908300" y="16760723"/>
          <a:ext cx="8890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116497</xdr:rowOff>
    </xdr:from>
    <xdr:to>
      <xdr:col>15</xdr:col>
      <xdr:colOff>50800</xdr:colOff>
      <xdr:row>97</xdr:row>
      <xdr:rowOff>130073</xdr:rowOff>
    </xdr:to>
    <xdr:cxnSp macro="">
      <xdr:nvCxnSpPr>
        <xdr:cNvPr id="239" name="直線コネクタ 238"/>
        <xdr:cNvCxnSpPr/>
      </xdr:nvCxnSpPr>
      <xdr:spPr>
        <a:xfrm>
          <a:off x="2019300" y="16747147"/>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102158</xdr:rowOff>
    </xdr:from>
    <xdr:to>
      <xdr:col>10</xdr:col>
      <xdr:colOff>114300</xdr:colOff>
      <xdr:row>97</xdr:row>
      <xdr:rowOff>116497</xdr:rowOff>
    </xdr:to>
    <xdr:cxnSp macro="">
      <xdr:nvCxnSpPr>
        <xdr:cNvPr id="242" name="直線コネクタ 241"/>
        <xdr:cNvCxnSpPr/>
      </xdr:nvCxnSpPr>
      <xdr:spPr>
        <a:xfrm>
          <a:off x="1130300" y="16732808"/>
          <a:ext cx="889000" cy="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83108</xdr:rowOff>
    </xdr:from>
    <xdr:to>
      <xdr:col>24</xdr:col>
      <xdr:colOff>114300</xdr:colOff>
      <xdr:row>98</xdr:row>
      <xdr:rowOff>13258</xdr:rowOff>
    </xdr:to>
    <xdr:sp macro="" textlink="">
      <xdr:nvSpPr>
        <xdr:cNvPr id="252" name="楕円 251"/>
        <xdr:cNvSpPr/>
      </xdr:nvSpPr>
      <xdr:spPr>
        <a:xfrm>
          <a:off x="4584700" y="167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61535</xdr:rowOff>
    </xdr:from>
    <xdr:ext cx="534377" cy="259045"/>
    <xdr:sp macro="" textlink="">
      <xdr:nvSpPr>
        <xdr:cNvPr id="253" name="扶助費該当値テキスト"/>
        <xdr:cNvSpPr txBox="1"/>
      </xdr:nvSpPr>
      <xdr:spPr>
        <a:xfrm>
          <a:off x="4686300" y="1669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95186</xdr:rowOff>
    </xdr:from>
    <xdr:to>
      <xdr:col>20</xdr:col>
      <xdr:colOff>38100</xdr:colOff>
      <xdr:row>98</xdr:row>
      <xdr:rowOff>25336</xdr:rowOff>
    </xdr:to>
    <xdr:sp macro="" textlink="">
      <xdr:nvSpPr>
        <xdr:cNvPr id="254" name="楕円 253"/>
        <xdr:cNvSpPr/>
      </xdr:nvSpPr>
      <xdr:spPr>
        <a:xfrm>
          <a:off x="3746500" y="1672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16463</xdr:rowOff>
    </xdr:from>
    <xdr:ext cx="534377" cy="259045"/>
    <xdr:sp macro="" textlink="">
      <xdr:nvSpPr>
        <xdr:cNvPr id="255" name="テキスト ボックス 254"/>
        <xdr:cNvSpPr txBox="1"/>
      </xdr:nvSpPr>
      <xdr:spPr>
        <a:xfrm>
          <a:off x="3530111" y="1681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79273</xdr:rowOff>
    </xdr:from>
    <xdr:to>
      <xdr:col>15</xdr:col>
      <xdr:colOff>101600</xdr:colOff>
      <xdr:row>98</xdr:row>
      <xdr:rowOff>9423</xdr:rowOff>
    </xdr:to>
    <xdr:sp macro="" textlink="">
      <xdr:nvSpPr>
        <xdr:cNvPr id="256" name="楕円 255"/>
        <xdr:cNvSpPr/>
      </xdr:nvSpPr>
      <xdr:spPr>
        <a:xfrm>
          <a:off x="2857500" y="1670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550</xdr:rowOff>
    </xdr:from>
    <xdr:ext cx="534377" cy="259045"/>
    <xdr:sp macro="" textlink="">
      <xdr:nvSpPr>
        <xdr:cNvPr id="257" name="テキスト ボックス 256"/>
        <xdr:cNvSpPr txBox="1"/>
      </xdr:nvSpPr>
      <xdr:spPr>
        <a:xfrm>
          <a:off x="2641111" y="1680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65697</xdr:rowOff>
    </xdr:from>
    <xdr:to>
      <xdr:col>10</xdr:col>
      <xdr:colOff>165100</xdr:colOff>
      <xdr:row>97</xdr:row>
      <xdr:rowOff>167297</xdr:rowOff>
    </xdr:to>
    <xdr:sp macro="" textlink="">
      <xdr:nvSpPr>
        <xdr:cNvPr id="258" name="楕円 257"/>
        <xdr:cNvSpPr/>
      </xdr:nvSpPr>
      <xdr:spPr>
        <a:xfrm>
          <a:off x="1968500" y="1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158424</xdr:rowOff>
    </xdr:from>
    <xdr:ext cx="534377" cy="259045"/>
    <xdr:sp macro="" textlink="">
      <xdr:nvSpPr>
        <xdr:cNvPr id="259" name="テキスト ボックス 258"/>
        <xdr:cNvSpPr txBox="1"/>
      </xdr:nvSpPr>
      <xdr:spPr>
        <a:xfrm>
          <a:off x="1752111" y="1678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51358</xdr:rowOff>
    </xdr:from>
    <xdr:to>
      <xdr:col>6</xdr:col>
      <xdr:colOff>38100</xdr:colOff>
      <xdr:row>97</xdr:row>
      <xdr:rowOff>152958</xdr:rowOff>
    </xdr:to>
    <xdr:sp macro="" textlink="">
      <xdr:nvSpPr>
        <xdr:cNvPr id="260" name="楕円 259"/>
        <xdr:cNvSpPr/>
      </xdr:nvSpPr>
      <xdr:spPr>
        <a:xfrm>
          <a:off x="1079500" y="166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144085</xdr:rowOff>
    </xdr:from>
    <xdr:ext cx="534377" cy="259045"/>
    <xdr:sp macro="" textlink="">
      <xdr:nvSpPr>
        <xdr:cNvPr id="261" name="テキスト ボックス 260"/>
        <xdr:cNvSpPr txBox="1"/>
      </xdr:nvSpPr>
      <xdr:spPr>
        <a:xfrm>
          <a:off x="863111" y="167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116949</xdr:rowOff>
    </xdr:from>
    <xdr:to>
      <xdr:col>55</xdr:col>
      <xdr:colOff>0</xdr:colOff>
      <xdr:row>38</xdr:row>
      <xdr:rowOff>76546</xdr:rowOff>
    </xdr:to>
    <xdr:cxnSp macro="">
      <xdr:nvCxnSpPr>
        <xdr:cNvPr id="290" name="直線コネクタ 289"/>
        <xdr:cNvCxnSpPr/>
      </xdr:nvCxnSpPr>
      <xdr:spPr>
        <a:xfrm flipV="1">
          <a:off x="9639300" y="6289149"/>
          <a:ext cx="838200" cy="30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76546</xdr:rowOff>
    </xdr:from>
    <xdr:to>
      <xdr:col>50</xdr:col>
      <xdr:colOff>114300</xdr:colOff>
      <xdr:row>38</xdr:row>
      <xdr:rowOff>80280</xdr:rowOff>
    </xdr:to>
    <xdr:cxnSp macro="">
      <xdr:nvCxnSpPr>
        <xdr:cNvPr id="293" name="直線コネクタ 292"/>
        <xdr:cNvCxnSpPr/>
      </xdr:nvCxnSpPr>
      <xdr:spPr>
        <a:xfrm flipV="1">
          <a:off x="8750300" y="6591646"/>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80280</xdr:rowOff>
    </xdr:from>
    <xdr:to>
      <xdr:col>45</xdr:col>
      <xdr:colOff>177800</xdr:colOff>
      <xdr:row>38</xdr:row>
      <xdr:rowOff>91014</xdr:rowOff>
    </xdr:to>
    <xdr:cxnSp macro="">
      <xdr:nvCxnSpPr>
        <xdr:cNvPr id="296" name="直線コネクタ 295"/>
        <xdr:cNvCxnSpPr/>
      </xdr:nvCxnSpPr>
      <xdr:spPr>
        <a:xfrm flipV="1">
          <a:off x="7861300" y="6595380"/>
          <a:ext cx="889000" cy="1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89860</xdr:rowOff>
    </xdr:from>
    <xdr:to>
      <xdr:col>41</xdr:col>
      <xdr:colOff>50800</xdr:colOff>
      <xdr:row>38</xdr:row>
      <xdr:rowOff>91014</xdr:rowOff>
    </xdr:to>
    <xdr:cxnSp macro="">
      <xdr:nvCxnSpPr>
        <xdr:cNvPr id="299" name="直線コネクタ 298"/>
        <xdr:cNvCxnSpPr/>
      </xdr:nvCxnSpPr>
      <xdr:spPr>
        <a:xfrm>
          <a:off x="6972300" y="6604960"/>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66149</xdr:rowOff>
    </xdr:from>
    <xdr:to>
      <xdr:col>55</xdr:col>
      <xdr:colOff>50800</xdr:colOff>
      <xdr:row>36</xdr:row>
      <xdr:rowOff>167749</xdr:rowOff>
    </xdr:to>
    <xdr:sp macro="" textlink="">
      <xdr:nvSpPr>
        <xdr:cNvPr id="309" name="楕円 308"/>
        <xdr:cNvSpPr/>
      </xdr:nvSpPr>
      <xdr:spPr>
        <a:xfrm>
          <a:off x="10426700" y="623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44576</xdr:rowOff>
    </xdr:from>
    <xdr:ext cx="599010" cy="259045"/>
    <xdr:sp macro="" textlink="">
      <xdr:nvSpPr>
        <xdr:cNvPr id="310" name="補助費等該当値テキスト"/>
        <xdr:cNvSpPr txBox="1"/>
      </xdr:nvSpPr>
      <xdr:spPr>
        <a:xfrm>
          <a:off x="10528300" y="621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25746</xdr:rowOff>
    </xdr:from>
    <xdr:to>
      <xdr:col>50</xdr:col>
      <xdr:colOff>165100</xdr:colOff>
      <xdr:row>38</xdr:row>
      <xdr:rowOff>127346</xdr:rowOff>
    </xdr:to>
    <xdr:sp macro="" textlink="">
      <xdr:nvSpPr>
        <xdr:cNvPr id="311" name="楕円 310"/>
        <xdr:cNvSpPr/>
      </xdr:nvSpPr>
      <xdr:spPr>
        <a:xfrm>
          <a:off x="9588500" y="65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118473</xdr:rowOff>
    </xdr:from>
    <xdr:ext cx="534377" cy="259045"/>
    <xdr:sp macro="" textlink="">
      <xdr:nvSpPr>
        <xdr:cNvPr id="312" name="テキスト ボックス 311"/>
        <xdr:cNvSpPr txBox="1"/>
      </xdr:nvSpPr>
      <xdr:spPr>
        <a:xfrm>
          <a:off x="9372111" y="66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29480</xdr:rowOff>
    </xdr:from>
    <xdr:to>
      <xdr:col>46</xdr:col>
      <xdr:colOff>38100</xdr:colOff>
      <xdr:row>38</xdr:row>
      <xdr:rowOff>131080</xdr:rowOff>
    </xdr:to>
    <xdr:sp macro="" textlink="">
      <xdr:nvSpPr>
        <xdr:cNvPr id="313" name="楕円 312"/>
        <xdr:cNvSpPr/>
      </xdr:nvSpPr>
      <xdr:spPr>
        <a:xfrm>
          <a:off x="8699500" y="654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122207</xdr:rowOff>
    </xdr:from>
    <xdr:ext cx="534377" cy="259045"/>
    <xdr:sp macro="" textlink="">
      <xdr:nvSpPr>
        <xdr:cNvPr id="314" name="テキスト ボックス 313"/>
        <xdr:cNvSpPr txBox="1"/>
      </xdr:nvSpPr>
      <xdr:spPr>
        <a:xfrm>
          <a:off x="8483111" y="663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40214</xdr:rowOff>
    </xdr:from>
    <xdr:to>
      <xdr:col>41</xdr:col>
      <xdr:colOff>101600</xdr:colOff>
      <xdr:row>38</xdr:row>
      <xdr:rowOff>141814</xdr:rowOff>
    </xdr:to>
    <xdr:sp macro="" textlink="">
      <xdr:nvSpPr>
        <xdr:cNvPr id="315" name="楕円 314"/>
        <xdr:cNvSpPr/>
      </xdr:nvSpPr>
      <xdr:spPr>
        <a:xfrm>
          <a:off x="7810500" y="65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132941</xdr:rowOff>
    </xdr:from>
    <xdr:ext cx="534377" cy="259045"/>
    <xdr:sp macro="" textlink="">
      <xdr:nvSpPr>
        <xdr:cNvPr id="316" name="テキスト ボックス 315"/>
        <xdr:cNvSpPr txBox="1"/>
      </xdr:nvSpPr>
      <xdr:spPr>
        <a:xfrm>
          <a:off x="7594111" y="66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39060</xdr:rowOff>
    </xdr:from>
    <xdr:to>
      <xdr:col>36</xdr:col>
      <xdr:colOff>165100</xdr:colOff>
      <xdr:row>38</xdr:row>
      <xdr:rowOff>140660</xdr:rowOff>
    </xdr:to>
    <xdr:sp macro="" textlink="">
      <xdr:nvSpPr>
        <xdr:cNvPr id="317" name="楕円 316"/>
        <xdr:cNvSpPr/>
      </xdr:nvSpPr>
      <xdr:spPr>
        <a:xfrm>
          <a:off x="6921500" y="65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131787</xdr:rowOff>
    </xdr:from>
    <xdr:ext cx="534377" cy="259045"/>
    <xdr:sp macro="" textlink="">
      <xdr:nvSpPr>
        <xdr:cNvPr id="318" name="テキスト ボックス 317"/>
        <xdr:cNvSpPr txBox="1"/>
      </xdr:nvSpPr>
      <xdr:spPr>
        <a:xfrm>
          <a:off x="6705111" y="66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113226</xdr:rowOff>
    </xdr:from>
    <xdr:to>
      <xdr:col>55</xdr:col>
      <xdr:colOff>0</xdr:colOff>
      <xdr:row>58</xdr:row>
      <xdr:rowOff>120123</xdr:rowOff>
    </xdr:to>
    <xdr:cxnSp macro="">
      <xdr:nvCxnSpPr>
        <xdr:cNvPr id="345" name="直線コネクタ 344"/>
        <xdr:cNvCxnSpPr/>
      </xdr:nvCxnSpPr>
      <xdr:spPr>
        <a:xfrm flipV="1">
          <a:off x="9639300" y="10057326"/>
          <a:ext cx="8382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120123</xdr:rowOff>
    </xdr:from>
    <xdr:to>
      <xdr:col>50</xdr:col>
      <xdr:colOff>114300</xdr:colOff>
      <xdr:row>58</xdr:row>
      <xdr:rowOff>122144</xdr:rowOff>
    </xdr:to>
    <xdr:cxnSp macro="">
      <xdr:nvCxnSpPr>
        <xdr:cNvPr id="348" name="直線コネクタ 347"/>
        <xdr:cNvCxnSpPr/>
      </xdr:nvCxnSpPr>
      <xdr:spPr>
        <a:xfrm flipV="1">
          <a:off x="8750300" y="10064223"/>
          <a:ext cx="8890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122113</xdr:rowOff>
    </xdr:from>
    <xdr:to>
      <xdr:col>45</xdr:col>
      <xdr:colOff>177800</xdr:colOff>
      <xdr:row>58</xdr:row>
      <xdr:rowOff>122144</xdr:rowOff>
    </xdr:to>
    <xdr:cxnSp macro="">
      <xdr:nvCxnSpPr>
        <xdr:cNvPr id="351" name="直線コネクタ 350"/>
        <xdr:cNvCxnSpPr/>
      </xdr:nvCxnSpPr>
      <xdr:spPr>
        <a:xfrm>
          <a:off x="7861300" y="10066213"/>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122113</xdr:rowOff>
    </xdr:from>
    <xdr:to>
      <xdr:col>41</xdr:col>
      <xdr:colOff>50800</xdr:colOff>
      <xdr:row>58</xdr:row>
      <xdr:rowOff>129804</xdr:rowOff>
    </xdr:to>
    <xdr:cxnSp macro="">
      <xdr:nvCxnSpPr>
        <xdr:cNvPr id="354" name="直線コネクタ 353"/>
        <xdr:cNvCxnSpPr/>
      </xdr:nvCxnSpPr>
      <xdr:spPr>
        <a:xfrm flipV="1">
          <a:off x="6972300" y="10066213"/>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62426</xdr:rowOff>
    </xdr:from>
    <xdr:to>
      <xdr:col>55</xdr:col>
      <xdr:colOff>50800</xdr:colOff>
      <xdr:row>58</xdr:row>
      <xdr:rowOff>164026</xdr:rowOff>
    </xdr:to>
    <xdr:sp macro="" textlink="">
      <xdr:nvSpPr>
        <xdr:cNvPr id="364" name="楕円 363"/>
        <xdr:cNvSpPr/>
      </xdr:nvSpPr>
      <xdr:spPr>
        <a:xfrm>
          <a:off x="10426700" y="1000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69323</xdr:rowOff>
    </xdr:from>
    <xdr:to>
      <xdr:col>50</xdr:col>
      <xdr:colOff>165100</xdr:colOff>
      <xdr:row>58</xdr:row>
      <xdr:rowOff>170923</xdr:rowOff>
    </xdr:to>
    <xdr:sp macro="" textlink="">
      <xdr:nvSpPr>
        <xdr:cNvPr id="366" name="楕円 365"/>
        <xdr:cNvSpPr/>
      </xdr:nvSpPr>
      <xdr:spPr>
        <a:xfrm>
          <a:off x="9588500" y="100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162050</xdr:rowOff>
    </xdr:from>
    <xdr:ext cx="534377" cy="259045"/>
    <xdr:sp macro="" textlink="">
      <xdr:nvSpPr>
        <xdr:cNvPr id="367" name="テキスト ボックス 366"/>
        <xdr:cNvSpPr txBox="1"/>
      </xdr:nvSpPr>
      <xdr:spPr>
        <a:xfrm>
          <a:off x="9372111" y="101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71344</xdr:rowOff>
    </xdr:from>
    <xdr:to>
      <xdr:col>46</xdr:col>
      <xdr:colOff>38100</xdr:colOff>
      <xdr:row>59</xdr:row>
      <xdr:rowOff>1494</xdr:rowOff>
    </xdr:to>
    <xdr:sp macro="" textlink="">
      <xdr:nvSpPr>
        <xdr:cNvPr id="368" name="楕円 367"/>
        <xdr:cNvSpPr/>
      </xdr:nvSpPr>
      <xdr:spPr>
        <a:xfrm>
          <a:off x="8699500" y="100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164071</xdr:rowOff>
    </xdr:from>
    <xdr:ext cx="534377" cy="259045"/>
    <xdr:sp macro="" textlink="">
      <xdr:nvSpPr>
        <xdr:cNvPr id="369" name="テキスト ボックス 368"/>
        <xdr:cNvSpPr txBox="1"/>
      </xdr:nvSpPr>
      <xdr:spPr>
        <a:xfrm>
          <a:off x="8483111" y="101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71313</xdr:rowOff>
    </xdr:from>
    <xdr:to>
      <xdr:col>41</xdr:col>
      <xdr:colOff>101600</xdr:colOff>
      <xdr:row>59</xdr:row>
      <xdr:rowOff>1463</xdr:rowOff>
    </xdr:to>
    <xdr:sp macro="" textlink="">
      <xdr:nvSpPr>
        <xdr:cNvPr id="370" name="楕円 369"/>
        <xdr:cNvSpPr/>
      </xdr:nvSpPr>
      <xdr:spPr>
        <a:xfrm>
          <a:off x="7810500" y="100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164040</xdr:rowOff>
    </xdr:from>
    <xdr:ext cx="534377" cy="259045"/>
    <xdr:sp macro="" textlink="">
      <xdr:nvSpPr>
        <xdr:cNvPr id="371" name="テキスト ボックス 370"/>
        <xdr:cNvSpPr txBox="1"/>
      </xdr:nvSpPr>
      <xdr:spPr>
        <a:xfrm>
          <a:off x="7594111" y="1010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79004</xdr:rowOff>
    </xdr:from>
    <xdr:to>
      <xdr:col>36</xdr:col>
      <xdr:colOff>165100</xdr:colOff>
      <xdr:row>59</xdr:row>
      <xdr:rowOff>9154</xdr:rowOff>
    </xdr:to>
    <xdr:sp macro="" textlink="">
      <xdr:nvSpPr>
        <xdr:cNvPr id="372" name="楕円 371"/>
        <xdr:cNvSpPr/>
      </xdr:nvSpPr>
      <xdr:spPr>
        <a:xfrm>
          <a:off x="6921500" y="100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281</xdr:rowOff>
    </xdr:from>
    <xdr:ext cx="534377" cy="259045"/>
    <xdr:sp macro="" textlink="">
      <xdr:nvSpPr>
        <xdr:cNvPr id="373" name="テキスト ボックス 372"/>
        <xdr:cNvSpPr txBox="1"/>
      </xdr:nvSpPr>
      <xdr:spPr>
        <a:xfrm>
          <a:off x="6705111" y="1011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27277</xdr:rowOff>
    </xdr:from>
    <xdr:to>
      <xdr:col>55</xdr:col>
      <xdr:colOff>0</xdr:colOff>
      <xdr:row>79</xdr:row>
      <xdr:rowOff>33403</xdr:rowOff>
    </xdr:to>
    <xdr:cxnSp macro="">
      <xdr:nvCxnSpPr>
        <xdr:cNvPr id="402" name="直線コネクタ 401"/>
        <xdr:cNvCxnSpPr/>
      </xdr:nvCxnSpPr>
      <xdr:spPr>
        <a:xfrm>
          <a:off x="9639300" y="13571827"/>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26429</xdr:rowOff>
    </xdr:from>
    <xdr:to>
      <xdr:col>50</xdr:col>
      <xdr:colOff>114300</xdr:colOff>
      <xdr:row>79</xdr:row>
      <xdr:rowOff>27277</xdr:rowOff>
    </xdr:to>
    <xdr:cxnSp macro="">
      <xdr:nvCxnSpPr>
        <xdr:cNvPr id="405" name="直線コネクタ 404"/>
        <xdr:cNvCxnSpPr/>
      </xdr:nvCxnSpPr>
      <xdr:spPr>
        <a:xfrm>
          <a:off x="8750300" y="13570979"/>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8954</xdr:rowOff>
    </xdr:from>
    <xdr:to>
      <xdr:col>45</xdr:col>
      <xdr:colOff>177800</xdr:colOff>
      <xdr:row>79</xdr:row>
      <xdr:rowOff>26429</xdr:rowOff>
    </xdr:to>
    <xdr:cxnSp macro="">
      <xdr:nvCxnSpPr>
        <xdr:cNvPr id="408" name="直線コネクタ 407"/>
        <xdr:cNvCxnSpPr/>
      </xdr:nvCxnSpPr>
      <xdr:spPr>
        <a:xfrm>
          <a:off x="7861300" y="13553504"/>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8954</xdr:rowOff>
    </xdr:from>
    <xdr:to>
      <xdr:col>41</xdr:col>
      <xdr:colOff>50800</xdr:colOff>
      <xdr:row>79</xdr:row>
      <xdr:rowOff>31445</xdr:rowOff>
    </xdr:to>
    <xdr:cxnSp macro="">
      <xdr:nvCxnSpPr>
        <xdr:cNvPr id="411" name="直線コネクタ 410"/>
        <xdr:cNvCxnSpPr/>
      </xdr:nvCxnSpPr>
      <xdr:spPr>
        <a:xfrm flipV="1">
          <a:off x="6972300" y="13553504"/>
          <a:ext cx="889000" cy="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154053</xdr:rowOff>
    </xdr:from>
    <xdr:to>
      <xdr:col>55</xdr:col>
      <xdr:colOff>50800</xdr:colOff>
      <xdr:row>79</xdr:row>
      <xdr:rowOff>84203</xdr:rowOff>
    </xdr:to>
    <xdr:sp macro="" textlink="">
      <xdr:nvSpPr>
        <xdr:cNvPr id="421" name="楕円 420"/>
        <xdr:cNvSpPr/>
      </xdr:nvSpPr>
      <xdr:spPr>
        <a:xfrm>
          <a:off x="10426700" y="135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469744" cy="259045"/>
    <xdr:sp macro="" textlink="">
      <xdr:nvSpPr>
        <xdr:cNvPr id="422" name="普通建設事業費 （ うち新規整備　）該当値テキスト"/>
        <xdr:cNvSpPr txBox="1"/>
      </xdr:nvSpPr>
      <xdr:spPr>
        <a:xfrm>
          <a:off x="10528300" y="1347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147927</xdr:rowOff>
    </xdr:from>
    <xdr:to>
      <xdr:col>50</xdr:col>
      <xdr:colOff>165100</xdr:colOff>
      <xdr:row>79</xdr:row>
      <xdr:rowOff>78077</xdr:rowOff>
    </xdr:to>
    <xdr:sp macro="" textlink="">
      <xdr:nvSpPr>
        <xdr:cNvPr id="423" name="楕円 422"/>
        <xdr:cNvSpPr/>
      </xdr:nvSpPr>
      <xdr:spPr>
        <a:xfrm>
          <a:off x="9588500" y="135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69204</xdr:rowOff>
    </xdr:from>
    <xdr:ext cx="534377" cy="259045"/>
    <xdr:sp macro="" textlink="">
      <xdr:nvSpPr>
        <xdr:cNvPr id="424" name="テキスト ボックス 423"/>
        <xdr:cNvSpPr txBox="1"/>
      </xdr:nvSpPr>
      <xdr:spPr>
        <a:xfrm>
          <a:off x="9372111" y="136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147079</xdr:rowOff>
    </xdr:from>
    <xdr:to>
      <xdr:col>46</xdr:col>
      <xdr:colOff>38100</xdr:colOff>
      <xdr:row>79</xdr:row>
      <xdr:rowOff>77229</xdr:rowOff>
    </xdr:to>
    <xdr:sp macro="" textlink="">
      <xdr:nvSpPr>
        <xdr:cNvPr id="425" name="楕円 424"/>
        <xdr:cNvSpPr/>
      </xdr:nvSpPr>
      <xdr:spPr>
        <a:xfrm>
          <a:off x="8699500" y="135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68356</xdr:rowOff>
    </xdr:from>
    <xdr:ext cx="534377" cy="259045"/>
    <xdr:sp macro="" textlink="">
      <xdr:nvSpPr>
        <xdr:cNvPr id="426" name="テキスト ボックス 425"/>
        <xdr:cNvSpPr txBox="1"/>
      </xdr:nvSpPr>
      <xdr:spPr>
        <a:xfrm>
          <a:off x="8483111" y="1361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129604</xdr:rowOff>
    </xdr:from>
    <xdr:to>
      <xdr:col>41</xdr:col>
      <xdr:colOff>101600</xdr:colOff>
      <xdr:row>79</xdr:row>
      <xdr:rowOff>59754</xdr:rowOff>
    </xdr:to>
    <xdr:sp macro="" textlink="">
      <xdr:nvSpPr>
        <xdr:cNvPr id="427" name="楕円 426"/>
        <xdr:cNvSpPr/>
      </xdr:nvSpPr>
      <xdr:spPr>
        <a:xfrm>
          <a:off x="7810500" y="1350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50881</xdr:rowOff>
    </xdr:from>
    <xdr:ext cx="534377" cy="259045"/>
    <xdr:sp macro="" textlink="">
      <xdr:nvSpPr>
        <xdr:cNvPr id="428" name="テキスト ボックス 427"/>
        <xdr:cNvSpPr txBox="1"/>
      </xdr:nvSpPr>
      <xdr:spPr>
        <a:xfrm>
          <a:off x="7594111" y="1359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152095</xdr:rowOff>
    </xdr:from>
    <xdr:to>
      <xdr:col>36</xdr:col>
      <xdr:colOff>165100</xdr:colOff>
      <xdr:row>79</xdr:row>
      <xdr:rowOff>82245</xdr:rowOff>
    </xdr:to>
    <xdr:sp macro="" textlink="">
      <xdr:nvSpPr>
        <xdr:cNvPr id="429" name="楕円 428"/>
        <xdr:cNvSpPr/>
      </xdr:nvSpPr>
      <xdr:spPr>
        <a:xfrm>
          <a:off x="6921500" y="135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73372</xdr:rowOff>
    </xdr:from>
    <xdr:ext cx="534377" cy="259045"/>
    <xdr:sp macro="" textlink="">
      <xdr:nvSpPr>
        <xdr:cNvPr id="430" name="テキスト ボックス 429"/>
        <xdr:cNvSpPr txBox="1"/>
      </xdr:nvSpPr>
      <xdr:spPr>
        <a:xfrm>
          <a:off x="6705111" y="1361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162430</xdr:rowOff>
    </xdr:from>
    <xdr:to>
      <xdr:col>55</xdr:col>
      <xdr:colOff>0</xdr:colOff>
      <xdr:row>99</xdr:row>
      <xdr:rowOff>11452</xdr:rowOff>
    </xdr:to>
    <xdr:cxnSp macro="">
      <xdr:nvCxnSpPr>
        <xdr:cNvPr id="459" name="直線コネクタ 458"/>
        <xdr:cNvCxnSpPr/>
      </xdr:nvCxnSpPr>
      <xdr:spPr>
        <a:xfrm flipV="1">
          <a:off x="9639300" y="16964530"/>
          <a:ext cx="838200" cy="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11452</xdr:rowOff>
    </xdr:from>
    <xdr:to>
      <xdr:col>50</xdr:col>
      <xdr:colOff>114300</xdr:colOff>
      <xdr:row>99</xdr:row>
      <xdr:rowOff>16314</xdr:rowOff>
    </xdr:to>
    <xdr:cxnSp macro="">
      <xdr:nvCxnSpPr>
        <xdr:cNvPr id="462" name="直線コネクタ 461"/>
        <xdr:cNvCxnSpPr/>
      </xdr:nvCxnSpPr>
      <xdr:spPr>
        <a:xfrm flipV="1">
          <a:off x="8750300" y="16985002"/>
          <a:ext cx="889000" cy="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16314</xdr:rowOff>
    </xdr:from>
    <xdr:to>
      <xdr:col>45</xdr:col>
      <xdr:colOff>177800</xdr:colOff>
      <xdr:row>99</xdr:row>
      <xdr:rowOff>35713</xdr:rowOff>
    </xdr:to>
    <xdr:cxnSp macro="">
      <xdr:nvCxnSpPr>
        <xdr:cNvPr id="465" name="直線コネクタ 464"/>
        <xdr:cNvCxnSpPr/>
      </xdr:nvCxnSpPr>
      <xdr:spPr>
        <a:xfrm flipV="1">
          <a:off x="7861300" y="16989864"/>
          <a:ext cx="8890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35713</xdr:rowOff>
    </xdr:from>
    <xdr:to>
      <xdr:col>41</xdr:col>
      <xdr:colOff>50800</xdr:colOff>
      <xdr:row>99</xdr:row>
      <xdr:rowOff>39579</xdr:rowOff>
    </xdr:to>
    <xdr:cxnSp macro="">
      <xdr:nvCxnSpPr>
        <xdr:cNvPr id="468" name="直線コネクタ 467"/>
        <xdr:cNvCxnSpPr/>
      </xdr:nvCxnSpPr>
      <xdr:spPr>
        <a:xfrm flipV="1">
          <a:off x="6972300" y="17009263"/>
          <a:ext cx="8890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111630</xdr:rowOff>
    </xdr:from>
    <xdr:to>
      <xdr:col>55</xdr:col>
      <xdr:colOff>50800</xdr:colOff>
      <xdr:row>99</xdr:row>
      <xdr:rowOff>41780</xdr:rowOff>
    </xdr:to>
    <xdr:sp macro="" textlink="">
      <xdr:nvSpPr>
        <xdr:cNvPr id="478" name="楕円 477"/>
        <xdr:cNvSpPr/>
      </xdr:nvSpPr>
      <xdr:spPr>
        <a:xfrm>
          <a:off x="10426700" y="169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132102</xdr:rowOff>
    </xdr:from>
    <xdr:to>
      <xdr:col>50</xdr:col>
      <xdr:colOff>165100</xdr:colOff>
      <xdr:row>99</xdr:row>
      <xdr:rowOff>62252</xdr:rowOff>
    </xdr:to>
    <xdr:sp macro="" textlink="">
      <xdr:nvSpPr>
        <xdr:cNvPr id="480" name="楕円 479"/>
        <xdr:cNvSpPr/>
      </xdr:nvSpPr>
      <xdr:spPr>
        <a:xfrm>
          <a:off x="9588500" y="16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53379</xdr:rowOff>
    </xdr:from>
    <xdr:ext cx="534377" cy="259045"/>
    <xdr:sp macro="" textlink="">
      <xdr:nvSpPr>
        <xdr:cNvPr id="481" name="テキスト ボックス 480"/>
        <xdr:cNvSpPr txBox="1"/>
      </xdr:nvSpPr>
      <xdr:spPr>
        <a:xfrm>
          <a:off x="9372111" y="1702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136964</xdr:rowOff>
    </xdr:from>
    <xdr:to>
      <xdr:col>46</xdr:col>
      <xdr:colOff>38100</xdr:colOff>
      <xdr:row>99</xdr:row>
      <xdr:rowOff>67114</xdr:rowOff>
    </xdr:to>
    <xdr:sp macro="" textlink="">
      <xdr:nvSpPr>
        <xdr:cNvPr id="482" name="楕円 481"/>
        <xdr:cNvSpPr/>
      </xdr:nvSpPr>
      <xdr:spPr>
        <a:xfrm>
          <a:off x="8699500" y="169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58241</xdr:rowOff>
    </xdr:from>
    <xdr:ext cx="534377" cy="259045"/>
    <xdr:sp macro="" textlink="">
      <xdr:nvSpPr>
        <xdr:cNvPr id="483" name="テキスト ボックス 482"/>
        <xdr:cNvSpPr txBox="1"/>
      </xdr:nvSpPr>
      <xdr:spPr>
        <a:xfrm>
          <a:off x="8483111" y="1703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156363</xdr:rowOff>
    </xdr:from>
    <xdr:to>
      <xdr:col>41</xdr:col>
      <xdr:colOff>101600</xdr:colOff>
      <xdr:row>99</xdr:row>
      <xdr:rowOff>86513</xdr:rowOff>
    </xdr:to>
    <xdr:sp macro="" textlink="">
      <xdr:nvSpPr>
        <xdr:cNvPr id="484" name="楕円 483"/>
        <xdr:cNvSpPr/>
      </xdr:nvSpPr>
      <xdr:spPr>
        <a:xfrm>
          <a:off x="7810500" y="169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77640</xdr:rowOff>
    </xdr:from>
    <xdr:ext cx="469744" cy="259045"/>
    <xdr:sp macro="" textlink="">
      <xdr:nvSpPr>
        <xdr:cNvPr id="485" name="テキスト ボックス 484"/>
        <xdr:cNvSpPr txBox="1"/>
      </xdr:nvSpPr>
      <xdr:spPr>
        <a:xfrm>
          <a:off x="7626428" y="1705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160229</xdr:rowOff>
    </xdr:from>
    <xdr:to>
      <xdr:col>36</xdr:col>
      <xdr:colOff>165100</xdr:colOff>
      <xdr:row>99</xdr:row>
      <xdr:rowOff>90379</xdr:rowOff>
    </xdr:to>
    <xdr:sp macro="" textlink="">
      <xdr:nvSpPr>
        <xdr:cNvPr id="486" name="楕円 485"/>
        <xdr:cNvSpPr/>
      </xdr:nvSpPr>
      <xdr:spPr>
        <a:xfrm>
          <a:off x="6921500" y="169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81506</xdr:rowOff>
    </xdr:from>
    <xdr:ext cx="469744" cy="259045"/>
    <xdr:sp macro="" textlink="">
      <xdr:nvSpPr>
        <xdr:cNvPr id="487" name="テキスト ボックス 486"/>
        <xdr:cNvSpPr txBox="1"/>
      </xdr:nvSpPr>
      <xdr:spPr>
        <a:xfrm>
          <a:off x="6737428" y="1705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53043</xdr:rowOff>
    </xdr:from>
    <xdr:to>
      <xdr:col>85</xdr:col>
      <xdr:colOff>127000</xdr:colOff>
      <xdr:row>76</xdr:row>
      <xdr:rowOff>77857</xdr:rowOff>
    </xdr:to>
    <xdr:cxnSp macro="">
      <xdr:nvCxnSpPr>
        <xdr:cNvPr id="618" name="直線コネクタ 617"/>
        <xdr:cNvCxnSpPr/>
      </xdr:nvCxnSpPr>
      <xdr:spPr>
        <a:xfrm>
          <a:off x="15481300" y="13083243"/>
          <a:ext cx="8382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47797</xdr:rowOff>
    </xdr:from>
    <xdr:to>
      <xdr:col>81</xdr:col>
      <xdr:colOff>50800</xdr:colOff>
      <xdr:row>76</xdr:row>
      <xdr:rowOff>53043</xdr:rowOff>
    </xdr:to>
    <xdr:cxnSp macro="">
      <xdr:nvCxnSpPr>
        <xdr:cNvPr id="621" name="直線コネクタ 620"/>
        <xdr:cNvCxnSpPr/>
      </xdr:nvCxnSpPr>
      <xdr:spPr>
        <a:xfrm>
          <a:off x="14592300" y="13077997"/>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13874</xdr:rowOff>
    </xdr:from>
    <xdr:to>
      <xdr:col>76</xdr:col>
      <xdr:colOff>114300</xdr:colOff>
      <xdr:row>76</xdr:row>
      <xdr:rowOff>47797</xdr:rowOff>
    </xdr:to>
    <xdr:cxnSp macro="">
      <xdr:nvCxnSpPr>
        <xdr:cNvPr id="624" name="直線コネクタ 623"/>
        <xdr:cNvCxnSpPr/>
      </xdr:nvCxnSpPr>
      <xdr:spPr>
        <a:xfrm>
          <a:off x="13703300" y="13044074"/>
          <a:ext cx="889000" cy="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13874</xdr:rowOff>
    </xdr:from>
    <xdr:to>
      <xdr:col>71</xdr:col>
      <xdr:colOff>177800</xdr:colOff>
      <xdr:row>76</xdr:row>
      <xdr:rowOff>29052</xdr:rowOff>
    </xdr:to>
    <xdr:cxnSp macro="">
      <xdr:nvCxnSpPr>
        <xdr:cNvPr id="627" name="直線コネクタ 626"/>
        <xdr:cNvCxnSpPr/>
      </xdr:nvCxnSpPr>
      <xdr:spPr>
        <a:xfrm flipV="1">
          <a:off x="12814300" y="13044074"/>
          <a:ext cx="8890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27057</xdr:rowOff>
    </xdr:from>
    <xdr:to>
      <xdr:col>85</xdr:col>
      <xdr:colOff>177800</xdr:colOff>
      <xdr:row>76</xdr:row>
      <xdr:rowOff>128657</xdr:rowOff>
    </xdr:to>
    <xdr:sp macro="" textlink="">
      <xdr:nvSpPr>
        <xdr:cNvPr id="637" name="楕円 636"/>
        <xdr:cNvSpPr/>
      </xdr:nvSpPr>
      <xdr:spPr>
        <a:xfrm>
          <a:off x="16268700" y="1305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5484</xdr:rowOff>
    </xdr:from>
    <xdr:ext cx="534377" cy="259045"/>
    <xdr:sp macro="" textlink="">
      <xdr:nvSpPr>
        <xdr:cNvPr id="638" name="公債費該当値テキスト"/>
        <xdr:cNvSpPr txBox="1"/>
      </xdr:nvSpPr>
      <xdr:spPr>
        <a:xfrm>
          <a:off x="16370300" y="1303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2243</xdr:rowOff>
    </xdr:from>
    <xdr:to>
      <xdr:col>81</xdr:col>
      <xdr:colOff>101600</xdr:colOff>
      <xdr:row>76</xdr:row>
      <xdr:rowOff>103843</xdr:rowOff>
    </xdr:to>
    <xdr:sp macro="" textlink="">
      <xdr:nvSpPr>
        <xdr:cNvPr id="639" name="楕円 638"/>
        <xdr:cNvSpPr/>
      </xdr:nvSpPr>
      <xdr:spPr>
        <a:xfrm>
          <a:off x="15430500" y="1303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94970</xdr:rowOff>
    </xdr:from>
    <xdr:ext cx="534377" cy="259045"/>
    <xdr:sp macro="" textlink="">
      <xdr:nvSpPr>
        <xdr:cNvPr id="640" name="テキスト ボックス 639"/>
        <xdr:cNvSpPr txBox="1"/>
      </xdr:nvSpPr>
      <xdr:spPr>
        <a:xfrm>
          <a:off x="15214111" y="1312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168447</xdr:rowOff>
    </xdr:from>
    <xdr:to>
      <xdr:col>76</xdr:col>
      <xdr:colOff>165100</xdr:colOff>
      <xdr:row>76</xdr:row>
      <xdr:rowOff>98597</xdr:rowOff>
    </xdr:to>
    <xdr:sp macro="" textlink="">
      <xdr:nvSpPr>
        <xdr:cNvPr id="641" name="楕円 640"/>
        <xdr:cNvSpPr/>
      </xdr:nvSpPr>
      <xdr:spPr>
        <a:xfrm>
          <a:off x="14541500" y="1302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89724</xdr:rowOff>
    </xdr:from>
    <xdr:ext cx="534377" cy="259045"/>
    <xdr:sp macro="" textlink="">
      <xdr:nvSpPr>
        <xdr:cNvPr id="642" name="テキスト ボックス 641"/>
        <xdr:cNvSpPr txBox="1"/>
      </xdr:nvSpPr>
      <xdr:spPr>
        <a:xfrm>
          <a:off x="14325111" y="131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134523</xdr:rowOff>
    </xdr:from>
    <xdr:to>
      <xdr:col>72</xdr:col>
      <xdr:colOff>38100</xdr:colOff>
      <xdr:row>76</xdr:row>
      <xdr:rowOff>64672</xdr:rowOff>
    </xdr:to>
    <xdr:sp macro="" textlink="">
      <xdr:nvSpPr>
        <xdr:cNvPr id="643" name="楕円 642"/>
        <xdr:cNvSpPr/>
      </xdr:nvSpPr>
      <xdr:spPr>
        <a:xfrm>
          <a:off x="13652500" y="12993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55801</xdr:rowOff>
    </xdr:from>
    <xdr:ext cx="534377" cy="259045"/>
    <xdr:sp macro="" textlink="">
      <xdr:nvSpPr>
        <xdr:cNvPr id="644" name="テキスト ボックス 643"/>
        <xdr:cNvSpPr txBox="1"/>
      </xdr:nvSpPr>
      <xdr:spPr>
        <a:xfrm>
          <a:off x="13436111" y="1308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149702</xdr:rowOff>
    </xdr:from>
    <xdr:to>
      <xdr:col>67</xdr:col>
      <xdr:colOff>101600</xdr:colOff>
      <xdr:row>76</xdr:row>
      <xdr:rowOff>79852</xdr:rowOff>
    </xdr:to>
    <xdr:sp macro="" textlink="">
      <xdr:nvSpPr>
        <xdr:cNvPr id="645" name="楕円 644"/>
        <xdr:cNvSpPr/>
      </xdr:nvSpPr>
      <xdr:spPr>
        <a:xfrm>
          <a:off x="12763500" y="1300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70979</xdr:rowOff>
    </xdr:from>
    <xdr:ext cx="534377" cy="259045"/>
    <xdr:sp macro="" textlink="">
      <xdr:nvSpPr>
        <xdr:cNvPr id="646" name="テキスト ボックス 645"/>
        <xdr:cNvSpPr txBox="1"/>
      </xdr:nvSpPr>
      <xdr:spPr>
        <a:xfrm>
          <a:off x="12547111" y="1310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48574</xdr:rowOff>
    </xdr:from>
    <xdr:to>
      <xdr:col>85</xdr:col>
      <xdr:colOff>127000</xdr:colOff>
      <xdr:row>99</xdr:row>
      <xdr:rowOff>75369</xdr:rowOff>
    </xdr:to>
    <xdr:cxnSp macro="">
      <xdr:nvCxnSpPr>
        <xdr:cNvPr id="677" name="直線コネクタ 676"/>
        <xdr:cNvCxnSpPr/>
      </xdr:nvCxnSpPr>
      <xdr:spPr>
        <a:xfrm flipV="1">
          <a:off x="15481300" y="17022124"/>
          <a:ext cx="838200" cy="2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75369</xdr:rowOff>
    </xdr:from>
    <xdr:to>
      <xdr:col>81</xdr:col>
      <xdr:colOff>50800</xdr:colOff>
      <xdr:row>99</xdr:row>
      <xdr:rowOff>79339</xdr:rowOff>
    </xdr:to>
    <xdr:cxnSp macro="">
      <xdr:nvCxnSpPr>
        <xdr:cNvPr id="680" name="直線コネクタ 679"/>
        <xdr:cNvCxnSpPr/>
      </xdr:nvCxnSpPr>
      <xdr:spPr>
        <a:xfrm flipV="1">
          <a:off x="14592300" y="17048919"/>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52139</xdr:rowOff>
    </xdr:from>
    <xdr:to>
      <xdr:col>76</xdr:col>
      <xdr:colOff>114300</xdr:colOff>
      <xdr:row>99</xdr:row>
      <xdr:rowOff>79339</xdr:rowOff>
    </xdr:to>
    <xdr:cxnSp macro="">
      <xdr:nvCxnSpPr>
        <xdr:cNvPr id="683" name="直線コネクタ 682"/>
        <xdr:cNvCxnSpPr/>
      </xdr:nvCxnSpPr>
      <xdr:spPr>
        <a:xfrm>
          <a:off x="13703300" y="17025689"/>
          <a:ext cx="889000" cy="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27732</xdr:rowOff>
    </xdr:from>
    <xdr:to>
      <xdr:col>71</xdr:col>
      <xdr:colOff>177800</xdr:colOff>
      <xdr:row>99</xdr:row>
      <xdr:rowOff>52139</xdr:rowOff>
    </xdr:to>
    <xdr:cxnSp macro="">
      <xdr:nvCxnSpPr>
        <xdr:cNvPr id="686" name="直線コネクタ 685"/>
        <xdr:cNvCxnSpPr/>
      </xdr:nvCxnSpPr>
      <xdr:spPr>
        <a:xfrm>
          <a:off x="12814300" y="17001282"/>
          <a:ext cx="8890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169224</xdr:rowOff>
    </xdr:from>
    <xdr:to>
      <xdr:col>85</xdr:col>
      <xdr:colOff>177800</xdr:colOff>
      <xdr:row>99</xdr:row>
      <xdr:rowOff>99374</xdr:rowOff>
    </xdr:to>
    <xdr:sp macro="" textlink="">
      <xdr:nvSpPr>
        <xdr:cNvPr id="696" name="楕円 695"/>
        <xdr:cNvSpPr/>
      </xdr:nvSpPr>
      <xdr:spPr>
        <a:xfrm>
          <a:off x="16268700" y="169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84151</xdr:rowOff>
    </xdr:from>
    <xdr:ext cx="534377" cy="259045"/>
    <xdr:sp macro="" textlink="">
      <xdr:nvSpPr>
        <xdr:cNvPr id="697" name="積立金該当値テキスト"/>
        <xdr:cNvSpPr txBox="1"/>
      </xdr:nvSpPr>
      <xdr:spPr>
        <a:xfrm>
          <a:off x="16370300" y="1688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24569</xdr:rowOff>
    </xdr:from>
    <xdr:to>
      <xdr:col>81</xdr:col>
      <xdr:colOff>101600</xdr:colOff>
      <xdr:row>99</xdr:row>
      <xdr:rowOff>126169</xdr:rowOff>
    </xdr:to>
    <xdr:sp macro="" textlink="">
      <xdr:nvSpPr>
        <xdr:cNvPr id="698" name="楕円 697"/>
        <xdr:cNvSpPr/>
      </xdr:nvSpPr>
      <xdr:spPr>
        <a:xfrm>
          <a:off x="15430500" y="169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117296</xdr:rowOff>
    </xdr:from>
    <xdr:ext cx="469744" cy="259045"/>
    <xdr:sp macro="" textlink="">
      <xdr:nvSpPr>
        <xdr:cNvPr id="699" name="テキスト ボックス 698"/>
        <xdr:cNvSpPr txBox="1"/>
      </xdr:nvSpPr>
      <xdr:spPr>
        <a:xfrm>
          <a:off x="15246428" y="1709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28539</xdr:rowOff>
    </xdr:from>
    <xdr:to>
      <xdr:col>76</xdr:col>
      <xdr:colOff>165100</xdr:colOff>
      <xdr:row>99</xdr:row>
      <xdr:rowOff>130139</xdr:rowOff>
    </xdr:to>
    <xdr:sp macro="" textlink="">
      <xdr:nvSpPr>
        <xdr:cNvPr id="700" name="楕円 699"/>
        <xdr:cNvSpPr/>
      </xdr:nvSpPr>
      <xdr:spPr>
        <a:xfrm>
          <a:off x="14541500" y="170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121266</xdr:rowOff>
    </xdr:from>
    <xdr:ext cx="469744" cy="259045"/>
    <xdr:sp macro="" textlink="">
      <xdr:nvSpPr>
        <xdr:cNvPr id="701" name="テキスト ボックス 700"/>
        <xdr:cNvSpPr txBox="1"/>
      </xdr:nvSpPr>
      <xdr:spPr>
        <a:xfrm>
          <a:off x="14357428" y="1709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1339</xdr:rowOff>
    </xdr:from>
    <xdr:to>
      <xdr:col>72</xdr:col>
      <xdr:colOff>38100</xdr:colOff>
      <xdr:row>99</xdr:row>
      <xdr:rowOff>102939</xdr:rowOff>
    </xdr:to>
    <xdr:sp macro="" textlink="">
      <xdr:nvSpPr>
        <xdr:cNvPr id="702" name="楕円 701"/>
        <xdr:cNvSpPr/>
      </xdr:nvSpPr>
      <xdr:spPr>
        <a:xfrm>
          <a:off x="13652500" y="1697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94066</xdr:rowOff>
    </xdr:from>
    <xdr:ext cx="534377" cy="259045"/>
    <xdr:sp macro="" textlink="">
      <xdr:nvSpPr>
        <xdr:cNvPr id="703" name="テキスト ボックス 702"/>
        <xdr:cNvSpPr txBox="1"/>
      </xdr:nvSpPr>
      <xdr:spPr>
        <a:xfrm>
          <a:off x="13436111" y="1706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148382</xdr:rowOff>
    </xdr:from>
    <xdr:to>
      <xdr:col>67</xdr:col>
      <xdr:colOff>101600</xdr:colOff>
      <xdr:row>99</xdr:row>
      <xdr:rowOff>78532</xdr:rowOff>
    </xdr:to>
    <xdr:sp macro="" textlink="">
      <xdr:nvSpPr>
        <xdr:cNvPr id="704" name="楕円 703"/>
        <xdr:cNvSpPr/>
      </xdr:nvSpPr>
      <xdr:spPr>
        <a:xfrm>
          <a:off x="12763500" y="169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69659</xdr:rowOff>
    </xdr:from>
    <xdr:ext cx="534377" cy="259045"/>
    <xdr:sp macro="" textlink="">
      <xdr:nvSpPr>
        <xdr:cNvPr id="705" name="テキスト ボックス 704"/>
        <xdr:cNvSpPr txBox="1"/>
      </xdr:nvSpPr>
      <xdr:spPr>
        <a:xfrm>
          <a:off x="12547111" y="1704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42228</xdr:rowOff>
    </xdr:from>
    <xdr:to>
      <xdr:col>107</xdr:col>
      <xdr:colOff>50800</xdr:colOff>
      <xdr:row>59</xdr:row>
      <xdr:rowOff>44450</xdr:rowOff>
    </xdr:to>
    <xdr:cxnSp macro="">
      <xdr:nvCxnSpPr>
        <xdr:cNvPr id="799" name="直線コネクタ 798"/>
        <xdr:cNvCxnSpPr/>
      </xdr:nvCxnSpPr>
      <xdr:spPr>
        <a:xfrm>
          <a:off x="19545300" y="10157778"/>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41681</xdr:rowOff>
    </xdr:from>
    <xdr:to>
      <xdr:col>102</xdr:col>
      <xdr:colOff>114300</xdr:colOff>
      <xdr:row>59</xdr:row>
      <xdr:rowOff>42228</xdr:rowOff>
    </xdr:to>
    <xdr:cxnSp macro="">
      <xdr:nvCxnSpPr>
        <xdr:cNvPr id="802" name="直線コネクタ 801"/>
        <xdr:cNvCxnSpPr/>
      </xdr:nvCxnSpPr>
      <xdr:spPr>
        <a:xfrm>
          <a:off x="18656300" y="10157231"/>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249299" cy="259045"/>
    <xdr:sp macro="" textlink="">
      <xdr:nvSpPr>
        <xdr:cNvPr id="813" name="貸付金該当値テキスト"/>
        <xdr:cNvSpPr txBox="1"/>
      </xdr:nvSpPr>
      <xdr:spPr>
        <a:xfrm>
          <a:off x="22212300" y="10046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162878</xdr:rowOff>
    </xdr:from>
    <xdr:to>
      <xdr:col>102</xdr:col>
      <xdr:colOff>165100</xdr:colOff>
      <xdr:row>59</xdr:row>
      <xdr:rowOff>93028</xdr:rowOff>
    </xdr:to>
    <xdr:sp macro="" textlink="">
      <xdr:nvSpPr>
        <xdr:cNvPr id="818" name="楕円 817"/>
        <xdr:cNvSpPr/>
      </xdr:nvSpPr>
      <xdr:spPr>
        <a:xfrm>
          <a:off x="19494500" y="101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84155</xdr:rowOff>
    </xdr:from>
    <xdr:ext cx="378565" cy="259045"/>
    <xdr:sp macro="" textlink="">
      <xdr:nvSpPr>
        <xdr:cNvPr id="819" name="テキスト ボックス 818"/>
        <xdr:cNvSpPr txBox="1"/>
      </xdr:nvSpPr>
      <xdr:spPr>
        <a:xfrm>
          <a:off x="19356017" y="10199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162331</xdr:rowOff>
    </xdr:from>
    <xdr:to>
      <xdr:col>98</xdr:col>
      <xdr:colOff>38100</xdr:colOff>
      <xdr:row>59</xdr:row>
      <xdr:rowOff>92481</xdr:rowOff>
    </xdr:to>
    <xdr:sp macro="" textlink="">
      <xdr:nvSpPr>
        <xdr:cNvPr id="820" name="楕円 819"/>
        <xdr:cNvSpPr/>
      </xdr:nvSpPr>
      <xdr:spPr>
        <a:xfrm>
          <a:off x="18605500" y="101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83608</xdr:rowOff>
    </xdr:from>
    <xdr:ext cx="378565" cy="259045"/>
    <xdr:sp macro="" textlink="">
      <xdr:nvSpPr>
        <xdr:cNvPr id="821" name="テキスト ボックス 820"/>
        <xdr:cNvSpPr txBox="1"/>
      </xdr:nvSpPr>
      <xdr:spPr>
        <a:xfrm>
          <a:off x="18467017" y="1019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107707</xdr:rowOff>
    </xdr:from>
    <xdr:to>
      <xdr:col>116</xdr:col>
      <xdr:colOff>63500</xdr:colOff>
      <xdr:row>78</xdr:row>
      <xdr:rowOff>15984</xdr:rowOff>
    </xdr:to>
    <xdr:cxnSp macro="">
      <xdr:nvCxnSpPr>
        <xdr:cNvPr id="853" name="直線コネクタ 852"/>
        <xdr:cNvCxnSpPr/>
      </xdr:nvCxnSpPr>
      <xdr:spPr>
        <a:xfrm>
          <a:off x="21323300" y="13137907"/>
          <a:ext cx="838200" cy="25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78915</xdr:rowOff>
    </xdr:from>
    <xdr:to>
      <xdr:col>111</xdr:col>
      <xdr:colOff>177800</xdr:colOff>
      <xdr:row>76</xdr:row>
      <xdr:rowOff>107707</xdr:rowOff>
    </xdr:to>
    <xdr:cxnSp macro="">
      <xdr:nvCxnSpPr>
        <xdr:cNvPr id="856" name="直線コネクタ 855"/>
        <xdr:cNvCxnSpPr/>
      </xdr:nvCxnSpPr>
      <xdr:spPr>
        <a:xfrm>
          <a:off x="20434300" y="13109115"/>
          <a:ext cx="889000" cy="2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78915</xdr:rowOff>
    </xdr:from>
    <xdr:to>
      <xdr:col>107</xdr:col>
      <xdr:colOff>50800</xdr:colOff>
      <xdr:row>76</xdr:row>
      <xdr:rowOff>103026</xdr:rowOff>
    </xdr:to>
    <xdr:cxnSp macro="">
      <xdr:nvCxnSpPr>
        <xdr:cNvPr id="859" name="直線コネクタ 858"/>
        <xdr:cNvCxnSpPr/>
      </xdr:nvCxnSpPr>
      <xdr:spPr>
        <a:xfrm flipV="1">
          <a:off x="19545300" y="13109115"/>
          <a:ext cx="889000" cy="2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98966</xdr:rowOff>
    </xdr:from>
    <xdr:to>
      <xdr:col>102</xdr:col>
      <xdr:colOff>114300</xdr:colOff>
      <xdr:row>76</xdr:row>
      <xdr:rowOff>103026</xdr:rowOff>
    </xdr:to>
    <xdr:cxnSp macro="">
      <xdr:nvCxnSpPr>
        <xdr:cNvPr id="862" name="直線コネクタ 861"/>
        <xdr:cNvCxnSpPr/>
      </xdr:nvCxnSpPr>
      <xdr:spPr>
        <a:xfrm>
          <a:off x="18656300" y="13129166"/>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136634</xdr:rowOff>
    </xdr:from>
    <xdr:to>
      <xdr:col>116</xdr:col>
      <xdr:colOff>114300</xdr:colOff>
      <xdr:row>78</xdr:row>
      <xdr:rowOff>66784</xdr:rowOff>
    </xdr:to>
    <xdr:sp macro="" textlink="">
      <xdr:nvSpPr>
        <xdr:cNvPr id="872" name="楕円 871"/>
        <xdr:cNvSpPr/>
      </xdr:nvSpPr>
      <xdr:spPr>
        <a:xfrm>
          <a:off x="22110700" y="1333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115061</xdr:rowOff>
    </xdr:from>
    <xdr:ext cx="534377" cy="259045"/>
    <xdr:sp macro="" textlink="">
      <xdr:nvSpPr>
        <xdr:cNvPr id="873" name="繰出金該当値テキスト"/>
        <xdr:cNvSpPr txBox="1"/>
      </xdr:nvSpPr>
      <xdr:spPr>
        <a:xfrm>
          <a:off x="22212300" y="1331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56907</xdr:rowOff>
    </xdr:from>
    <xdr:to>
      <xdr:col>112</xdr:col>
      <xdr:colOff>38100</xdr:colOff>
      <xdr:row>76</xdr:row>
      <xdr:rowOff>158507</xdr:rowOff>
    </xdr:to>
    <xdr:sp macro="" textlink="">
      <xdr:nvSpPr>
        <xdr:cNvPr id="874" name="楕円 873"/>
        <xdr:cNvSpPr/>
      </xdr:nvSpPr>
      <xdr:spPr>
        <a:xfrm>
          <a:off x="21272500" y="130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3584</xdr:rowOff>
    </xdr:from>
    <xdr:ext cx="534377" cy="259045"/>
    <xdr:sp macro="" textlink="">
      <xdr:nvSpPr>
        <xdr:cNvPr id="875" name="テキスト ボックス 874"/>
        <xdr:cNvSpPr txBox="1"/>
      </xdr:nvSpPr>
      <xdr:spPr>
        <a:xfrm>
          <a:off x="21056111" y="1286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28115</xdr:rowOff>
    </xdr:from>
    <xdr:to>
      <xdr:col>107</xdr:col>
      <xdr:colOff>101600</xdr:colOff>
      <xdr:row>76</xdr:row>
      <xdr:rowOff>129715</xdr:rowOff>
    </xdr:to>
    <xdr:sp macro="" textlink="">
      <xdr:nvSpPr>
        <xdr:cNvPr id="876" name="楕円 875"/>
        <xdr:cNvSpPr/>
      </xdr:nvSpPr>
      <xdr:spPr>
        <a:xfrm>
          <a:off x="20383500" y="130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146241</xdr:rowOff>
    </xdr:from>
    <xdr:ext cx="534377" cy="259045"/>
    <xdr:sp macro="" textlink="">
      <xdr:nvSpPr>
        <xdr:cNvPr id="877" name="テキスト ボックス 876"/>
        <xdr:cNvSpPr txBox="1"/>
      </xdr:nvSpPr>
      <xdr:spPr>
        <a:xfrm>
          <a:off x="20167111" y="128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52226</xdr:rowOff>
    </xdr:from>
    <xdr:to>
      <xdr:col>102</xdr:col>
      <xdr:colOff>165100</xdr:colOff>
      <xdr:row>76</xdr:row>
      <xdr:rowOff>153826</xdr:rowOff>
    </xdr:to>
    <xdr:sp macro="" textlink="">
      <xdr:nvSpPr>
        <xdr:cNvPr id="878" name="楕円 877"/>
        <xdr:cNvSpPr/>
      </xdr:nvSpPr>
      <xdr:spPr>
        <a:xfrm>
          <a:off x="19494500" y="130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170353</xdr:rowOff>
    </xdr:from>
    <xdr:ext cx="534377" cy="259045"/>
    <xdr:sp macro="" textlink="">
      <xdr:nvSpPr>
        <xdr:cNvPr id="879" name="テキスト ボックス 878"/>
        <xdr:cNvSpPr txBox="1"/>
      </xdr:nvSpPr>
      <xdr:spPr>
        <a:xfrm>
          <a:off x="19278111" y="1285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48166</xdr:rowOff>
    </xdr:from>
    <xdr:to>
      <xdr:col>98</xdr:col>
      <xdr:colOff>38100</xdr:colOff>
      <xdr:row>76</xdr:row>
      <xdr:rowOff>149766</xdr:rowOff>
    </xdr:to>
    <xdr:sp macro="" textlink="">
      <xdr:nvSpPr>
        <xdr:cNvPr id="880" name="楕円 879"/>
        <xdr:cNvSpPr/>
      </xdr:nvSpPr>
      <xdr:spPr>
        <a:xfrm>
          <a:off x="18605500" y="130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166292</xdr:rowOff>
    </xdr:from>
    <xdr:ext cx="534377" cy="259045"/>
    <xdr:sp macro="" textlink="">
      <xdr:nvSpPr>
        <xdr:cNvPr id="881" name="テキスト ボックス 880"/>
        <xdr:cNvSpPr txBox="1"/>
      </xdr:nvSpPr>
      <xdr:spPr>
        <a:xfrm>
          <a:off x="18389111" y="128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各費目について、類似団体内平均と比較すると下位となって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職員の平均年齢が高く、また業務の外部委託化が増えている等の影響で、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127,705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120,449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231,943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の項目で全国平均、県内平均を上回っている。また、本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人口が少なく減少率も高いことから、各経費について総額を削減しても一人あたり金額は高止まりをしているのが現状である。財政力の弱い本町において今後の財政運営を考えると適切な財源確保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6,788
6,710
13.63
4,995,652
4,842,656
131,428
2,442,969
2,217,221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136271</xdr:rowOff>
    </xdr:from>
    <xdr:to>
      <xdr:col>24</xdr:col>
      <xdr:colOff>63500</xdr:colOff>
      <xdr:row>36</xdr:row>
      <xdr:rowOff>141333</xdr:rowOff>
    </xdr:to>
    <xdr:cxnSp macro="">
      <xdr:nvCxnSpPr>
        <xdr:cNvPr id="63" name="直線コネクタ 62"/>
        <xdr:cNvCxnSpPr/>
      </xdr:nvCxnSpPr>
      <xdr:spPr>
        <a:xfrm>
          <a:off x="3797300" y="6308471"/>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74549</xdr:rowOff>
    </xdr:from>
    <xdr:to>
      <xdr:col>19</xdr:col>
      <xdr:colOff>177800</xdr:colOff>
      <xdr:row>36</xdr:row>
      <xdr:rowOff>136271</xdr:rowOff>
    </xdr:to>
    <xdr:cxnSp macro="">
      <xdr:nvCxnSpPr>
        <xdr:cNvPr id="66" name="直線コネクタ 65"/>
        <xdr:cNvCxnSpPr/>
      </xdr:nvCxnSpPr>
      <xdr:spPr>
        <a:xfrm>
          <a:off x="2908300" y="6246749"/>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74549</xdr:rowOff>
    </xdr:from>
    <xdr:to>
      <xdr:col>15</xdr:col>
      <xdr:colOff>50800</xdr:colOff>
      <xdr:row>36</xdr:row>
      <xdr:rowOff>100511</xdr:rowOff>
    </xdr:to>
    <xdr:cxnSp macro="">
      <xdr:nvCxnSpPr>
        <xdr:cNvPr id="69" name="直線コネクタ 68"/>
        <xdr:cNvCxnSpPr/>
      </xdr:nvCxnSpPr>
      <xdr:spPr>
        <a:xfrm flipV="1">
          <a:off x="2019300" y="6246749"/>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94960</xdr:rowOff>
    </xdr:from>
    <xdr:to>
      <xdr:col>10</xdr:col>
      <xdr:colOff>114300</xdr:colOff>
      <xdr:row>36</xdr:row>
      <xdr:rowOff>100511</xdr:rowOff>
    </xdr:to>
    <xdr:cxnSp macro="">
      <xdr:nvCxnSpPr>
        <xdr:cNvPr id="72" name="直線コネクタ 71"/>
        <xdr:cNvCxnSpPr/>
      </xdr:nvCxnSpPr>
      <xdr:spPr>
        <a:xfrm>
          <a:off x="1130300" y="6267160"/>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90533</xdr:rowOff>
    </xdr:from>
    <xdr:to>
      <xdr:col>24</xdr:col>
      <xdr:colOff>114300</xdr:colOff>
      <xdr:row>37</xdr:row>
      <xdr:rowOff>20683</xdr:rowOff>
    </xdr:to>
    <xdr:sp macro="" textlink="">
      <xdr:nvSpPr>
        <xdr:cNvPr id="82" name="楕円 81"/>
        <xdr:cNvSpPr/>
      </xdr:nvSpPr>
      <xdr:spPr>
        <a:xfrm>
          <a:off x="4584700" y="62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68960</xdr:rowOff>
    </xdr:from>
    <xdr:ext cx="469744" cy="259045"/>
    <xdr:sp macro="" textlink="">
      <xdr:nvSpPr>
        <xdr:cNvPr id="83" name="議会費該当値テキスト"/>
        <xdr:cNvSpPr txBox="1"/>
      </xdr:nvSpPr>
      <xdr:spPr>
        <a:xfrm>
          <a:off x="4686300" y="624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85471</xdr:rowOff>
    </xdr:from>
    <xdr:to>
      <xdr:col>20</xdr:col>
      <xdr:colOff>38100</xdr:colOff>
      <xdr:row>37</xdr:row>
      <xdr:rowOff>15621</xdr:rowOff>
    </xdr:to>
    <xdr:sp macro="" textlink="">
      <xdr:nvSpPr>
        <xdr:cNvPr id="84" name="楕円 83"/>
        <xdr:cNvSpPr/>
      </xdr:nvSpPr>
      <xdr:spPr>
        <a:xfrm>
          <a:off x="3746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6748</xdr:rowOff>
    </xdr:from>
    <xdr:ext cx="469744" cy="259045"/>
    <xdr:sp macro="" textlink="">
      <xdr:nvSpPr>
        <xdr:cNvPr id="85" name="テキスト ボックス 84"/>
        <xdr:cNvSpPr txBox="1"/>
      </xdr:nvSpPr>
      <xdr:spPr>
        <a:xfrm>
          <a:off x="3562428" y="63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23749</xdr:rowOff>
    </xdr:from>
    <xdr:to>
      <xdr:col>15</xdr:col>
      <xdr:colOff>101600</xdr:colOff>
      <xdr:row>36</xdr:row>
      <xdr:rowOff>125349</xdr:rowOff>
    </xdr:to>
    <xdr:sp macro="" textlink="">
      <xdr:nvSpPr>
        <xdr:cNvPr id="86" name="楕円 85"/>
        <xdr:cNvSpPr/>
      </xdr:nvSpPr>
      <xdr:spPr>
        <a:xfrm>
          <a:off x="2857500" y="61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141876</xdr:rowOff>
    </xdr:from>
    <xdr:ext cx="469744" cy="259045"/>
    <xdr:sp macro="" textlink="">
      <xdr:nvSpPr>
        <xdr:cNvPr id="87" name="テキスト ボックス 86"/>
        <xdr:cNvSpPr txBox="1"/>
      </xdr:nvSpPr>
      <xdr:spPr>
        <a:xfrm>
          <a:off x="2673428" y="597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49711</xdr:rowOff>
    </xdr:from>
    <xdr:to>
      <xdr:col>10</xdr:col>
      <xdr:colOff>165100</xdr:colOff>
      <xdr:row>36</xdr:row>
      <xdr:rowOff>151311</xdr:rowOff>
    </xdr:to>
    <xdr:sp macro="" textlink="">
      <xdr:nvSpPr>
        <xdr:cNvPr id="88" name="楕円 87"/>
        <xdr:cNvSpPr/>
      </xdr:nvSpPr>
      <xdr:spPr>
        <a:xfrm>
          <a:off x="1968500" y="62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142438</xdr:rowOff>
    </xdr:from>
    <xdr:ext cx="469744" cy="259045"/>
    <xdr:sp macro="" textlink="">
      <xdr:nvSpPr>
        <xdr:cNvPr id="89" name="テキスト ボックス 88"/>
        <xdr:cNvSpPr txBox="1"/>
      </xdr:nvSpPr>
      <xdr:spPr>
        <a:xfrm>
          <a:off x="1784428" y="63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44160</xdr:rowOff>
    </xdr:from>
    <xdr:to>
      <xdr:col>6</xdr:col>
      <xdr:colOff>38100</xdr:colOff>
      <xdr:row>36</xdr:row>
      <xdr:rowOff>145760</xdr:rowOff>
    </xdr:to>
    <xdr:sp macro="" textlink="">
      <xdr:nvSpPr>
        <xdr:cNvPr id="90" name="楕円 89"/>
        <xdr:cNvSpPr/>
      </xdr:nvSpPr>
      <xdr:spPr>
        <a:xfrm>
          <a:off x="1079500" y="62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136887</xdr:rowOff>
    </xdr:from>
    <xdr:ext cx="469744" cy="259045"/>
    <xdr:sp macro="" textlink="">
      <xdr:nvSpPr>
        <xdr:cNvPr id="91" name="テキスト ボックス 90"/>
        <xdr:cNvSpPr txBox="1"/>
      </xdr:nvSpPr>
      <xdr:spPr>
        <a:xfrm>
          <a:off x="895428" y="630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25010</xdr:rowOff>
    </xdr:from>
    <xdr:to>
      <xdr:col>24</xdr:col>
      <xdr:colOff>63500</xdr:colOff>
      <xdr:row>59</xdr:row>
      <xdr:rowOff>914</xdr:rowOff>
    </xdr:to>
    <xdr:cxnSp macro="">
      <xdr:nvCxnSpPr>
        <xdr:cNvPr id="122" name="直線コネクタ 121"/>
        <xdr:cNvCxnSpPr/>
      </xdr:nvCxnSpPr>
      <xdr:spPr>
        <a:xfrm flipV="1">
          <a:off x="3797300" y="9969110"/>
          <a:ext cx="838200" cy="1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163585</xdr:rowOff>
    </xdr:from>
    <xdr:to>
      <xdr:col>19</xdr:col>
      <xdr:colOff>177800</xdr:colOff>
      <xdr:row>59</xdr:row>
      <xdr:rowOff>914</xdr:rowOff>
    </xdr:to>
    <xdr:cxnSp macro="">
      <xdr:nvCxnSpPr>
        <xdr:cNvPr id="125" name="直線コネクタ 124"/>
        <xdr:cNvCxnSpPr/>
      </xdr:nvCxnSpPr>
      <xdr:spPr>
        <a:xfrm>
          <a:off x="2908300" y="10107685"/>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163585</xdr:rowOff>
    </xdr:from>
    <xdr:to>
      <xdr:col>15</xdr:col>
      <xdr:colOff>50800</xdr:colOff>
      <xdr:row>58</xdr:row>
      <xdr:rowOff>169428</xdr:rowOff>
    </xdr:to>
    <xdr:cxnSp macro="">
      <xdr:nvCxnSpPr>
        <xdr:cNvPr id="128" name="直線コネクタ 127"/>
        <xdr:cNvCxnSpPr/>
      </xdr:nvCxnSpPr>
      <xdr:spPr>
        <a:xfrm flipV="1">
          <a:off x="2019300" y="10107685"/>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152460</xdr:rowOff>
    </xdr:from>
    <xdr:to>
      <xdr:col>10</xdr:col>
      <xdr:colOff>114300</xdr:colOff>
      <xdr:row>58</xdr:row>
      <xdr:rowOff>169428</xdr:rowOff>
    </xdr:to>
    <xdr:cxnSp macro="">
      <xdr:nvCxnSpPr>
        <xdr:cNvPr id="131" name="直線コネクタ 130"/>
        <xdr:cNvCxnSpPr/>
      </xdr:nvCxnSpPr>
      <xdr:spPr>
        <a:xfrm>
          <a:off x="1130300" y="10096560"/>
          <a:ext cx="889000" cy="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145660</xdr:rowOff>
    </xdr:from>
    <xdr:to>
      <xdr:col>24</xdr:col>
      <xdr:colOff>114300</xdr:colOff>
      <xdr:row>58</xdr:row>
      <xdr:rowOff>75810</xdr:rowOff>
    </xdr:to>
    <xdr:sp macro="" textlink="">
      <xdr:nvSpPr>
        <xdr:cNvPr id="141" name="楕円 140"/>
        <xdr:cNvSpPr/>
      </xdr:nvSpPr>
      <xdr:spPr>
        <a:xfrm>
          <a:off x="4584700" y="99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83717</xdr:rowOff>
    </xdr:from>
    <xdr:ext cx="599010" cy="259045"/>
    <xdr:sp macro="" textlink="">
      <xdr:nvSpPr>
        <xdr:cNvPr id="142" name="総務費該当値テキスト"/>
        <xdr:cNvSpPr txBox="1"/>
      </xdr:nvSpPr>
      <xdr:spPr>
        <a:xfrm>
          <a:off x="4686300" y="98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121564</xdr:rowOff>
    </xdr:from>
    <xdr:to>
      <xdr:col>20</xdr:col>
      <xdr:colOff>38100</xdr:colOff>
      <xdr:row>59</xdr:row>
      <xdr:rowOff>51714</xdr:rowOff>
    </xdr:to>
    <xdr:sp macro="" textlink="">
      <xdr:nvSpPr>
        <xdr:cNvPr id="143" name="楕円 142"/>
        <xdr:cNvSpPr/>
      </xdr:nvSpPr>
      <xdr:spPr>
        <a:xfrm>
          <a:off x="3746500" y="100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42841</xdr:rowOff>
    </xdr:from>
    <xdr:ext cx="534377" cy="259045"/>
    <xdr:sp macro="" textlink="">
      <xdr:nvSpPr>
        <xdr:cNvPr id="144" name="テキスト ボックス 143"/>
        <xdr:cNvSpPr txBox="1"/>
      </xdr:nvSpPr>
      <xdr:spPr>
        <a:xfrm>
          <a:off x="3530111" y="101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112785</xdr:rowOff>
    </xdr:from>
    <xdr:to>
      <xdr:col>15</xdr:col>
      <xdr:colOff>101600</xdr:colOff>
      <xdr:row>59</xdr:row>
      <xdr:rowOff>42935</xdr:rowOff>
    </xdr:to>
    <xdr:sp macro="" textlink="">
      <xdr:nvSpPr>
        <xdr:cNvPr id="145" name="楕円 144"/>
        <xdr:cNvSpPr/>
      </xdr:nvSpPr>
      <xdr:spPr>
        <a:xfrm>
          <a:off x="2857500" y="100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34062</xdr:rowOff>
    </xdr:from>
    <xdr:ext cx="534377" cy="259045"/>
    <xdr:sp macro="" textlink="">
      <xdr:nvSpPr>
        <xdr:cNvPr id="146" name="テキスト ボックス 145"/>
        <xdr:cNvSpPr txBox="1"/>
      </xdr:nvSpPr>
      <xdr:spPr>
        <a:xfrm>
          <a:off x="2641111" y="101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118628</xdr:rowOff>
    </xdr:from>
    <xdr:to>
      <xdr:col>10</xdr:col>
      <xdr:colOff>165100</xdr:colOff>
      <xdr:row>59</xdr:row>
      <xdr:rowOff>48778</xdr:rowOff>
    </xdr:to>
    <xdr:sp macro="" textlink="">
      <xdr:nvSpPr>
        <xdr:cNvPr id="147" name="楕円 146"/>
        <xdr:cNvSpPr/>
      </xdr:nvSpPr>
      <xdr:spPr>
        <a:xfrm>
          <a:off x="1968500" y="1006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39905</xdr:rowOff>
    </xdr:from>
    <xdr:ext cx="534377" cy="259045"/>
    <xdr:sp macro="" textlink="">
      <xdr:nvSpPr>
        <xdr:cNvPr id="148" name="テキスト ボックス 147"/>
        <xdr:cNvSpPr txBox="1"/>
      </xdr:nvSpPr>
      <xdr:spPr>
        <a:xfrm>
          <a:off x="1752111" y="101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101660</xdr:rowOff>
    </xdr:from>
    <xdr:to>
      <xdr:col>6</xdr:col>
      <xdr:colOff>38100</xdr:colOff>
      <xdr:row>59</xdr:row>
      <xdr:rowOff>31810</xdr:rowOff>
    </xdr:to>
    <xdr:sp macro="" textlink="">
      <xdr:nvSpPr>
        <xdr:cNvPr id="149" name="楕円 148"/>
        <xdr:cNvSpPr/>
      </xdr:nvSpPr>
      <xdr:spPr>
        <a:xfrm>
          <a:off x="1079500" y="100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22937</xdr:rowOff>
    </xdr:from>
    <xdr:ext cx="599010" cy="259045"/>
    <xdr:sp macro="" textlink="">
      <xdr:nvSpPr>
        <xdr:cNvPr id="150" name="テキスト ボックス 149"/>
        <xdr:cNvSpPr txBox="1"/>
      </xdr:nvSpPr>
      <xdr:spPr>
        <a:xfrm>
          <a:off x="830795" y="101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69325</xdr:rowOff>
    </xdr:from>
    <xdr:to>
      <xdr:col>24</xdr:col>
      <xdr:colOff>63500</xdr:colOff>
      <xdr:row>75</xdr:row>
      <xdr:rowOff>135117</xdr:rowOff>
    </xdr:to>
    <xdr:cxnSp macro="">
      <xdr:nvCxnSpPr>
        <xdr:cNvPr id="176" name="直線コネクタ 175"/>
        <xdr:cNvCxnSpPr/>
      </xdr:nvCxnSpPr>
      <xdr:spPr>
        <a:xfrm flipV="1">
          <a:off x="3797300" y="12928075"/>
          <a:ext cx="838200" cy="6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103501</xdr:rowOff>
    </xdr:from>
    <xdr:to>
      <xdr:col>19</xdr:col>
      <xdr:colOff>177800</xdr:colOff>
      <xdr:row>75</xdr:row>
      <xdr:rowOff>135117</xdr:rowOff>
    </xdr:to>
    <xdr:cxnSp macro="">
      <xdr:nvCxnSpPr>
        <xdr:cNvPr id="179" name="直線コネクタ 178"/>
        <xdr:cNvCxnSpPr/>
      </xdr:nvCxnSpPr>
      <xdr:spPr>
        <a:xfrm>
          <a:off x="2908300" y="12962251"/>
          <a:ext cx="8890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103501</xdr:rowOff>
    </xdr:from>
    <xdr:to>
      <xdr:col>15</xdr:col>
      <xdr:colOff>50800</xdr:colOff>
      <xdr:row>75</xdr:row>
      <xdr:rowOff>105930</xdr:rowOff>
    </xdr:to>
    <xdr:cxnSp macro="">
      <xdr:nvCxnSpPr>
        <xdr:cNvPr id="182" name="直線コネクタ 181"/>
        <xdr:cNvCxnSpPr/>
      </xdr:nvCxnSpPr>
      <xdr:spPr>
        <a:xfrm flipV="1">
          <a:off x="2019300" y="12962251"/>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66594</xdr:rowOff>
    </xdr:from>
    <xdr:to>
      <xdr:col>10</xdr:col>
      <xdr:colOff>114300</xdr:colOff>
      <xdr:row>75</xdr:row>
      <xdr:rowOff>105930</xdr:rowOff>
    </xdr:to>
    <xdr:cxnSp macro="">
      <xdr:nvCxnSpPr>
        <xdr:cNvPr id="185" name="直線コネクタ 184"/>
        <xdr:cNvCxnSpPr/>
      </xdr:nvCxnSpPr>
      <xdr:spPr>
        <a:xfrm>
          <a:off x="1130300" y="12925344"/>
          <a:ext cx="889000" cy="3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18525</xdr:rowOff>
    </xdr:from>
    <xdr:to>
      <xdr:col>24</xdr:col>
      <xdr:colOff>114300</xdr:colOff>
      <xdr:row>75</xdr:row>
      <xdr:rowOff>120125</xdr:rowOff>
    </xdr:to>
    <xdr:sp macro="" textlink="">
      <xdr:nvSpPr>
        <xdr:cNvPr id="195" name="楕円 194"/>
        <xdr:cNvSpPr/>
      </xdr:nvSpPr>
      <xdr:spPr>
        <a:xfrm>
          <a:off x="4584700" y="128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41402</xdr:rowOff>
    </xdr:from>
    <xdr:ext cx="599010" cy="259045"/>
    <xdr:sp macro="" textlink="">
      <xdr:nvSpPr>
        <xdr:cNvPr id="196" name="民生費該当値テキスト"/>
        <xdr:cNvSpPr txBox="1"/>
      </xdr:nvSpPr>
      <xdr:spPr>
        <a:xfrm>
          <a:off x="4686300" y="127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84317</xdr:rowOff>
    </xdr:from>
    <xdr:to>
      <xdr:col>20</xdr:col>
      <xdr:colOff>38100</xdr:colOff>
      <xdr:row>76</xdr:row>
      <xdr:rowOff>14467</xdr:rowOff>
    </xdr:to>
    <xdr:sp macro="" textlink="">
      <xdr:nvSpPr>
        <xdr:cNvPr id="197" name="楕円 196"/>
        <xdr:cNvSpPr/>
      </xdr:nvSpPr>
      <xdr:spPr>
        <a:xfrm>
          <a:off x="3746500" y="1294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30994</xdr:rowOff>
    </xdr:from>
    <xdr:ext cx="599010" cy="259045"/>
    <xdr:sp macro="" textlink="">
      <xdr:nvSpPr>
        <xdr:cNvPr id="198" name="テキスト ボックス 197"/>
        <xdr:cNvSpPr txBox="1"/>
      </xdr:nvSpPr>
      <xdr:spPr>
        <a:xfrm>
          <a:off x="3497795" y="1271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52701</xdr:rowOff>
    </xdr:from>
    <xdr:to>
      <xdr:col>15</xdr:col>
      <xdr:colOff>101600</xdr:colOff>
      <xdr:row>75</xdr:row>
      <xdr:rowOff>154301</xdr:rowOff>
    </xdr:to>
    <xdr:sp macro="" textlink="">
      <xdr:nvSpPr>
        <xdr:cNvPr id="199" name="楕円 198"/>
        <xdr:cNvSpPr/>
      </xdr:nvSpPr>
      <xdr:spPr>
        <a:xfrm>
          <a:off x="2857500" y="129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170828</xdr:rowOff>
    </xdr:from>
    <xdr:ext cx="599010" cy="259045"/>
    <xdr:sp macro="" textlink="">
      <xdr:nvSpPr>
        <xdr:cNvPr id="200" name="テキスト ボックス 199"/>
        <xdr:cNvSpPr txBox="1"/>
      </xdr:nvSpPr>
      <xdr:spPr>
        <a:xfrm>
          <a:off x="2608795" y="1268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55130</xdr:rowOff>
    </xdr:from>
    <xdr:to>
      <xdr:col>10</xdr:col>
      <xdr:colOff>165100</xdr:colOff>
      <xdr:row>75</xdr:row>
      <xdr:rowOff>156730</xdr:rowOff>
    </xdr:to>
    <xdr:sp macro="" textlink="">
      <xdr:nvSpPr>
        <xdr:cNvPr id="201" name="楕円 200"/>
        <xdr:cNvSpPr/>
      </xdr:nvSpPr>
      <xdr:spPr>
        <a:xfrm>
          <a:off x="1968500" y="12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1807</xdr:rowOff>
    </xdr:from>
    <xdr:ext cx="599010" cy="259045"/>
    <xdr:sp macro="" textlink="">
      <xdr:nvSpPr>
        <xdr:cNvPr id="202" name="テキスト ボックス 201"/>
        <xdr:cNvSpPr txBox="1"/>
      </xdr:nvSpPr>
      <xdr:spPr>
        <a:xfrm>
          <a:off x="1719795" y="1268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15794</xdr:rowOff>
    </xdr:from>
    <xdr:to>
      <xdr:col>6</xdr:col>
      <xdr:colOff>38100</xdr:colOff>
      <xdr:row>75</xdr:row>
      <xdr:rowOff>117394</xdr:rowOff>
    </xdr:to>
    <xdr:sp macro="" textlink="">
      <xdr:nvSpPr>
        <xdr:cNvPr id="203" name="楕円 202"/>
        <xdr:cNvSpPr/>
      </xdr:nvSpPr>
      <xdr:spPr>
        <a:xfrm>
          <a:off x="1079500" y="1287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133921</xdr:rowOff>
    </xdr:from>
    <xdr:ext cx="599010" cy="259045"/>
    <xdr:sp macro="" textlink="">
      <xdr:nvSpPr>
        <xdr:cNvPr id="204" name="テキスト ボックス 203"/>
        <xdr:cNvSpPr txBox="1"/>
      </xdr:nvSpPr>
      <xdr:spPr>
        <a:xfrm>
          <a:off x="830795" y="1264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138815</xdr:rowOff>
    </xdr:from>
    <xdr:to>
      <xdr:col>24</xdr:col>
      <xdr:colOff>63500</xdr:colOff>
      <xdr:row>97</xdr:row>
      <xdr:rowOff>21628</xdr:rowOff>
    </xdr:to>
    <xdr:cxnSp macro="">
      <xdr:nvCxnSpPr>
        <xdr:cNvPr id="229" name="直線コネクタ 228"/>
        <xdr:cNvCxnSpPr/>
      </xdr:nvCxnSpPr>
      <xdr:spPr>
        <a:xfrm flipV="1">
          <a:off x="3797300" y="16598015"/>
          <a:ext cx="838200" cy="5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21628</xdr:rowOff>
    </xdr:from>
    <xdr:to>
      <xdr:col>19</xdr:col>
      <xdr:colOff>177800</xdr:colOff>
      <xdr:row>97</xdr:row>
      <xdr:rowOff>33446</xdr:rowOff>
    </xdr:to>
    <xdr:cxnSp macro="">
      <xdr:nvCxnSpPr>
        <xdr:cNvPr id="232" name="直線コネクタ 231"/>
        <xdr:cNvCxnSpPr/>
      </xdr:nvCxnSpPr>
      <xdr:spPr>
        <a:xfrm flipV="1">
          <a:off x="2908300" y="16652278"/>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31824</xdr:rowOff>
    </xdr:from>
    <xdr:to>
      <xdr:col>15</xdr:col>
      <xdr:colOff>50800</xdr:colOff>
      <xdr:row>97</xdr:row>
      <xdr:rowOff>33446</xdr:rowOff>
    </xdr:to>
    <xdr:cxnSp macro="">
      <xdr:nvCxnSpPr>
        <xdr:cNvPr id="235" name="直線コネクタ 234"/>
        <xdr:cNvCxnSpPr/>
      </xdr:nvCxnSpPr>
      <xdr:spPr>
        <a:xfrm>
          <a:off x="2019300" y="16662474"/>
          <a:ext cx="8890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31824</xdr:rowOff>
    </xdr:from>
    <xdr:to>
      <xdr:col>10</xdr:col>
      <xdr:colOff>114300</xdr:colOff>
      <xdr:row>97</xdr:row>
      <xdr:rowOff>43019</xdr:rowOff>
    </xdr:to>
    <xdr:cxnSp macro="">
      <xdr:nvCxnSpPr>
        <xdr:cNvPr id="238" name="直線コネクタ 237"/>
        <xdr:cNvCxnSpPr/>
      </xdr:nvCxnSpPr>
      <xdr:spPr>
        <a:xfrm flipV="1">
          <a:off x="1130300" y="16662474"/>
          <a:ext cx="8890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88015</xdr:rowOff>
    </xdr:from>
    <xdr:to>
      <xdr:col>24</xdr:col>
      <xdr:colOff>114300</xdr:colOff>
      <xdr:row>97</xdr:row>
      <xdr:rowOff>18165</xdr:rowOff>
    </xdr:to>
    <xdr:sp macro="" textlink="">
      <xdr:nvSpPr>
        <xdr:cNvPr id="248" name="楕円 247"/>
        <xdr:cNvSpPr/>
      </xdr:nvSpPr>
      <xdr:spPr>
        <a:xfrm>
          <a:off x="4584700" y="165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2942</xdr:rowOff>
    </xdr:from>
    <xdr:ext cx="534377" cy="259045"/>
    <xdr:sp macro="" textlink="">
      <xdr:nvSpPr>
        <xdr:cNvPr id="249" name="衛生費該当値テキスト"/>
        <xdr:cNvSpPr txBox="1"/>
      </xdr:nvSpPr>
      <xdr:spPr>
        <a:xfrm>
          <a:off x="4686300" y="1646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142278</xdr:rowOff>
    </xdr:from>
    <xdr:to>
      <xdr:col>20</xdr:col>
      <xdr:colOff>38100</xdr:colOff>
      <xdr:row>97</xdr:row>
      <xdr:rowOff>72428</xdr:rowOff>
    </xdr:to>
    <xdr:sp macro="" textlink="">
      <xdr:nvSpPr>
        <xdr:cNvPr id="250" name="楕円 249"/>
        <xdr:cNvSpPr/>
      </xdr:nvSpPr>
      <xdr:spPr>
        <a:xfrm>
          <a:off x="3746500" y="1660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51" name="テキスト ボックス 250"/>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154096</xdr:rowOff>
    </xdr:from>
    <xdr:to>
      <xdr:col>15</xdr:col>
      <xdr:colOff>101600</xdr:colOff>
      <xdr:row>97</xdr:row>
      <xdr:rowOff>84246</xdr:rowOff>
    </xdr:to>
    <xdr:sp macro="" textlink="">
      <xdr:nvSpPr>
        <xdr:cNvPr id="252" name="楕円 251"/>
        <xdr:cNvSpPr/>
      </xdr:nvSpPr>
      <xdr:spPr>
        <a:xfrm>
          <a:off x="2857500" y="166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75373</xdr:rowOff>
    </xdr:from>
    <xdr:ext cx="534377" cy="259045"/>
    <xdr:sp macro="" textlink="">
      <xdr:nvSpPr>
        <xdr:cNvPr id="253" name="テキスト ボックス 252"/>
        <xdr:cNvSpPr txBox="1"/>
      </xdr:nvSpPr>
      <xdr:spPr>
        <a:xfrm>
          <a:off x="2641111" y="167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152474</xdr:rowOff>
    </xdr:from>
    <xdr:to>
      <xdr:col>10</xdr:col>
      <xdr:colOff>165100</xdr:colOff>
      <xdr:row>97</xdr:row>
      <xdr:rowOff>82624</xdr:rowOff>
    </xdr:to>
    <xdr:sp macro="" textlink="">
      <xdr:nvSpPr>
        <xdr:cNvPr id="254" name="楕円 253"/>
        <xdr:cNvSpPr/>
      </xdr:nvSpPr>
      <xdr:spPr>
        <a:xfrm>
          <a:off x="1968500" y="1661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73751</xdr:rowOff>
    </xdr:from>
    <xdr:ext cx="534377" cy="259045"/>
    <xdr:sp macro="" textlink="">
      <xdr:nvSpPr>
        <xdr:cNvPr id="255" name="テキスト ボックス 254"/>
        <xdr:cNvSpPr txBox="1"/>
      </xdr:nvSpPr>
      <xdr:spPr>
        <a:xfrm>
          <a:off x="1752111" y="1670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163669</xdr:rowOff>
    </xdr:from>
    <xdr:to>
      <xdr:col>6</xdr:col>
      <xdr:colOff>38100</xdr:colOff>
      <xdr:row>97</xdr:row>
      <xdr:rowOff>93819</xdr:rowOff>
    </xdr:to>
    <xdr:sp macro="" textlink="">
      <xdr:nvSpPr>
        <xdr:cNvPr id="256" name="楕円 255"/>
        <xdr:cNvSpPr/>
      </xdr:nvSpPr>
      <xdr:spPr>
        <a:xfrm>
          <a:off x="1079500" y="1662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84946</xdr:rowOff>
    </xdr:from>
    <xdr:ext cx="534377" cy="259045"/>
    <xdr:sp macro="" textlink="">
      <xdr:nvSpPr>
        <xdr:cNvPr id="257" name="テキスト ボックス 256"/>
        <xdr:cNvSpPr txBox="1"/>
      </xdr:nvSpPr>
      <xdr:spPr>
        <a:xfrm>
          <a:off x="863111" y="1671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39574</xdr:rowOff>
    </xdr:from>
    <xdr:to>
      <xdr:col>55</xdr:col>
      <xdr:colOff>0</xdr:colOff>
      <xdr:row>38</xdr:row>
      <xdr:rowOff>40945</xdr:rowOff>
    </xdr:to>
    <xdr:cxnSp macro="">
      <xdr:nvCxnSpPr>
        <xdr:cNvPr id="284" name="直線コネクタ 283"/>
        <xdr:cNvCxnSpPr/>
      </xdr:nvCxnSpPr>
      <xdr:spPr>
        <a:xfrm>
          <a:off x="9639300" y="6554674"/>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39574</xdr:rowOff>
    </xdr:from>
    <xdr:to>
      <xdr:col>50</xdr:col>
      <xdr:colOff>114300</xdr:colOff>
      <xdr:row>38</xdr:row>
      <xdr:rowOff>109068</xdr:rowOff>
    </xdr:to>
    <xdr:cxnSp macro="">
      <xdr:nvCxnSpPr>
        <xdr:cNvPr id="287" name="直線コネクタ 286"/>
        <xdr:cNvCxnSpPr/>
      </xdr:nvCxnSpPr>
      <xdr:spPr>
        <a:xfrm flipV="1">
          <a:off x="8750300" y="6554674"/>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104953</xdr:rowOff>
    </xdr:from>
    <xdr:to>
      <xdr:col>45</xdr:col>
      <xdr:colOff>177800</xdr:colOff>
      <xdr:row>38</xdr:row>
      <xdr:rowOff>109068</xdr:rowOff>
    </xdr:to>
    <xdr:cxnSp macro="">
      <xdr:nvCxnSpPr>
        <xdr:cNvPr id="290" name="直線コネクタ 289"/>
        <xdr:cNvCxnSpPr/>
      </xdr:nvCxnSpPr>
      <xdr:spPr>
        <a:xfrm>
          <a:off x="7861300" y="662005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103581</xdr:rowOff>
    </xdr:from>
    <xdr:to>
      <xdr:col>41</xdr:col>
      <xdr:colOff>50800</xdr:colOff>
      <xdr:row>38</xdr:row>
      <xdr:rowOff>104953</xdr:rowOff>
    </xdr:to>
    <xdr:cxnSp macro="">
      <xdr:nvCxnSpPr>
        <xdr:cNvPr id="293" name="直線コネクタ 292"/>
        <xdr:cNvCxnSpPr/>
      </xdr:nvCxnSpPr>
      <xdr:spPr>
        <a:xfrm>
          <a:off x="6972300" y="661868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161595</xdr:rowOff>
    </xdr:from>
    <xdr:to>
      <xdr:col>55</xdr:col>
      <xdr:colOff>50800</xdr:colOff>
      <xdr:row>38</xdr:row>
      <xdr:rowOff>91745</xdr:rowOff>
    </xdr:to>
    <xdr:sp macro="" textlink="">
      <xdr:nvSpPr>
        <xdr:cNvPr id="303" name="楕円 302"/>
        <xdr:cNvSpPr/>
      </xdr:nvSpPr>
      <xdr:spPr>
        <a:xfrm>
          <a:off x="104267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76522</xdr:rowOff>
    </xdr:from>
    <xdr:ext cx="378565" cy="259045"/>
    <xdr:sp macro="" textlink="">
      <xdr:nvSpPr>
        <xdr:cNvPr id="304" name="労働費該当値テキスト"/>
        <xdr:cNvSpPr txBox="1"/>
      </xdr:nvSpPr>
      <xdr:spPr>
        <a:xfrm>
          <a:off x="10528300" y="6420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160224</xdr:rowOff>
    </xdr:from>
    <xdr:to>
      <xdr:col>50</xdr:col>
      <xdr:colOff>165100</xdr:colOff>
      <xdr:row>38</xdr:row>
      <xdr:rowOff>90374</xdr:rowOff>
    </xdr:to>
    <xdr:sp macro="" textlink="">
      <xdr:nvSpPr>
        <xdr:cNvPr id="305" name="楕円 304"/>
        <xdr:cNvSpPr/>
      </xdr:nvSpPr>
      <xdr:spPr>
        <a:xfrm>
          <a:off x="9588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81501</xdr:rowOff>
    </xdr:from>
    <xdr:ext cx="378565" cy="259045"/>
    <xdr:sp macro="" textlink="">
      <xdr:nvSpPr>
        <xdr:cNvPr id="306" name="テキスト ボックス 305"/>
        <xdr:cNvSpPr txBox="1"/>
      </xdr:nvSpPr>
      <xdr:spPr>
        <a:xfrm>
          <a:off x="9450017" y="659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58268</xdr:rowOff>
    </xdr:from>
    <xdr:to>
      <xdr:col>46</xdr:col>
      <xdr:colOff>38100</xdr:colOff>
      <xdr:row>38</xdr:row>
      <xdr:rowOff>159868</xdr:rowOff>
    </xdr:to>
    <xdr:sp macro="" textlink="">
      <xdr:nvSpPr>
        <xdr:cNvPr id="307" name="楕円 306"/>
        <xdr:cNvSpPr/>
      </xdr:nvSpPr>
      <xdr:spPr>
        <a:xfrm>
          <a:off x="8699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150995</xdr:rowOff>
    </xdr:from>
    <xdr:ext cx="313932" cy="259045"/>
    <xdr:sp macro="" textlink="">
      <xdr:nvSpPr>
        <xdr:cNvPr id="308" name="テキスト ボックス 307"/>
        <xdr:cNvSpPr txBox="1"/>
      </xdr:nvSpPr>
      <xdr:spPr>
        <a:xfrm>
          <a:off x="8593333" y="66660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54153</xdr:rowOff>
    </xdr:from>
    <xdr:to>
      <xdr:col>41</xdr:col>
      <xdr:colOff>101600</xdr:colOff>
      <xdr:row>38</xdr:row>
      <xdr:rowOff>155753</xdr:rowOff>
    </xdr:to>
    <xdr:sp macro="" textlink="">
      <xdr:nvSpPr>
        <xdr:cNvPr id="309" name="楕円 308"/>
        <xdr:cNvSpPr/>
      </xdr:nvSpPr>
      <xdr:spPr>
        <a:xfrm>
          <a:off x="7810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146880</xdr:rowOff>
    </xdr:from>
    <xdr:ext cx="313932" cy="259045"/>
    <xdr:sp macro="" textlink="">
      <xdr:nvSpPr>
        <xdr:cNvPr id="310" name="テキスト ボックス 309"/>
        <xdr:cNvSpPr txBox="1"/>
      </xdr:nvSpPr>
      <xdr:spPr>
        <a:xfrm>
          <a:off x="7704333" y="6661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52781</xdr:rowOff>
    </xdr:from>
    <xdr:to>
      <xdr:col>36</xdr:col>
      <xdr:colOff>165100</xdr:colOff>
      <xdr:row>38</xdr:row>
      <xdr:rowOff>154381</xdr:rowOff>
    </xdr:to>
    <xdr:sp macro="" textlink="">
      <xdr:nvSpPr>
        <xdr:cNvPr id="311" name="楕円 310"/>
        <xdr:cNvSpPr/>
      </xdr:nvSpPr>
      <xdr:spPr>
        <a:xfrm>
          <a:off x="6921500" y="65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145508</xdr:rowOff>
    </xdr:from>
    <xdr:ext cx="313932" cy="259045"/>
    <xdr:sp macro="" textlink="">
      <xdr:nvSpPr>
        <xdr:cNvPr id="312" name="テキスト ボックス 311"/>
        <xdr:cNvSpPr txBox="1"/>
      </xdr:nvSpPr>
      <xdr:spPr>
        <a:xfrm>
          <a:off x="6815333" y="6660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13633</xdr:rowOff>
    </xdr:from>
    <xdr:to>
      <xdr:col>55</xdr:col>
      <xdr:colOff>0</xdr:colOff>
      <xdr:row>59</xdr:row>
      <xdr:rowOff>27549</xdr:rowOff>
    </xdr:to>
    <xdr:cxnSp macro="">
      <xdr:nvCxnSpPr>
        <xdr:cNvPr id="341" name="直線コネクタ 340"/>
        <xdr:cNvCxnSpPr/>
      </xdr:nvCxnSpPr>
      <xdr:spPr>
        <a:xfrm flipV="1">
          <a:off x="9639300" y="10129183"/>
          <a:ext cx="838200" cy="1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26506</xdr:rowOff>
    </xdr:from>
    <xdr:to>
      <xdr:col>50</xdr:col>
      <xdr:colOff>114300</xdr:colOff>
      <xdr:row>59</xdr:row>
      <xdr:rowOff>27549</xdr:rowOff>
    </xdr:to>
    <xdr:cxnSp macro="">
      <xdr:nvCxnSpPr>
        <xdr:cNvPr id="344" name="直線コネクタ 343"/>
        <xdr:cNvCxnSpPr/>
      </xdr:nvCxnSpPr>
      <xdr:spPr>
        <a:xfrm>
          <a:off x="8750300" y="10142056"/>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26343</xdr:rowOff>
    </xdr:from>
    <xdr:to>
      <xdr:col>45</xdr:col>
      <xdr:colOff>177800</xdr:colOff>
      <xdr:row>59</xdr:row>
      <xdr:rowOff>26506</xdr:rowOff>
    </xdr:to>
    <xdr:cxnSp macro="">
      <xdr:nvCxnSpPr>
        <xdr:cNvPr id="347" name="直線コネクタ 346"/>
        <xdr:cNvCxnSpPr/>
      </xdr:nvCxnSpPr>
      <xdr:spPr>
        <a:xfrm>
          <a:off x="7861300" y="1014189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25909</xdr:rowOff>
    </xdr:from>
    <xdr:to>
      <xdr:col>41</xdr:col>
      <xdr:colOff>50800</xdr:colOff>
      <xdr:row>59</xdr:row>
      <xdr:rowOff>26343</xdr:rowOff>
    </xdr:to>
    <xdr:cxnSp macro="">
      <xdr:nvCxnSpPr>
        <xdr:cNvPr id="350" name="直線コネクタ 349"/>
        <xdr:cNvCxnSpPr/>
      </xdr:nvCxnSpPr>
      <xdr:spPr>
        <a:xfrm>
          <a:off x="6972300" y="10141459"/>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134283</xdr:rowOff>
    </xdr:from>
    <xdr:to>
      <xdr:col>55</xdr:col>
      <xdr:colOff>50800</xdr:colOff>
      <xdr:row>59</xdr:row>
      <xdr:rowOff>64433</xdr:rowOff>
    </xdr:to>
    <xdr:sp macro="" textlink="">
      <xdr:nvSpPr>
        <xdr:cNvPr id="360" name="楕円 359"/>
        <xdr:cNvSpPr/>
      </xdr:nvSpPr>
      <xdr:spPr>
        <a:xfrm>
          <a:off x="10426700" y="100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148199</xdr:rowOff>
    </xdr:from>
    <xdr:to>
      <xdr:col>50</xdr:col>
      <xdr:colOff>165100</xdr:colOff>
      <xdr:row>59</xdr:row>
      <xdr:rowOff>78349</xdr:rowOff>
    </xdr:to>
    <xdr:sp macro="" textlink="">
      <xdr:nvSpPr>
        <xdr:cNvPr id="362" name="楕円 361"/>
        <xdr:cNvSpPr/>
      </xdr:nvSpPr>
      <xdr:spPr>
        <a:xfrm>
          <a:off x="9588500" y="100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69476</xdr:rowOff>
    </xdr:from>
    <xdr:ext cx="534377" cy="259045"/>
    <xdr:sp macro="" textlink="">
      <xdr:nvSpPr>
        <xdr:cNvPr id="363" name="テキスト ボックス 362"/>
        <xdr:cNvSpPr txBox="1"/>
      </xdr:nvSpPr>
      <xdr:spPr>
        <a:xfrm>
          <a:off x="9372111" y="101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147156</xdr:rowOff>
    </xdr:from>
    <xdr:to>
      <xdr:col>46</xdr:col>
      <xdr:colOff>38100</xdr:colOff>
      <xdr:row>59</xdr:row>
      <xdr:rowOff>77306</xdr:rowOff>
    </xdr:to>
    <xdr:sp macro="" textlink="">
      <xdr:nvSpPr>
        <xdr:cNvPr id="364" name="楕円 363"/>
        <xdr:cNvSpPr/>
      </xdr:nvSpPr>
      <xdr:spPr>
        <a:xfrm>
          <a:off x="8699500" y="1009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68433</xdr:rowOff>
    </xdr:from>
    <xdr:ext cx="534377" cy="259045"/>
    <xdr:sp macro="" textlink="">
      <xdr:nvSpPr>
        <xdr:cNvPr id="365" name="テキスト ボックス 364"/>
        <xdr:cNvSpPr txBox="1"/>
      </xdr:nvSpPr>
      <xdr:spPr>
        <a:xfrm>
          <a:off x="8483111" y="1018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146993</xdr:rowOff>
    </xdr:from>
    <xdr:to>
      <xdr:col>41</xdr:col>
      <xdr:colOff>101600</xdr:colOff>
      <xdr:row>59</xdr:row>
      <xdr:rowOff>77143</xdr:rowOff>
    </xdr:to>
    <xdr:sp macro="" textlink="">
      <xdr:nvSpPr>
        <xdr:cNvPr id="366" name="楕円 365"/>
        <xdr:cNvSpPr/>
      </xdr:nvSpPr>
      <xdr:spPr>
        <a:xfrm>
          <a:off x="7810500" y="10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68270</xdr:rowOff>
    </xdr:from>
    <xdr:ext cx="534377" cy="259045"/>
    <xdr:sp macro="" textlink="">
      <xdr:nvSpPr>
        <xdr:cNvPr id="367" name="テキスト ボックス 366"/>
        <xdr:cNvSpPr txBox="1"/>
      </xdr:nvSpPr>
      <xdr:spPr>
        <a:xfrm>
          <a:off x="7594111" y="1018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146559</xdr:rowOff>
    </xdr:from>
    <xdr:to>
      <xdr:col>36</xdr:col>
      <xdr:colOff>165100</xdr:colOff>
      <xdr:row>59</xdr:row>
      <xdr:rowOff>76709</xdr:rowOff>
    </xdr:to>
    <xdr:sp macro="" textlink="">
      <xdr:nvSpPr>
        <xdr:cNvPr id="368" name="楕円 367"/>
        <xdr:cNvSpPr/>
      </xdr:nvSpPr>
      <xdr:spPr>
        <a:xfrm>
          <a:off x="6921500" y="100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67836</xdr:rowOff>
    </xdr:from>
    <xdr:ext cx="534377" cy="259045"/>
    <xdr:sp macro="" textlink="">
      <xdr:nvSpPr>
        <xdr:cNvPr id="369" name="テキスト ボックス 368"/>
        <xdr:cNvSpPr txBox="1"/>
      </xdr:nvSpPr>
      <xdr:spPr>
        <a:xfrm>
          <a:off x="6705111" y="101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104866</xdr:rowOff>
    </xdr:from>
    <xdr:to>
      <xdr:col>55</xdr:col>
      <xdr:colOff>0</xdr:colOff>
      <xdr:row>78</xdr:row>
      <xdr:rowOff>111958</xdr:rowOff>
    </xdr:to>
    <xdr:cxnSp macro="">
      <xdr:nvCxnSpPr>
        <xdr:cNvPr id="396" name="直線コネクタ 395"/>
        <xdr:cNvCxnSpPr/>
      </xdr:nvCxnSpPr>
      <xdr:spPr>
        <a:xfrm flipV="1">
          <a:off x="9639300" y="13477966"/>
          <a:ext cx="838200" cy="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81855</xdr:rowOff>
    </xdr:from>
    <xdr:to>
      <xdr:col>50</xdr:col>
      <xdr:colOff>114300</xdr:colOff>
      <xdr:row>78</xdr:row>
      <xdr:rowOff>111958</xdr:rowOff>
    </xdr:to>
    <xdr:cxnSp macro="">
      <xdr:nvCxnSpPr>
        <xdr:cNvPr id="399" name="直線コネクタ 398"/>
        <xdr:cNvCxnSpPr/>
      </xdr:nvCxnSpPr>
      <xdr:spPr>
        <a:xfrm>
          <a:off x="8750300" y="13454955"/>
          <a:ext cx="889000" cy="3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27325</xdr:rowOff>
    </xdr:from>
    <xdr:to>
      <xdr:col>45</xdr:col>
      <xdr:colOff>177800</xdr:colOff>
      <xdr:row>78</xdr:row>
      <xdr:rowOff>81855</xdr:rowOff>
    </xdr:to>
    <xdr:cxnSp macro="">
      <xdr:nvCxnSpPr>
        <xdr:cNvPr id="402" name="直線コネクタ 401"/>
        <xdr:cNvCxnSpPr/>
      </xdr:nvCxnSpPr>
      <xdr:spPr>
        <a:xfrm>
          <a:off x="7861300" y="13400425"/>
          <a:ext cx="889000" cy="5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27325</xdr:rowOff>
    </xdr:from>
    <xdr:to>
      <xdr:col>41</xdr:col>
      <xdr:colOff>50800</xdr:colOff>
      <xdr:row>78</xdr:row>
      <xdr:rowOff>82304</xdr:rowOff>
    </xdr:to>
    <xdr:cxnSp macro="">
      <xdr:nvCxnSpPr>
        <xdr:cNvPr id="405" name="直線コネクタ 404"/>
        <xdr:cNvCxnSpPr/>
      </xdr:nvCxnSpPr>
      <xdr:spPr>
        <a:xfrm flipV="1">
          <a:off x="6972300" y="13400425"/>
          <a:ext cx="889000" cy="5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54066</xdr:rowOff>
    </xdr:from>
    <xdr:to>
      <xdr:col>55</xdr:col>
      <xdr:colOff>50800</xdr:colOff>
      <xdr:row>78</xdr:row>
      <xdr:rowOff>155666</xdr:rowOff>
    </xdr:to>
    <xdr:sp macro="" textlink="">
      <xdr:nvSpPr>
        <xdr:cNvPr id="415" name="楕円 414"/>
        <xdr:cNvSpPr/>
      </xdr:nvSpPr>
      <xdr:spPr>
        <a:xfrm>
          <a:off x="10426700" y="134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140443</xdr:rowOff>
    </xdr:from>
    <xdr:ext cx="469744" cy="259045"/>
    <xdr:sp macro="" textlink="">
      <xdr:nvSpPr>
        <xdr:cNvPr id="416" name="商工費該当値テキスト"/>
        <xdr:cNvSpPr txBox="1"/>
      </xdr:nvSpPr>
      <xdr:spPr>
        <a:xfrm>
          <a:off x="10528300" y="1334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61158</xdr:rowOff>
    </xdr:from>
    <xdr:to>
      <xdr:col>50</xdr:col>
      <xdr:colOff>165100</xdr:colOff>
      <xdr:row>78</xdr:row>
      <xdr:rowOff>162758</xdr:rowOff>
    </xdr:to>
    <xdr:sp macro="" textlink="">
      <xdr:nvSpPr>
        <xdr:cNvPr id="417" name="楕円 416"/>
        <xdr:cNvSpPr/>
      </xdr:nvSpPr>
      <xdr:spPr>
        <a:xfrm>
          <a:off x="9588500" y="134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153885</xdr:rowOff>
    </xdr:from>
    <xdr:ext cx="469744" cy="259045"/>
    <xdr:sp macro="" textlink="">
      <xdr:nvSpPr>
        <xdr:cNvPr id="418" name="テキスト ボックス 417"/>
        <xdr:cNvSpPr txBox="1"/>
      </xdr:nvSpPr>
      <xdr:spPr>
        <a:xfrm>
          <a:off x="9404428" y="1352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31055</xdr:rowOff>
    </xdr:from>
    <xdr:to>
      <xdr:col>46</xdr:col>
      <xdr:colOff>38100</xdr:colOff>
      <xdr:row>78</xdr:row>
      <xdr:rowOff>132655</xdr:rowOff>
    </xdr:to>
    <xdr:sp macro="" textlink="">
      <xdr:nvSpPr>
        <xdr:cNvPr id="419" name="楕円 418"/>
        <xdr:cNvSpPr/>
      </xdr:nvSpPr>
      <xdr:spPr>
        <a:xfrm>
          <a:off x="8699500" y="1340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123782</xdr:rowOff>
    </xdr:from>
    <xdr:ext cx="534377" cy="259045"/>
    <xdr:sp macro="" textlink="">
      <xdr:nvSpPr>
        <xdr:cNvPr id="420" name="テキスト ボックス 419"/>
        <xdr:cNvSpPr txBox="1"/>
      </xdr:nvSpPr>
      <xdr:spPr>
        <a:xfrm>
          <a:off x="8483111" y="134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147975</xdr:rowOff>
    </xdr:from>
    <xdr:to>
      <xdr:col>41</xdr:col>
      <xdr:colOff>101600</xdr:colOff>
      <xdr:row>78</xdr:row>
      <xdr:rowOff>78125</xdr:rowOff>
    </xdr:to>
    <xdr:sp macro="" textlink="">
      <xdr:nvSpPr>
        <xdr:cNvPr id="421" name="楕円 420"/>
        <xdr:cNvSpPr/>
      </xdr:nvSpPr>
      <xdr:spPr>
        <a:xfrm>
          <a:off x="7810500" y="1334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94652</xdr:rowOff>
    </xdr:from>
    <xdr:ext cx="534377" cy="259045"/>
    <xdr:sp macro="" textlink="">
      <xdr:nvSpPr>
        <xdr:cNvPr id="422" name="テキスト ボックス 421"/>
        <xdr:cNvSpPr txBox="1"/>
      </xdr:nvSpPr>
      <xdr:spPr>
        <a:xfrm>
          <a:off x="7594111" y="1312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31504</xdr:rowOff>
    </xdr:from>
    <xdr:to>
      <xdr:col>36</xdr:col>
      <xdr:colOff>165100</xdr:colOff>
      <xdr:row>78</xdr:row>
      <xdr:rowOff>133104</xdr:rowOff>
    </xdr:to>
    <xdr:sp macro="" textlink="">
      <xdr:nvSpPr>
        <xdr:cNvPr id="423" name="楕円 422"/>
        <xdr:cNvSpPr/>
      </xdr:nvSpPr>
      <xdr:spPr>
        <a:xfrm>
          <a:off x="6921500" y="1340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124231</xdr:rowOff>
    </xdr:from>
    <xdr:ext cx="534377" cy="259045"/>
    <xdr:sp macro="" textlink="">
      <xdr:nvSpPr>
        <xdr:cNvPr id="424" name="テキスト ボックス 423"/>
        <xdr:cNvSpPr txBox="1"/>
      </xdr:nvSpPr>
      <xdr:spPr>
        <a:xfrm>
          <a:off x="6705111" y="13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87567</xdr:rowOff>
    </xdr:from>
    <xdr:to>
      <xdr:col>55</xdr:col>
      <xdr:colOff>0</xdr:colOff>
      <xdr:row>98</xdr:row>
      <xdr:rowOff>87609</xdr:rowOff>
    </xdr:to>
    <xdr:cxnSp macro="">
      <xdr:nvCxnSpPr>
        <xdr:cNvPr id="451" name="直線コネクタ 450"/>
        <xdr:cNvCxnSpPr/>
      </xdr:nvCxnSpPr>
      <xdr:spPr>
        <a:xfrm>
          <a:off x="9639300" y="16889667"/>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87567</xdr:rowOff>
    </xdr:from>
    <xdr:to>
      <xdr:col>50</xdr:col>
      <xdr:colOff>114300</xdr:colOff>
      <xdr:row>98</xdr:row>
      <xdr:rowOff>93583</xdr:rowOff>
    </xdr:to>
    <xdr:cxnSp macro="">
      <xdr:nvCxnSpPr>
        <xdr:cNvPr id="454" name="直線コネクタ 453"/>
        <xdr:cNvCxnSpPr/>
      </xdr:nvCxnSpPr>
      <xdr:spPr>
        <a:xfrm flipV="1">
          <a:off x="8750300" y="16889667"/>
          <a:ext cx="889000" cy="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92154</xdr:rowOff>
    </xdr:from>
    <xdr:to>
      <xdr:col>45</xdr:col>
      <xdr:colOff>177800</xdr:colOff>
      <xdr:row>98</xdr:row>
      <xdr:rowOff>93583</xdr:rowOff>
    </xdr:to>
    <xdr:cxnSp macro="">
      <xdr:nvCxnSpPr>
        <xdr:cNvPr id="457" name="直線コネクタ 456"/>
        <xdr:cNvCxnSpPr/>
      </xdr:nvCxnSpPr>
      <xdr:spPr>
        <a:xfrm>
          <a:off x="7861300" y="16894254"/>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92154</xdr:rowOff>
    </xdr:from>
    <xdr:to>
      <xdr:col>41</xdr:col>
      <xdr:colOff>50800</xdr:colOff>
      <xdr:row>98</xdr:row>
      <xdr:rowOff>92948</xdr:rowOff>
    </xdr:to>
    <xdr:cxnSp macro="">
      <xdr:nvCxnSpPr>
        <xdr:cNvPr id="460" name="直線コネクタ 459"/>
        <xdr:cNvCxnSpPr/>
      </xdr:nvCxnSpPr>
      <xdr:spPr>
        <a:xfrm flipV="1">
          <a:off x="6972300" y="16894254"/>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36809</xdr:rowOff>
    </xdr:from>
    <xdr:to>
      <xdr:col>55</xdr:col>
      <xdr:colOff>50800</xdr:colOff>
      <xdr:row>98</xdr:row>
      <xdr:rowOff>138409</xdr:rowOff>
    </xdr:to>
    <xdr:sp macro="" textlink="">
      <xdr:nvSpPr>
        <xdr:cNvPr id="470" name="楕円 469"/>
        <xdr:cNvSpPr/>
      </xdr:nvSpPr>
      <xdr:spPr>
        <a:xfrm>
          <a:off x="10426700" y="1683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36767</xdr:rowOff>
    </xdr:from>
    <xdr:to>
      <xdr:col>50</xdr:col>
      <xdr:colOff>165100</xdr:colOff>
      <xdr:row>98</xdr:row>
      <xdr:rowOff>138367</xdr:rowOff>
    </xdr:to>
    <xdr:sp macro="" textlink="">
      <xdr:nvSpPr>
        <xdr:cNvPr id="472" name="楕円 471"/>
        <xdr:cNvSpPr/>
      </xdr:nvSpPr>
      <xdr:spPr>
        <a:xfrm>
          <a:off x="9588500" y="168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129494</xdr:rowOff>
    </xdr:from>
    <xdr:ext cx="534377" cy="259045"/>
    <xdr:sp macro="" textlink="">
      <xdr:nvSpPr>
        <xdr:cNvPr id="473" name="テキスト ボックス 472"/>
        <xdr:cNvSpPr txBox="1"/>
      </xdr:nvSpPr>
      <xdr:spPr>
        <a:xfrm>
          <a:off x="9372111" y="1693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42783</xdr:rowOff>
    </xdr:from>
    <xdr:to>
      <xdr:col>46</xdr:col>
      <xdr:colOff>38100</xdr:colOff>
      <xdr:row>98</xdr:row>
      <xdr:rowOff>144383</xdr:rowOff>
    </xdr:to>
    <xdr:sp macro="" textlink="">
      <xdr:nvSpPr>
        <xdr:cNvPr id="474" name="楕円 473"/>
        <xdr:cNvSpPr/>
      </xdr:nvSpPr>
      <xdr:spPr>
        <a:xfrm>
          <a:off x="8699500" y="168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135510</xdr:rowOff>
    </xdr:from>
    <xdr:ext cx="534377" cy="259045"/>
    <xdr:sp macro="" textlink="">
      <xdr:nvSpPr>
        <xdr:cNvPr id="475" name="テキスト ボックス 474"/>
        <xdr:cNvSpPr txBox="1"/>
      </xdr:nvSpPr>
      <xdr:spPr>
        <a:xfrm>
          <a:off x="8483111" y="1693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41354</xdr:rowOff>
    </xdr:from>
    <xdr:to>
      <xdr:col>41</xdr:col>
      <xdr:colOff>101600</xdr:colOff>
      <xdr:row>98</xdr:row>
      <xdr:rowOff>142954</xdr:rowOff>
    </xdr:to>
    <xdr:sp macro="" textlink="">
      <xdr:nvSpPr>
        <xdr:cNvPr id="476" name="楕円 475"/>
        <xdr:cNvSpPr/>
      </xdr:nvSpPr>
      <xdr:spPr>
        <a:xfrm>
          <a:off x="7810500" y="1684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134081</xdr:rowOff>
    </xdr:from>
    <xdr:ext cx="534377" cy="259045"/>
    <xdr:sp macro="" textlink="">
      <xdr:nvSpPr>
        <xdr:cNvPr id="477" name="テキスト ボックス 476"/>
        <xdr:cNvSpPr txBox="1"/>
      </xdr:nvSpPr>
      <xdr:spPr>
        <a:xfrm>
          <a:off x="7594111" y="1693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42148</xdr:rowOff>
    </xdr:from>
    <xdr:to>
      <xdr:col>36</xdr:col>
      <xdr:colOff>165100</xdr:colOff>
      <xdr:row>98</xdr:row>
      <xdr:rowOff>143748</xdr:rowOff>
    </xdr:to>
    <xdr:sp macro="" textlink="">
      <xdr:nvSpPr>
        <xdr:cNvPr id="478" name="楕円 477"/>
        <xdr:cNvSpPr/>
      </xdr:nvSpPr>
      <xdr:spPr>
        <a:xfrm>
          <a:off x="6921500" y="1684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134875</xdr:rowOff>
    </xdr:from>
    <xdr:ext cx="534377" cy="259045"/>
    <xdr:sp macro="" textlink="">
      <xdr:nvSpPr>
        <xdr:cNvPr id="479" name="テキスト ボックス 478"/>
        <xdr:cNvSpPr txBox="1"/>
      </xdr:nvSpPr>
      <xdr:spPr>
        <a:xfrm>
          <a:off x="6705111" y="169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45462</xdr:rowOff>
    </xdr:from>
    <xdr:to>
      <xdr:col>85</xdr:col>
      <xdr:colOff>127000</xdr:colOff>
      <xdr:row>38</xdr:row>
      <xdr:rowOff>46564</xdr:rowOff>
    </xdr:to>
    <xdr:cxnSp macro="">
      <xdr:nvCxnSpPr>
        <xdr:cNvPr id="506" name="直線コネクタ 505"/>
        <xdr:cNvCxnSpPr/>
      </xdr:nvCxnSpPr>
      <xdr:spPr>
        <a:xfrm>
          <a:off x="15481300" y="6560562"/>
          <a:ext cx="8382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45462</xdr:rowOff>
    </xdr:from>
    <xdr:to>
      <xdr:col>81</xdr:col>
      <xdr:colOff>50800</xdr:colOff>
      <xdr:row>38</xdr:row>
      <xdr:rowOff>60385</xdr:rowOff>
    </xdr:to>
    <xdr:cxnSp macro="">
      <xdr:nvCxnSpPr>
        <xdr:cNvPr id="509" name="直線コネクタ 508"/>
        <xdr:cNvCxnSpPr/>
      </xdr:nvCxnSpPr>
      <xdr:spPr>
        <a:xfrm flipV="1">
          <a:off x="14592300" y="6560562"/>
          <a:ext cx="8890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44117</xdr:rowOff>
    </xdr:from>
    <xdr:to>
      <xdr:col>76</xdr:col>
      <xdr:colOff>114300</xdr:colOff>
      <xdr:row>38</xdr:row>
      <xdr:rowOff>60385</xdr:rowOff>
    </xdr:to>
    <xdr:cxnSp macro="">
      <xdr:nvCxnSpPr>
        <xdr:cNvPr id="512" name="直線コネクタ 511"/>
        <xdr:cNvCxnSpPr/>
      </xdr:nvCxnSpPr>
      <xdr:spPr>
        <a:xfrm>
          <a:off x="13703300" y="6559217"/>
          <a:ext cx="8890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44117</xdr:rowOff>
    </xdr:from>
    <xdr:to>
      <xdr:col>71</xdr:col>
      <xdr:colOff>177800</xdr:colOff>
      <xdr:row>38</xdr:row>
      <xdr:rowOff>66256</xdr:rowOff>
    </xdr:to>
    <xdr:cxnSp macro="">
      <xdr:nvCxnSpPr>
        <xdr:cNvPr id="515" name="直線コネクタ 514"/>
        <xdr:cNvCxnSpPr/>
      </xdr:nvCxnSpPr>
      <xdr:spPr>
        <a:xfrm flipV="1">
          <a:off x="12814300" y="6559217"/>
          <a:ext cx="889000" cy="2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167214</xdr:rowOff>
    </xdr:from>
    <xdr:to>
      <xdr:col>85</xdr:col>
      <xdr:colOff>177800</xdr:colOff>
      <xdr:row>38</xdr:row>
      <xdr:rowOff>97364</xdr:rowOff>
    </xdr:to>
    <xdr:sp macro="" textlink="">
      <xdr:nvSpPr>
        <xdr:cNvPr id="525" name="楕円 524"/>
        <xdr:cNvSpPr/>
      </xdr:nvSpPr>
      <xdr:spPr>
        <a:xfrm>
          <a:off x="16268700" y="65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82141</xdr:rowOff>
    </xdr:from>
    <xdr:ext cx="534377" cy="259045"/>
    <xdr:sp macro="" textlink="">
      <xdr:nvSpPr>
        <xdr:cNvPr id="526" name="消防費該当値テキスト"/>
        <xdr:cNvSpPr txBox="1"/>
      </xdr:nvSpPr>
      <xdr:spPr>
        <a:xfrm>
          <a:off x="16370300" y="642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166112</xdr:rowOff>
    </xdr:from>
    <xdr:to>
      <xdr:col>81</xdr:col>
      <xdr:colOff>101600</xdr:colOff>
      <xdr:row>38</xdr:row>
      <xdr:rowOff>96262</xdr:rowOff>
    </xdr:to>
    <xdr:sp macro="" textlink="">
      <xdr:nvSpPr>
        <xdr:cNvPr id="527" name="楕円 526"/>
        <xdr:cNvSpPr/>
      </xdr:nvSpPr>
      <xdr:spPr>
        <a:xfrm>
          <a:off x="15430500" y="65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87389</xdr:rowOff>
    </xdr:from>
    <xdr:ext cx="534377" cy="259045"/>
    <xdr:sp macro="" textlink="">
      <xdr:nvSpPr>
        <xdr:cNvPr id="528" name="テキスト ボックス 527"/>
        <xdr:cNvSpPr txBox="1"/>
      </xdr:nvSpPr>
      <xdr:spPr>
        <a:xfrm>
          <a:off x="15214111" y="660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9585</xdr:rowOff>
    </xdr:from>
    <xdr:to>
      <xdr:col>76</xdr:col>
      <xdr:colOff>165100</xdr:colOff>
      <xdr:row>38</xdr:row>
      <xdr:rowOff>111185</xdr:rowOff>
    </xdr:to>
    <xdr:sp macro="" textlink="">
      <xdr:nvSpPr>
        <xdr:cNvPr id="529" name="楕円 528"/>
        <xdr:cNvSpPr/>
      </xdr:nvSpPr>
      <xdr:spPr>
        <a:xfrm>
          <a:off x="14541500" y="652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102312</xdr:rowOff>
    </xdr:from>
    <xdr:ext cx="534377" cy="259045"/>
    <xdr:sp macro="" textlink="">
      <xdr:nvSpPr>
        <xdr:cNvPr id="530" name="テキスト ボックス 529"/>
        <xdr:cNvSpPr txBox="1"/>
      </xdr:nvSpPr>
      <xdr:spPr>
        <a:xfrm>
          <a:off x="14325111" y="6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164767</xdr:rowOff>
    </xdr:from>
    <xdr:to>
      <xdr:col>72</xdr:col>
      <xdr:colOff>38100</xdr:colOff>
      <xdr:row>38</xdr:row>
      <xdr:rowOff>94917</xdr:rowOff>
    </xdr:to>
    <xdr:sp macro="" textlink="">
      <xdr:nvSpPr>
        <xdr:cNvPr id="531" name="楕円 530"/>
        <xdr:cNvSpPr/>
      </xdr:nvSpPr>
      <xdr:spPr>
        <a:xfrm>
          <a:off x="13652500" y="650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86044</xdr:rowOff>
    </xdr:from>
    <xdr:ext cx="534377" cy="259045"/>
    <xdr:sp macro="" textlink="">
      <xdr:nvSpPr>
        <xdr:cNvPr id="532" name="テキスト ボックス 531"/>
        <xdr:cNvSpPr txBox="1"/>
      </xdr:nvSpPr>
      <xdr:spPr>
        <a:xfrm>
          <a:off x="13436111" y="660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15456</xdr:rowOff>
    </xdr:from>
    <xdr:to>
      <xdr:col>67</xdr:col>
      <xdr:colOff>101600</xdr:colOff>
      <xdr:row>38</xdr:row>
      <xdr:rowOff>117056</xdr:rowOff>
    </xdr:to>
    <xdr:sp macro="" textlink="">
      <xdr:nvSpPr>
        <xdr:cNvPr id="533" name="楕円 532"/>
        <xdr:cNvSpPr/>
      </xdr:nvSpPr>
      <xdr:spPr>
        <a:xfrm>
          <a:off x="12763500" y="653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108183</xdr:rowOff>
    </xdr:from>
    <xdr:ext cx="534377" cy="259045"/>
    <xdr:sp macro="" textlink="">
      <xdr:nvSpPr>
        <xdr:cNvPr id="534" name="テキスト ボックス 533"/>
        <xdr:cNvSpPr txBox="1"/>
      </xdr:nvSpPr>
      <xdr:spPr>
        <a:xfrm>
          <a:off x="12547111" y="662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112857</xdr:rowOff>
    </xdr:from>
    <xdr:to>
      <xdr:col>85</xdr:col>
      <xdr:colOff>127000</xdr:colOff>
      <xdr:row>58</xdr:row>
      <xdr:rowOff>144452</xdr:rowOff>
    </xdr:to>
    <xdr:cxnSp macro="">
      <xdr:nvCxnSpPr>
        <xdr:cNvPr id="565" name="直線コネクタ 564"/>
        <xdr:cNvCxnSpPr/>
      </xdr:nvCxnSpPr>
      <xdr:spPr>
        <a:xfrm flipV="1">
          <a:off x="15481300" y="10056957"/>
          <a:ext cx="838200" cy="3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144452</xdr:rowOff>
    </xdr:from>
    <xdr:to>
      <xdr:col>81</xdr:col>
      <xdr:colOff>50800</xdr:colOff>
      <xdr:row>58</xdr:row>
      <xdr:rowOff>161068</xdr:rowOff>
    </xdr:to>
    <xdr:cxnSp macro="">
      <xdr:nvCxnSpPr>
        <xdr:cNvPr id="568" name="直線コネクタ 567"/>
        <xdr:cNvCxnSpPr/>
      </xdr:nvCxnSpPr>
      <xdr:spPr>
        <a:xfrm flipV="1">
          <a:off x="14592300" y="10088552"/>
          <a:ext cx="889000" cy="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161068</xdr:rowOff>
    </xdr:from>
    <xdr:to>
      <xdr:col>76</xdr:col>
      <xdr:colOff>114300</xdr:colOff>
      <xdr:row>59</xdr:row>
      <xdr:rowOff>3949</xdr:rowOff>
    </xdr:to>
    <xdr:cxnSp macro="">
      <xdr:nvCxnSpPr>
        <xdr:cNvPr id="571" name="直線コネクタ 570"/>
        <xdr:cNvCxnSpPr/>
      </xdr:nvCxnSpPr>
      <xdr:spPr>
        <a:xfrm flipV="1">
          <a:off x="13703300" y="10105168"/>
          <a:ext cx="889000" cy="1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3949</xdr:rowOff>
    </xdr:from>
    <xdr:to>
      <xdr:col>71</xdr:col>
      <xdr:colOff>177800</xdr:colOff>
      <xdr:row>59</xdr:row>
      <xdr:rowOff>15262</xdr:rowOff>
    </xdr:to>
    <xdr:cxnSp macro="">
      <xdr:nvCxnSpPr>
        <xdr:cNvPr id="574" name="直線コネクタ 573"/>
        <xdr:cNvCxnSpPr/>
      </xdr:nvCxnSpPr>
      <xdr:spPr>
        <a:xfrm flipV="1">
          <a:off x="12814300" y="10119499"/>
          <a:ext cx="889000" cy="1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62057</xdr:rowOff>
    </xdr:from>
    <xdr:to>
      <xdr:col>85</xdr:col>
      <xdr:colOff>177800</xdr:colOff>
      <xdr:row>58</xdr:row>
      <xdr:rowOff>163657</xdr:rowOff>
    </xdr:to>
    <xdr:sp macro="" textlink="">
      <xdr:nvSpPr>
        <xdr:cNvPr id="584" name="楕円 583"/>
        <xdr:cNvSpPr/>
      </xdr:nvSpPr>
      <xdr:spPr>
        <a:xfrm>
          <a:off x="16268700" y="100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21434</xdr:rowOff>
    </xdr:from>
    <xdr:ext cx="534377" cy="259045"/>
    <xdr:sp macro="" textlink="">
      <xdr:nvSpPr>
        <xdr:cNvPr id="585" name="教育費該当値テキスト"/>
        <xdr:cNvSpPr txBox="1"/>
      </xdr:nvSpPr>
      <xdr:spPr>
        <a:xfrm>
          <a:off x="16370300" y="979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93652</xdr:rowOff>
    </xdr:from>
    <xdr:to>
      <xdr:col>81</xdr:col>
      <xdr:colOff>101600</xdr:colOff>
      <xdr:row>59</xdr:row>
      <xdr:rowOff>23802</xdr:rowOff>
    </xdr:to>
    <xdr:sp macro="" textlink="">
      <xdr:nvSpPr>
        <xdr:cNvPr id="586" name="楕円 585"/>
        <xdr:cNvSpPr/>
      </xdr:nvSpPr>
      <xdr:spPr>
        <a:xfrm>
          <a:off x="15430500" y="100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40329</xdr:rowOff>
    </xdr:from>
    <xdr:ext cx="534377" cy="259045"/>
    <xdr:sp macro="" textlink="">
      <xdr:nvSpPr>
        <xdr:cNvPr id="587" name="テキスト ボックス 586"/>
        <xdr:cNvSpPr txBox="1"/>
      </xdr:nvSpPr>
      <xdr:spPr>
        <a:xfrm>
          <a:off x="15214111" y="981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110268</xdr:rowOff>
    </xdr:from>
    <xdr:to>
      <xdr:col>76</xdr:col>
      <xdr:colOff>165100</xdr:colOff>
      <xdr:row>59</xdr:row>
      <xdr:rowOff>40418</xdr:rowOff>
    </xdr:to>
    <xdr:sp macro="" textlink="">
      <xdr:nvSpPr>
        <xdr:cNvPr id="588" name="楕円 587"/>
        <xdr:cNvSpPr/>
      </xdr:nvSpPr>
      <xdr:spPr>
        <a:xfrm>
          <a:off x="14541500" y="1005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31545</xdr:rowOff>
    </xdr:from>
    <xdr:ext cx="534377" cy="259045"/>
    <xdr:sp macro="" textlink="">
      <xdr:nvSpPr>
        <xdr:cNvPr id="589" name="テキスト ボックス 588"/>
        <xdr:cNvSpPr txBox="1"/>
      </xdr:nvSpPr>
      <xdr:spPr>
        <a:xfrm>
          <a:off x="14325111" y="1014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124599</xdr:rowOff>
    </xdr:from>
    <xdr:to>
      <xdr:col>72</xdr:col>
      <xdr:colOff>38100</xdr:colOff>
      <xdr:row>59</xdr:row>
      <xdr:rowOff>54749</xdr:rowOff>
    </xdr:to>
    <xdr:sp macro="" textlink="">
      <xdr:nvSpPr>
        <xdr:cNvPr id="590" name="楕円 589"/>
        <xdr:cNvSpPr/>
      </xdr:nvSpPr>
      <xdr:spPr>
        <a:xfrm>
          <a:off x="13652500" y="100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45876</xdr:rowOff>
    </xdr:from>
    <xdr:ext cx="534377" cy="259045"/>
    <xdr:sp macro="" textlink="">
      <xdr:nvSpPr>
        <xdr:cNvPr id="591" name="テキスト ボックス 590"/>
        <xdr:cNvSpPr txBox="1"/>
      </xdr:nvSpPr>
      <xdr:spPr>
        <a:xfrm>
          <a:off x="13436111" y="1016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135912</xdr:rowOff>
    </xdr:from>
    <xdr:to>
      <xdr:col>67</xdr:col>
      <xdr:colOff>101600</xdr:colOff>
      <xdr:row>59</xdr:row>
      <xdr:rowOff>66062</xdr:rowOff>
    </xdr:to>
    <xdr:sp macro="" textlink="">
      <xdr:nvSpPr>
        <xdr:cNvPr id="592" name="楕円 591"/>
        <xdr:cNvSpPr/>
      </xdr:nvSpPr>
      <xdr:spPr>
        <a:xfrm>
          <a:off x="12763500" y="1008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57189</xdr:rowOff>
    </xdr:from>
    <xdr:ext cx="534377" cy="259045"/>
    <xdr:sp macro="" textlink="">
      <xdr:nvSpPr>
        <xdr:cNvPr id="593" name="テキスト ボックス 592"/>
        <xdr:cNvSpPr txBox="1"/>
      </xdr:nvSpPr>
      <xdr:spPr>
        <a:xfrm>
          <a:off x="12547111" y="1017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53043</xdr:rowOff>
    </xdr:from>
    <xdr:to>
      <xdr:col>85</xdr:col>
      <xdr:colOff>127000</xdr:colOff>
      <xdr:row>96</xdr:row>
      <xdr:rowOff>77857</xdr:rowOff>
    </xdr:to>
    <xdr:cxnSp macro="">
      <xdr:nvCxnSpPr>
        <xdr:cNvPr id="675" name="直線コネクタ 674"/>
        <xdr:cNvCxnSpPr/>
      </xdr:nvCxnSpPr>
      <xdr:spPr>
        <a:xfrm>
          <a:off x="15481300" y="16512243"/>
          <a:ext cx="8382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47797</xdr:rowOff>
    </xdr:from>
    <xdr:to>
      <xdr:col>81</xdr:col>
      <xdr:colOff>50800</xdr:colOff>
      <xdr:row>96</xdr:row>
      <xdr:rowOff>53043</xdr:rowOff>
    </xdr:to>
    <xdr:cxnSp macro="">
      <xdr:nvCxnSpPr>
        <xdr:cNvPr id="678" name="直線コネクタ 677"/>
        <xdr:cNvCxnSpPr/>
      </xdr:nvCxnSpPr>
      <xdr:spPr>
        <a:xfrm>
          <a:off x="14592300" y="16506997"/>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13874</xdr:rowOff>
    </xdr:from>
    <xdr:to>
      <xdr:col>76</xdr:col>
      <xdr:colOff>114300</xdr:colOff>
      <xdr:row>96</xdr:row>
      <xdr:rowOff>47797</xdr:rowOff>
    </xdr:to>
    <xdr:cxnSp macro="">
      <xdr:nvCxnSpPr>
        <xdr:cNvPr id="681" name="直線コネクタ 680"/>
        <xdr:cNvCxnSpPr/>
      </xdr:nvCxnSpPr>
      <xdr:spPr>
        <a:xfrm>
          <a:off x="13703300" y="16473074"/>
          <a:ext cx="889000" cy="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13874</xdr:rowOff>
    </xdr:from>
    <xdr:to>
      <xdr:col>71</xdr:col>
      <xdr:colOff>177800</xdr:colOff>
      <xdr:row>96</xdr:row>
      <xdr:rowOff>29052</xdr:rowOff>
    </xdr:to>
    <xdr:cxnSp macro="">
      <xdr:nvCxnSpPr>
        <xdr:cNvPr id="684" name="直線コネクタ 683"/>
        <xdr:cNvCxnSpPr/>
      </xdr:nvCxnSpPr>
      <xdr:spPr>
        <a:xfrm flipV="1">
          <a:off x="12814300" y="16473074"/>
          <a:ext cx="8890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27057</xdr:rowOff>
    </xdr:from>
    <xdr:to>
      <xdr:col>85</xdr:col>
      <xdr:colOff>177800</xdr:colOff>
      <xdr:row>96</xdr:row>
      <xdr:rowOff>128657</xdr:rowOff>
    </xdr:to>
    <xdr:sp macro="" textlink="">
      <xdr:nvSpPr>
        <xdr:cNvPr id="694" name="楕円 693"/>
        <xdr:cNvSpPr/>
      </xdr:nvSpPr>
      <xdr:spPr>
        <a:xfrm>
          <a:off x="16268700" y="164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5484</xdr:rowOff>
    </xdr:from>
    <xdr:ext cx="534377" cy="259045"/>
    <xdr:sp macro="" textlink="">
      <xdr:nvSpPr>
        <xdr:cNvPr id="695" name="公債費該当値テキスト"/>
        <xdr:cNvSpPr txBox="1"/>
      </xdr:nvSpPr>
      <xdr:spPr>
        <a:xfrm>
          <a:off x="16370300" y="1646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2243</xdr:rowOff>
    </xdr:from>
    <xdr:to>
      <xdr:col>81</xdr:col>
      <xdr:colOff>101600</xdr:colOff>
      <xdr:row>96</xdr:row>
      <xdr:rowOff>103843</xdr:rowOff>
    </xdr:to>
    <xdr:sp macro="" textlink="">
      <xdr:nvSpPr>
        <xdr:cNvPr id="696" name="楕円 695"/>
        <xdr:cNvSpPr/>
      </xdr:nvSpPr>
      <xdr:spPr>
        <a:xfrm>
          <a:off x="15430500" y="164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94970</xdr:rowOff>
    </xdr:from>
    <xdr:ext cx="534377" cy="259045"/>
    <xdr:sp macro="" textlink="">
      <xdr:nvSpPr>
        <xdr:cNvPr id="697" name="テキスト ボックス 696"/>
        <xdr:cNvSpPr txBox="1"/>
      </xdr:nvSpPr>
      <xdr:spPr>
        <a:xfrm>
          <a:off x="15214111" y="165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168447</xdr:rowOff>
    </xdr:from>
    <xdr:to>
      <xdr:col>76</xdr:col>
      <xdr:colOff>165100</xdr:colOff>
      <xdr:row>96</xdr:row>
      <xdr:rowOff>98597</xdr:rowOff>
    </xdr:to>
    <xdr:sp macro="" textlink="">
      <xdr:nvSpPr>
        <xdr:cNvPr id="698" name="楕円 697"/>
        <xdr:cNvSpPr/>
      </xdr:nvSpPr>
      <xdr:spPr>
        <a:xfrm>
          <a:off x="14541500" y="164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89724</xdr:rowOff>
    </xdr:from>
    <xdr:ext cx="534377" cy="259045"/>
    <xdr:sp macro="" textlink="">
      <xdr:nvSpPr>
        <xdr:cNvPr id="699" name="テキスト ボックス 698"/>
        <xdr:cNvSpPr txBox="1"/>
      </xdr:nvSpPr>
      <xdr:spPr>
        <a:xfrm>
          <a:off x="14325111" y="1654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134524</xdr:rowOff>
    </xdr:from>
    <xdr:to>
      <xdr:col>72</xdr:col>
      <xdr:colOff>38100</xdr:colOff>
      <xdr:row>96</xdr:row>
      <xdr:rowOff>64674</xdr:rowOff>
    </xdr:to>
    <xdr:sp macro="" textlink="">
      <xdr:nvSpPr>
        <xdr:cNvPr id="700" name="楕円 699"/>
        <xdr:cNvSpPr/>
      </xdr:nvSpPr>
      <xdr:spPr>
        <a:xfrm>
          <a:off x="13652500" y="164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55801</xdr:rowOff>
    </xdr:from>
    <xdr:ext cx="534377" cy="259045"/>
    <xdr:sp macro="" textlink="">
      <xdr:nvSpPr>
        <xdr:cNvPr id="701" name="テキスト ボックス 700"/>
        <xdr:cNvSpPr txBox="1"/>
      </xdr:nvSpPr>
      <xdr:spPr>
        <a:xfrm>
          <a:off x="13436111" y="1651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149702</xdr:rowOff>
    </xdr:from>
    <xdr:to>
      <xdr:col>67</xdr:col>
      <xdr:colOff>101600</xdr:colOff>
      <xdr:row>96</xdr:row>
      <xdr:rowOff>79852</xdr:rowOff>
    </xdr:to>
    <xdr:sp macro="" textlink="">
      <xdr:nvSpPr>
        <xdr:cNvPr id="702" name="楕円 701"/>
        <xdr:cNvSpPr/>
      </xdr:nvSpPr>
      <xdr:spPr>
        <a:xfrm>
          <a:off x="12763500" y="164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70979</xdr:rowOff>
    </xdr:from>
    <xdr:ext cx="534377" cy="259045"/>
    <xdr:sp macro="" textlink="">
      <xdr:nvSpPr>
        <xdr:cNvPr id="703" name="テキスト ボックス 702"/>
        <xdr:cNvSpPr txBox="1"/>
      </xdr:nvSpPr>
      <xdr:spPr>
        <a:xfrm>
          <a:off x="12547111" y="1653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変動の大きいものについて、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225,358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756,618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ふるさと納税推進事業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となったことにより大きく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上がり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96,439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）では教育施設整備費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142,693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千円増となったことで大きく上がった。また、民生費（住民費一人当たり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182,314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円）では子育て世帯への臨時特別給付金事業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千円増や介護保険事業にかかる繰出金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47,800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前年度より大きく上がった。各コストは類似団体内平均と比較すると多くの項目で下位となっており、また人口規模が少ないため、多くの項目で全国平均、県内平均を上回っている。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財政調整基金残高が近年減っており、より一層の歳出削減が求められ、今後も行財政改革を実施していく必要がある。歳入確保・歳出削減に努め、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基金残高の適正化に努める。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歳出総額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ともに前年度より大幅に増加し、歳出より歳入の増加率が高かったため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がマイナスとなっている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新型コロナウイルス感染症の拡大や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に伴って、税収減・歳出増により、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財政調整基金の取り崩し額が増えたことによる。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今年度は全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会計で黒字となった。今後も引き続き健全な財政運営を行っていき、特に下水道事業会計においては歳入確保・歳出削減に努める。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M1" zoomScale="85" zoomScaleNormal="85" workbookViewId="0">
      <selection activeCell="BE33" sqref="BE33:BF3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4995652</v>
      </c>
      <c r="BO4" s="464"/>
      <c r="BP4" s="464"/>
      <c r="BQ4" s="464"/>
      <c r="BR4" s="464"/>
      <c r="BS4" s="464"/>
      <c r="BT4" s="464"/>
      <c r="BU4" s="465"/>
      <c r="BV4" s="463">
        <v>3851716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5.4</v>
      </c>
      <c r="CU4" s="648"/>
      <c r="CV4" s="648"/>
      <c r="CW4" s="648"/>
      <c r="CX4" s="648"/>
      <c r="CY4" s="648"/>
      <c r="CZ4" s="648"/>
      <c r="DA4" s="649"/>
      <c r="DB4" s="647">
        <v>5.2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4842656</v>
      </c>
      <c r="BO5" s="469"/>
      <c r="BP5" s="469"/>
      <c r="BQ5" s="469"/>
      <c r="BR5" s="469"/>
      <c r="BS5" s="469"/>
      <c r="BT5" s="469"/>
      <c r="BU5" s="470"/>
      <c r="BV5" s="468">
        <v>3657548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97.3</v>
      </c>
      <c r="CU5" s="439"/>
      <c r="CV5" s="439"/>
      <c r="CW5" s="439"/>
      <c r="CX5" s="439"/>
      <c r="CY5" s="439"/>
      <c r="CZ5" s="439"/>
      <c r="DA5" s="440"/>
      <c r="DB5" s="438">
        <v>98.7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152996</v>
      </c>
      <c r="BO6" s="469"/>
      <c r="BP6" s="469"/>
      <c r="BQ6" s="469"/>
      <c r="BR6" s="469"/>
      <c r="BS6" s="469"/>
      <c r="BT6" s="469"/>
      <c r="BU6" s="470"/>
      <c r="BV6" s="468">
        <v>194168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100.9</v>
      </c>
      <c r="CU6" s="622"/>
      <c r="CV6" s="622"/>
      <c r="CW6" s="622"/>
      <c r="CX6" s="622"/>
      <c r="CY6" s="622"/>
      <c r="CZ6" s="622"/>
      <c r="DA6" s="623"/>
      <c r="DB6" s="621">
        <v>102.7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21568</v>
      </c>
      <c r="BO7" s="469"/>
      <c r="BP7" s="469"/>
      <c r="BQ7" s="469"/>
      <c r="BR7" s="469"/>
      <c r="BS7" s="469"/>
      <c r="BT7" s="469"/>
      <c r="BU7" s="470"/>
      <c r="BV7" s="468">
        <v>73821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2442969</v>
      </c>
      <c r="CU7" s="469"/>
      <c r="CV7" s="469"/>
      <c r="CW7" s="469"/>
      <c r="CX7" s="469"/>
      <c r="CY7" s="469"/>
      <c r="CZ7" s="469"/>
      <c r="DA7" s="470"/>
      <c r="DB7" s="468">
        <v>2297199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131428</v>
      </c>
      <c r="BO8" s="469"/>
      <c r="BP8" s="469"/>
      <c r="BQ8" s="469"/>
      <c r="BR8" s="469"/>
      <c r="BS8" s="469"/>
      <c r="BT8" s="469"/>
      <c r="BU8" s="470"/>
      <c r="BV8" s="468">
        <v>120347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0.39</v>
      </c>
      <c r="CU8" s="582"/>
      <c r="CV8" s="582"/>
      <c r="CW8" s="582"/>
      <c r="CX8" s="582"/>
      <c r="CY8" s="582"/>
      <c r="CZ8" s="582"/>
      <c r="DA8" s="583"/>
      <c r="DB8" s="581">
        <v>0.39</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6362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109</v>
      </c>
      <c r="AV9" s="526"/>
      <c r="AW9" s="526"/>
      <c r="AX9" s="526"/>
      <c r="AY9" s="448" t="s">
        <v>116</v>
      </c>
      <c r="AZ9" s="449"/>
      <c r="BA9" s="449"/>
      <c r="BB9" s="449"/>
      <c r="BC9" s="449"/>
      <c r="BD9" s="449"/>
      <c r="BE9" s="449"/>
      <c r="BF9" s="449"/>
      <c r="BG9" s="449"/>
      <c r="BH9" s="449"/>
      <c r="BI9" s="449"/>
      <c r="BJ9" s="449"/>
      <c r="BK9" s="449"/>
      <c r="BL9" s="449"/>
      <c r="BM9" s="450"/>
      <c r="BN9" s="468">
        <v>11081</v>
      </c>
      <c r="BO9" s="469"/>
      <c r="BP9" s="469"/>
      <c r="BQ9" s="469"/>
      <c r="BR9" s="469"/>
      <c r="BS9" s="469"/>
      <c r="BT9" s="469"/>
      <c r="BU9" s="470"/>
      <c r="BV9" s="468">
        <v>-110777</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10.3</v>
      </c>
      <c r="CU9" s="439"/>
      <c r="CV9" s="439"/>
      <c r="CW9" s="439"/>
      <c r="CX9" s="439"/>
      <c r="CY9" s="439"/>
      <c r="CZ9" s="439"/>
      <c r="DA9" s="440"/>
      <c r="DB9" s="438">
        <v>12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7039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50708</v>
      </c>
      <c r="BO10" s="469"/>
      <c r="BP10" s="469"/>
      <c r="BQ10" s="469"/>
      <c r="BR10" s="469"/>
      <c r="BS10" s="469"/>
      <c r="BT10" s="469"/>
      <c r="BU10" s="470"/>
      <c r="BV10" s="468">
        <v>3823</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6788</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133763</v>
      </c>
      <c r="BO12" s="469"/>
      <c r="BP12" s="469"/>
      <c r="BQ12" s="469"/>
      <c r="BR12" s="469"/>
      <c r="BS12" s="469"/>
      <c r="BT12" s="469"/>
      <c r="BU12" s="470"/>
      <c r="BV12" s="468">
        <v>3769</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6710</v>
      </c>
      <c r="S13" s="572"/>
      <c r="T13" s="572"/>
      <c r="U13" s="572"/>
      <c r="V13" s="573"/>
      <c r="W13" s="559" t="s">
        <v>139</v>
      </c>
      <c r="X13" s="481"/>
      <c r="Y13" s="481"/>
      <c r="Z13" s="481"/>
      <c r="AA13" s="481"/>
      <c r="AB13" s="482"/>
      <c r="AC13" s="444">
        <v>137</v>
      </c>
      <c r="AD13" s="445"/>
      <c r="AE13" s="445"/>
      <c r="AF13" s="445"/>
      <c r="AG13" s="446"/>
      <c r="AH13" s="444">
        <v>61</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-71974</v>
      </c>
      <c r="BO13" s="469"/>
      <c r="BP13" s="469"/>
      <c r="BQ13" s="469"/>
      <c r="BR13" s="469"/>
      <c r="BS13" s="469"/>
      <c r="BT13" s="469"/>
      <c r="BU13" s="470"/>
      <c r="BV13" s="468">
        <v>-110723</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10.8</v>
      </c>
      <c r="CU13" s="439"/>
      <c r="CV13" s="439"/>
      <c r="CW13" s="439"/>
      <c r="CX13" s="439"/>
      <c r="CY13" s="439"/>
      <c r="CZ13" s="439"/>
      <c r="DA13" s="440"/>
      <c r="DB13" s="438">
        <v>11.3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6903</v>
      </c>
      <c r="S14" s="572"/>
      <c r="T14" s="572"/>
      <c r="U14" s="572"/>
      <c r="V14" s="573"/>
      <c r="W14" s="574"/>
      <c r="X14" s="484"/>
      <c r="Y14" s="484"/>
      <c r="Z14" s="484"/>
      <c r="AA14" s="484"/>
      <c r="AB14" s="485"/>
      <c r="AC14" s="564">
        <v>4.4000000000000004</v>
      </c>
      <c r="AD14" s="565"/>
      <c r="AE14" s="565"/>
      <c r="AF14" s="565"/>
      <c r="AG14" s="566"/>
      <c r="AH14" s="564">
        <v>1.9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10.3</v>
      </c>
      <c r="CU14" s="576"/>
      <c r="CV14" s="576"/>
      <c r="CW14" s="576"/>
      <c r="CX14" s="576"/>
      <c r="CY14" s="576"/>
      <c r="CZ14" s="576"/>
      <c r="DA14" s="577"/>
      <c r="DB14" s="575">
        <v>3.8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6835</v>
      </c>
      <c r="S15" s="572"/>
      <c r="T15" s="572"/>
      <c r="U15" s="572"/>
      <c r="V15" s="573"/>
      <c r="W15" s="559" t="s">
        <v>146</v>
      </c>
      <c r="X15" s="481"/>
      <c r="Y15" s="481"/>
      <c r="Z15" s="481"/>
      <c r="AA15" s="481"/>
      <c r="AB15" s="482"/>
      <c r="AC15" s="444">
        <v>1252</v>
      </c>
      <c r="AD15" s="445"/>
      <c r="AE15" s="445"/>
      <c r="AF15" s="445"/>
      <c r="AG15" s="446"/>
      <c r="AH15" s="444">
        <v>1355</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835970</v>
      </c>
      <c r="BO15" s="464"/>
      <c r="BP15" s="464"/>
      <c r="BQ15" s="464"/>
      <c r="BR15" s="464"/>
      <c r="BS15" s="464"/>
      <c r="BT15" s="464"/>
      <c r="BU15" s="465"/>
      <c r="BV15" s="463">
        <v>781474</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40.6</v>
      </c>
      <c r="AD16" s="565"/>
      <c r="AE16" s="565"/>
      <c r="AF16" s="565"/>
      <c r="AG16" s="566"/>
      <c r="AH16" s="564">
        <v>41.8</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2136888</v>
      </c>
      <c r="BO16" s="469"/>
      <c r="BP16" s="469"/>
      <c r="BQ16" s="469"/>
      <c r="BR16" s="469"/>
      <c r="BS16" s="469"/>
      <c r="BT16" s="469"/>
      <c r="BU16" s="470"/>
      <c r="BV16" s="468">
        <v>2018745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1695</v>
      </c>
      <c r="AD17" s="445"/>
      <c r="AE17" s="445"/>
      <c r="AF17" s="445"/>
      <c r="AG17" s="446"/>
      <c r="AH17" s="444">
        <v>1822</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1055744</v>
      </c>
      <c r="BO17" s="469"/>
      <c r="BP17" s="469"/>
      <c r="BQ17" s="469"/>
      <c r="BR17" s="469"/>
      <c r="BS17" s="469"/>
      <c r="BT17" s="469"/>
      <c r="BU17" s="470"/>
      <c r="BV17" s="468">
        <v>992046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13.63</v>
      </c>
      <c r="M18" s="533"/>
      <c r="N18" s="533"/>
      <c r="O18" s="533"/>
      <c r="P18" s="533"/>
      <c r="Q18" s="533"/>
      <c r="R18" s="534"/>
      <c r="S18" s="534"/>
      <c r="T18" s="534"/>
      <c r="U18" s="534"/>
      <c r="V18" s="535"/>
      <c r="W18" s="549"/>
      <c r="X18" s="550"/>
      <c r="Y18" s="550"/>
      <c r="Z18" s="550"/>
      <c r="AA18" s="550"/>
      <c r="AB18" s="560"/>
      <c r="AC18" s="432">
        <v>55</v>
      </c>
      <c r="AD18" s="433"/>
      <c r="AE18" s="433"/>
      <c r="AF18" s="433"/>
      <c r="AG18" s="536"/>
      <c r="AH18" s="432">
        <v>56.3</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2366027</v>
      </c>
      <c r="BO18" s="469"/>
      <c r="BP18" s="469"/>
      <c r="BQ18" s="469"/>
      <c r="BR18" s="469"/>
      <c r="BS18" s="469"/>
      <c r="BT18" s="469"/>
      <c r="BU18" s="470"/>
      <c r="BV18" s="468">
        <v>2342378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467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3312361</v>
      </c>
      <c r="BO19" s="469"/>
      <c r="BP19" s="469"/>
      <c r="BQ19" s="469"/>
      <c r="BR19" s="469"/>
      <c r="BS19" s="469"/>
      <c r="BT19" s="469"/>
      <c r="BU19" s="470"/>
      <c r="BV19" s="468">
        <v>3090242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2211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2217221</v>
      </c>
      <c r="BO23" s="469"/>
      <c r="BP23" s="469"/>
      <c r="BQ23" s="469"/>
      <c r="BR23" s="469"/>
      <c r="BS23" s="469"/>
      <c r="BT23" s="469"/>
      <c r="BU23" s="470"/>
      <c r="BV23" s="468">
        <v>2293624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3960</v>
      </c>
      <c r="R24" s="445"/>
      <c r="S24" s="445"/>
      <c r="T24" s="445"/>
      <c r="U24" s="445"/>
      <c r="V24" s="446"/>
      <c r="W24" s="510"/>
      <c r="X24" s="501"/>
      <c r="Y24" s="502"/>
      <c r="Z24" s="441" t="s">
        <v>170</v>
      </c>
      <c r="AA24" s="442"/>
      <c r="AB24" s="442"/>
      <c r="AC24" s="442"/>
      <c r="AD24" s="442"/>
      <c r="AE24" s="442"/>
      <c r="AF24" s="442"/>
      <c r="AG24" s="443"/>
      <c r="AH24" s="444">
        <v>87</v>
      </c>
      <c r="AI24" s="445"/>
      <c r="AJ24" s="445"/>
      <c r="AK24" s="445"/>
      <c r="AL24" s="446"/>
      <c r="AM24" s="444">
        <v>250038</v>
      </c>
      <c r="AN24" s="445"/>
      <c r="AO24" s="445"/>
      <c r="AP24" s="445"/>
      <c r="AQ24" s="445"/>
      <c r="AR24" s="446"/>
      <c r="AS24" s="444">
        <v>2874</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281323</v>
      </c>
      <c r="BO24" s="469"/>
      <c r="BP24" s="469"/>
      <c r="BQ24" s="469"/>
      <c r="BR24" s="469"/>
      <c r="BS24" s="469"/>
      <c r="BT24" s="469"/>
      <c r="BU24" s="470"/>
      <c r="BV24" s="468">
        <v>392923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5580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174</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493909</v>
      </c>
      <c r="BO25" s="464"/>
      <c r="BP25" s="464"/>
      <c r="BQ25" s="464"/>
      <c r="BR25" s="464"/>
      <c r="BS25" s="464"/>
      <c r="BT25" s="464"/>
      <c r="BU25" s="465"/>
      <c r="BV25" s="463">
        <v>522553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5300</v>
      </c>
      <c r="R26" s="445"/>
      <c r="S26" s="445"/>
      <c r="T26" s="445"/>
      <c r="U26" s="445"/>
      <c r="V26" s="446"/>
      <c r="W26" s="510"/>
      <c r="X26" s="501"/>
      <c r="Y26" s="502"/>
      <c r="Z26" s="441" t="s">
        <v>177</v>
      </c>
      <c r="AA26" s="523"/>
      <c r="AB26" s="523"/>
      <c r="AC26" s="523"/>
      <c r="AD26" s="523"/>
      <c r="AE26" s="523"/>
      <c r="AF26" s="523"/>
      <c r="AG26" s="524"/>
      <c r="AH26" s="444">
        <v>3</v>
      </c>
      <c r="AI26" s="445"/>
      <c r="AJ26" s="445"/>
      <c r="AK26" s="445"/>
      <c r="AL26" s="446"/>
      <c r="AM26" s="444">
        <v>8157</v>
      </c>
      <c r="AN26" s="445"/>
      <c r="AO26" s="445"/>
      <c r="AP26" s="445"/>
      <c r="AQ26" s="445"/>
      <c r="AR26" s="446"/>
      <c r="AS26" s="444">
        <v>2719</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2800</v>
      </c>
      <c r="R27" s="445"/>
      <c r="S27" s="445"/>
      <c r="T27" s="445"/>
      <c r="U27" s="445"/>
      <c r="V27" s="446"/>
      <c r="W27" s="510"/>
      <c r="X27" s="501"/>
      <c r="Y27" s="502"/>
      <c r="Z27" s="441" t="s">
        <v>180</v>
      </c>
      <c r="AA27" s="442"/>
      <c r="AB27" s="442"/>
      <c r="AC27" s="442"/>
      <c r="AD27" s="442"/>
      <c r="AE27" s="442"/>
      <c r="AF27" s="442"/>
      <c r="AG27" s="443"/>
      <c r="AH27" s="444">
        <v>7</v>
      </c>
      <c r="AI27" s="445"/>
      <c r="AJ27" s="445"/>
      <c r="AK27" s="445"/>
      <c r="AL27" s="446"/>
      <c r="AM27" s="444">
        <v>21879</v>
      </c>
      <c r="AN27" s="445"/>
      <c r="AO27" s="445"/>
      <c r="AP27" s="445"/>
      <c r="AQ27" s="445"/>
      <c r="AR27" s="446"/>
      <c r="AS27" s="444">
        <v>3126</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193000</v>
      </c>
      <c r="BO27" s="472"/>
      <c r="BP27" s="472"/>
      <c r="BQ27" s="472"/>
      <c r="BR27" s="472"/>
      <c r="BS27" s="472"/>
      <c r="BT27" s="472"/>
      <c r="BU27" s="473"/>
      <c r="BV27" s="471">
        <v>193000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2000</v>
      </c>
      <c r="R28" s="445"/>
      <c r="S28" s="445"/>
      <c r="T28" s="445"/>
      <c r="U28" s="445"/>
      <c r="V28" s="446"/>
      <c r="W28" s="510"/>
      <c r="X28" s="501"/>
      <c r="Y28" s="502"/>
      <c r="Z28" s="441" t="s">
        <v>183</v>
      </c>
      <c r="AA28" s="442"/>
      <c r="AB28" s="442"/>
      <c r="AC28" s="442"/>
      <c r="AD28" s="442"/>
      <c r="AE28" s="442"/>
      <c r="AF28" s="442"/>
      <c r="AG28" s="443"/>
      <c r="AH28" s="444" t="s">
        <v>174</v>
      </c>
      <c r="AI28" s="445"/>
      <c r="AJ28" s="445"/>
      <c r="AK28" s="445"/>
      <c r="AL28" s="446"/>
      <c r="AM28" s="444" t="s">
        <v>174</v>
      </c>
      <c r="AN28" s="445"/>
      <c r="AO28" s="445"/>
      <c r="AP28" s="445"/>
      <c r="AQ28" s="445"/>
      <c r="AR28" s="446"/>
      <c r="AS28" s="444" t="s">
        <v>137</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310434</v>
      </c>
      <c r="BO28" s="464"/>
      <c r="BP28" s="464"/>
      <c r="BQ28" s="464"/>
      <c r="BR28" s="464"/>
      <c r="BS28" s="464"/>
      <c r="BT28" s="464"/>
      <c r="BU28" s="465"/>
      <c r="BV28" s="463">
        <v>393489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10</v>
      </c>
      <c r="M29" s="445"/>
      <c r="N29" s="445"/>
      <c r="O29" s="445"/>
      <c r="P29" s="446"/>
      <c r="Q29" s="444">
        <v>1770</v>
      </c>
      <c r="R29" s="445"/>
      <c r="S29" s="445"/>
      <c r="T29" s="445"/>
      <c r="U29" s="445"/>
      <c r="V29" s="446"/>
      <c r="W29" s="511"/>
      <c r="X29" s="512"/>
      <c r="Y29" s="513"/>
      <c r="Z29" s="441" t="s">
        <v>186</v>
      </c>
      <c r="AA29" s="442"/>
      <c r="AB29" s="442"/>
      <c r="AC29" s="442"/>
      <c r="AD29" s="442"/>
      <c r="AE29" s="442"/>
      <c r="AF29" s="442"/>
      <c r="AG29" s="443"/>
      <c r="AH29" s="444">
        <v>94</v>
      </c>
      <c r="AI29" s="445"/>
      <c r="AJ29" s="445"/>
      <c r="AK29" s="445"/>
      <c r="AL29" s="446"/>
      <c r="AM29" s="444">
        <v>271917</v>
      </c>
      <c r="AN29" s="445"/>
      <c r="AO29" s="445"/>
      <c r="AP29" s="445"/>
      <c r="AQ29" s="445"/>
      <c r="AR29" s="446"/>
      <c r="AS29" s="444">
        <v>2893</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44639</v>
      </c>
      <c r="BO29" s="469"/>
      <c r="BP29" s="469"/>
      <c r="BQ29" s="469"/>
      <c r="BR29" s="469"/>
      <c r="BS29" s="469"/>
      <c r="BT29" s="469"/>
      <c r="BU29" s="470"/>
      <c r="BV29" s="468">
        <v>44634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97.5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440964</v>
      </c>
      <c r="BO30" s="472"/>
      <c r="BP30" s="472"/>
      <c r="BQ30" s="472"/>
      <c r="BR30" s="472"/>
      <c r="BS30" s="472"/>
      <c r="BT30" s="472"/>
      <c r="BU30" s="473"/>
      <c r="BV30" s="471">
        <v>390657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195</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195</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国民健康保険事業会計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滋賀県市町村職員退職手当組合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住宅新築資金会計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介護保険事業会計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彦根市犬上郡営林組合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土地取得造成会計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後期高齢者医療事業会計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大滝山林組合（一般会計）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墓地公園会計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大滝山林組合（林産物栽培特別会計）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大滝山林組合（高取山森林空間利活用特別会計）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滋賀県市町村議会議員公務災害補償等組合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湖東広域衛生管理組合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彦根愛知犬上広域行政組合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滋賀県市町村職員研修センター</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滋賀県後期高齢者医療広域連合（一般会計）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8znUVlzBuFqKcbIa/soRAc1Oug+rWqmemDIeq3rWFouFRZTW50x04ubs//jhu4yEAXeFXWJJrcNRuXaIEufqgg==" saltValue="vgo1ZxMXYBeyMn4XwbQL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election activeCell="DH51" sqref="DH5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568</v>
      </c>
      <c r="D34" s="1250"/>
      <c r="E34" s="1251"/>
      <c r="F34" s="32">
        <v>15.1</v>
      </c>
      <c r="G34" s="33">
        <v>15.08</v>
      </c>
      <c r="H34" s="33">
        <v>14.85</v>
      </c>
      <c r="I34" s="33">
        <v>15.48</v>
      </c>
      <c r="J34" s="34">
        <v>15.33</v>
      </c>
      <c r="K34" s="22"/>
      <c r="L34" s="22"/>
      <c r="M34" s="22"/>
      <c r="N34" s="22"/>
      <c r="O34" s="22"/>
      <c r="P34" s="22"/>
    </row>
    <row r="35" spans="1:16" ht="39" customHeight="1" x14ac:dyDescent="0.15">
      <c r="A35" s="22"/>
      <c r="B35" s="35"/>
      <c r="C35" s="1244" t="s">
        <v>569</v>
      </c>
      <c r="D35" s="1245"/>
      <c r="E35" s="1246"/>
      <c r="F35" s="36">
        <v>5.24</v>
      </c>
      <c r="G35" s="37">
        <v>5.05</v>
      </c>
      <c r="H35" s="37">
        <v>9.84</v>
      </c>
      <c r="I35" s="37">
        <v>5.22</v>
      </c>
      <c r="J35" s="38">
        <v>5.15</v>
      </c>
      <c r="K35" s="22"/>
      <c r="L35" s="22"/>
      <c r="M35" s="22"/>
      <c r="N35" s="22"/>
      <c r="O35" s="22"/>
      <c r="P35" s="22"/>
    </row>
    <row r="36" spans="1:16" ht="39" customHeight="1" x14ac:dyDescent="0.15">
      <c r="A36" s="22"/>
      <c r="B36" s="35"/>
      <c r="C36" s="1244" t="s">
        <v>570</v>
      </c>
      <c r="D36" s="1245"/>
      <c r="E36" s="1246"/>
      <c r="F36" s="36">
        <v>1.46</v>
      </c>
      <c r="G36" s="37">
        <v>2.66</v>
      </c>
      <c r="H36" s="37">
        <v>1.39</v>
      </c>
      <c r="I36" s="37">
        <v>5.34</v>
      </c>
      <c r="J36" s="38">
        <v>2.5299999999999998</v>
      </c>
      <c r="K36" s="22"/>
      <c r="L36" s="22"/>
      <c r="M36" s="22"/>
      <c r="N36" s="22"/>
      <c r="O36" s="22"/>
      <c r="P36" s="22"/>
    </row>
    <row r="37" spans="1:16" ht="39" customHeight="1" x14ac:dyDescent="0.15">
      <c r="A37" s="22"/>
      <c r="B37" s="35"/>
      <c r="C37" s="1244" t="s">
        <v>571</v>
      </c>
      <c r="D37" s="1245"/>
      <c r="E37" s="1246"/>
      <c r="F37" s="36">
        <v>0.43</v>
      </c>
      <c r="G37" s="37">
        <v>0.85</v>
      </c>
      <c r="H37" s="37">
        <v>1.91</v>
      </c>
      <c r="I37" s="37">
        <v>0.53</v>
      </c>
      <c r="J37" s="38">
        <v>2.3199999999999998</v>
      </c>
      <c r="K37" s="22"/>
      <c r="L37" s="22"/>
      <c r="M37" s="22"/>
      <c r="N37" s="22"/>
      <c r="O37" s="22"/>
      <c r="P37" s="22"/>
    </row>
    <row r="38" spans="1:16" ht="39" customHeight="1" x14ac:dyDescent="0.15">
      <c r="A38" s="22"/>
      <c r="B38" s="35"/>
      <c r="C38" s="1244" t="s">
        <v>572</v>
      </c>
      <c r="D38" s="1245"/>
      <c r="E38" s="1246"/>
      <c r="F38" s="36">
        <v>0.04</v>
      </c>
      <c r="G38" s="37">
        <v>0.01</v>
      </c>
      <c r="H38" s="37">
        <v>0</v>
      </c>
      <c r="I38" s="37" t="s">
        <v>573</v>
      </c>
      <c r="J38" s="38">
        <v>1.43</v>
      </c>
      <c r="K38" s="22"/>
      <c r="L38" s="22"/>
      <c r="M38" s="22"/>
      <c r="N38" s="22"/>
      <c r="O38" s="22"/>
      <c r="P38" s="22"/>
    </row>
    <row r="39" spans="1:16" ht="39" customHeight="1" x14ac:dyDescent="0.15">
      <c r="A39" s="22"/>
      <c r="B39" s="35"/>
      <c r="C39" s="1244" t="s">
        <v>574</v>
      </c>
      <c r="D39" s="1245"/>
      <c r="E39" s="1246"/>
      <c r="F39" s="36">
        <v>0</v>
      </c>
      <c r="G39" s="37">
        <v>0</v>
      </c>
      <c r="H39" s="37">
        <v>0</v>
      </c>
      <c r="I39" s="37">
        <v>0.01</v>
      </c>
      <c r="J39" s="38">
        <v>0.22</v>
      </c>
      <c r="K39" s="22"/>
      <c r="L39" s="22"/>
      <c r="M39" s="22"/>
      <c r="N39" s="22"/>
      <c r="O39" s="22"/>
      <c r="P39" s="22"/>
    </row>
    <row r="40" spans="1:16" ht="39" customHeight="1" x14ac:dyDescent="0.15">
      <c r="A40" s="22"/>
      <c r="B40" s="35"/>
      <c r="C40" s="1244" t="s">
        <v>575</v>
      </c>
      <c r="D40" s="1245"/>
      <c r="E40" s="1246"/>
      <c r="F40" s="36">
        <v>0</v>
      </c>
      <c r="G40" s="37">
        <v>0</v>
      </c>
      <c r="H40" s="37">
        <v>0.01</v>
      </c>
      <c r="I40" s="37">
        <v>0.04</v>
      </c>
      <c r="J40" s="38">
        <v>0</v>
      </c>
      <c r="K40" s="22"/>
      <c r="L40" s="22"/>
      <c r="M40" s="22"/>
      <c r="N40" s="22"/>
      <c r="O40" s="22"/>
      <c r="P40" s="22"/>
    </row>
    <row r="41" spans="1:16" ht="39" customHeight="1" x14ac:dyDescent="0.15">
      <c r="A41" s="22"/>
      <c r="B41" s="35"/>
      <c r="C41" s="1244" t="s">
        <v>576</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577</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578</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OyJLRfEyWMDsGa/QzFnspowL3wFmE4klveiwgIZ5AycgT7iEODPlSEarRYRQWnS1Sn3P+vgNE6+DfgsOK3NeQ==" saltValue="FbTfBjEPBPSeHpNLR2aJ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70" zoomScaleNormal="70" zoomScaleSheetLayoutView="55" workbookViewId="0">
      <selection activeCell="N45" sqref="N45:O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431</v>
      </c>
      <c r="L45" s="60">
        <v>443</v>
      </c>
      <c r="M45" s="60">
        <v>392</v>
      </c>
      <c r="N45" s="60">
        <v>381</v>
      </c>
      <c r="O45" s="61">
        <v>345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72"/>
      <c r="C48" s="1273"/>
      <c r="D48" s="62"/>
      <c r="E48" s="1254" t="s">
        <v>15</v>
      </c>
      <c r="F48" s="1254"/>
      <c r="G48" s="1254"/>
      <c r="H48" s="1254"/>
      <c r="I48" s="1254"/>
      <c r="J48" s="1255"/>
      <c r="K48" s="63">
        <v>178</v>
      </c>
      <c r="L48" s="64">
        <v>187</v>
      </c>
      <c r="M48" s="64">
        <v>192</v>
      </c>
      <c r="N48" s="64">
        <v>168</v>
      </c>
      <c r="O48" s="65">
        <v>236</v>
      </c>
      <c r="P48" s="48"/>
      <c r="Q48" s="48"/>
      <c r="R48" s="48"/>
      <c r="S48" s="48"/>
      <c r="T48" s="48"/>
      <c r="U48" s="48"/>
    </row>
    <row r="49" spans="1:21" ht="30.75" customHeight="1" x14ac:dyDescent="0.15">
      <c r="A49" s="48"/>
      <c r="B49" s="1272"/>
      <c r="C49" s="1273"/>
      <c r="D49" s="62"/>
      <c r="E49" s="1254" t="s">
        <v>16</v>
      </c>
      <c r="F49" s="1254"/>
      <c r="G49" s="1254"/>
      <c r="H49" s="1254"/>
      <c r="I49" s="1254"/>
      <c r="J49" s="1255"/>
      <c r="K49" s="63">
        <v>1</v>
      </c>
      <c r="L49" s="64">
        <v>1</v>
      </c>
      <c r="M49" s="64">
        <v>1</v>
      </c>
      <c r="N49" s="64">
        <v>3</v>
      </c>
      <c r="O49" s="65">
        <v>3</v>
      </c>
      <c r="P49" s="48"/>
      <c r="Q49" s="48"/>
      <c r="R49" s="48"/>
      <c r="S49" s="48"/>
      <c r="T49" s="48"/>
      <c r="U49" s="48"/>
    </row>
    <row r="50" spans="1:21" ht="30.75" customHeight="1" x14ac:dyDescent="0.15">
      <c r="A50" s="48"/>
      <c r="B50" s="1272"/>
      <c r="C50" s="1273"/>
      <c r="D50" s="62"/>
      <c r="E50" s="1254" t="s">
        <v>17</v>
      </c>
      <c r="F50" s="1254"/>
      <c r="G50" s="1254"/>
      <c r="H50" s="1254"/>
      <c r="I50" s="1254"/>
      <c r="J50" s="1255"/>
      <c r="K50" s="63">
        <v>1</v>
      </c>
      <c r="L50" s="64">
        <v>1</v>
      </c>
      <c r="M50" s="64">
        <v>1</v>
      </c>
      <c r="N50" s="64">
        <v>1</v>
      </c>
      <c r="O50" s="65">
        <v>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517</v>
      </c>
      <c r="L51" s="64">
        <v>0</v>
      </c>
      <c r="M51" s="64">
        <v>0</v>
      </c>
      <c r="N51" s="64">
        <v>0</v>
      </c>
      <c r="O51" s="65" t="s">
        <v>517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378</v>
      </c>
      <c r="L52" s="64">
        <v>376</v>
      </c>
      <c r="M52" s="64">
        <v>368</v>
      </c>
      <c r="N52" s="64">
        <v>360</v>
      </c>
      <c r="O52" s="65">
        <v>342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233</v>
      </c>
      <c r="L53" s="69">
        <v>256</v>
      </c>
      <c r="M53" s="69">
        <v>218</v>
      </c>
      <c r="N53" s="69">
        <v>193</v>
      </c>
      <c r="O53" s="70">
        <v>243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TXUJp83Qn+hdzFZC15pBEo8VKeJKHSbfDw4nWU3nA204CGLiNBnmV96/YM0uxI4NzbLmMXlp9vNF0717m2xw==" saltValue="+WkFImfOeLsq4QmNZlVa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DH51" sqref="DH5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90" t="s">
        <v>30</v>
      </c>
      <c r="C41" s="1291"/>
      <c r="D41" s="102"/>
      <c r="E41" s="1292" t="s">
        <v>31</v>
      </c>
      <c r="F41" s="1292"/>
      <c r="G41" s="1292"/>
      <c r="H41" s="1293"/>
      <c r="I41" s="103">
        <v>2807</v>
      </c>
      <c r="J41" s="104">
        <v>2614</v>
      </c>
      <c r="K41" s="104">
        <v>2489</v>
      </c>
      <c r="L41" s="104">
        <v>2294</v>
      </c>
      <c r="M41" s="105">
        <v>2217</v>
      </c>
    </row>
    <row r="42" spans="2:13" ht="27.75" customHeight="1" x14ac:dyDescent="0.15">
      <c r="B42" s="1280"/>
      <c r="C42" s="1281"/>
      <c r="D42" s="106"/>
      <c r="E42" s="1284" t="s">
        <v>32</v>
      </c>
      <c r="F42" s="1284"/>
      <c r="G42" s="1284"/>
      <c r="H42" s="1285"/>
      <c r="I42" s="107">
        <v>7</v>
      </c>
      <c r="J42" s="108">
        <v>5</v>
      </c>
      <c r="K42" s="108">
        <v>3</v>
      </c>
      <c r="L42" s="108">
        <v>2</v>
      </c>
      <c r="M42" s="109">
        <v>0</v>
      </c>
    </row>
    <row r="43" spans="2:13" ht="27.75" customHeight="1" x14ac:dyDescent="0.15">
      <c r="B43" s="1280"/>
      <c r="C43" s="1281"/>
      <c r="D43" s="106"/>
      <c r="E43" s="1284" t="s">
        <v>33</v>
      </c>
      <c r="F43" s="1284"/>
      <c r="G43" s="1284"/>
      <c r="H43" s="1285"/>
      <c r="I43" s="107">
        <v>1965</v>
      </c>
      <c r="J43" s="108">
        <v>1741</v>
      </c>
      <c r="K43" s="108">
        <v>1738</v>
      </c>
      <c r="L43" s="108">
        <v>2039</v>
      </c>
      <c r="M43" s="109">
        <v>2101</v>
      </c>
    </row>
    <row r="44" spans="2:13" ht="27.75" customHeight="1" x14ac:dyDescent="0.15">
      <c r="B44" s="1280"/>
      <c r="C44" s="1281"/>
      <c r="D44" s="106"/>
      <c r="E44" s="1284" t="s">
        <v>34</v>
      </c>
      <c r="F44" s="1284"/>
      <c r="G44" s="1284"/>
      <c r="H44" s="1285"/>
      <c r="I44" s="107">
        <v>38</v>
      </c>
      <c r="J44" s="108">
        <v>37</v>
      </c>
      <c r="K44" s="108">
        <v>36</v>
      </c>
      <c r="L44" s="108">
        <v>32</v>
      </c>
      <c r="M44" s="109">
        <v>32</v>
      </c>
    </row>
    <row r="45" spans="2:13" ht="27.75" customHeight="1" x14ac:dyDescent="0.15">
      <c r="B45" s="1280"/>
      <c r="C45" s="1281"/>
      <c r="D45" s="106"/>
      <c r="E45" s="1284" t="s">
        <v>35</v>
      </c>
      <c r="F45" s="1284"/>
      <c r="G45" s="1284"/>
      <c r="H45" s="1285"/>
      <c r="I45" s="107">
        <v>751</v>
      </c>
      <c r="J45" s="108">
        <v>798</v>
      </c>
      <c r="K45" s="108">
        <v>744</v>
      </c>
      <c r="L45" s="108">
        <v>811</v>
      </c>
      <c r="M45" s="109">
        <v>762</v>
      </c>
    </row>
    <row r="46" spans="2:13" ht="27.75" customHeight="1" x14ac:dyDescent="0.15">
      <c r="B46" s="1280"/>
      <c r="C46" s="1281"/>
      <c r="D46" s="110"/>
      <c r="E46" s="1284" t="s">
        <v>36</v>
      </c>
      <c r="F46" s="1284"/>
      <c r="G46" s="1284"/>
      <c r="H46" s="1285"/>
      <c r="I46" s="107">
        <v>0</v>
      </c>
      <c r="J46" s="108">
        <v>0</v>
      </c>
      <c r="K46" s="108">
        <v>0</v>
      </c>
      <c r="L46" s="108">
        <v>1</v>
      </c>
      <c r="M46" s="109">
        <v>1</v>
      </c>
    </row>
    <row r="47" spans="2:13" ht="27.75" customHeight="1" x14ac:dyDescent="0.15">
      <c r="B47" s="1280"/>
      <c r="C47" s="1281"/>
      <c r="D47" s="111"/>
      <c r="E47" s="1294" t="s">
        <v>37</v>
      </c>
      <c r="F47" s="1295"/>
      <c r="G47" s="1295"/>
      <c r="H47" s="1296"/>
      <c r="I47" s="107" t="s">
        <v>517</v>
      </c>
      <c r="J47" s="108" t="s">
        <v>517</v>
      </c>
      <c r="K47" s="108" t="s">
        <v>517</v>
      </c>
      <c r="L47" s="108" t="s">
        <v>517</v>
      </c>
      <c r="M47" s="109" t="s">
        <v>517</v>
      </c>
    </row>
    <row r="48" spans="2:13" ht="27.75" customHeight="1" x14ac:dyDescent="0.15">
      <c r="B48" s="1280"/>
      <c r="C48" s="1281"/>
      <c r="D48" s="106"/>
      <c r="E48" s="1284" t="s">
        <v>38</v>
      </c>
      <c r="F48" s="1284"/>
      <c r="G48" s="1284"/>
      <c r="H48" s="1285"/>
      <c r="I48" s="107" t="s">
        <v>517</v>
      </c>
      <c r="J48" s="108" t="s">
        <v>517</v>
      </c>
      <c r="K48" s="108" t="s">
        <v>517</v>
      </c>
      <c r="L48" s="108" t="s">
        <v>517</v>
      </c>
      <c r="M48" s="109" t="s">
        <v>517</v>
      </c>
    </row>
    <row r="49" spans="2:13" ht="27.75" customHeight="1" x14ac:dyDescent="0.15">
      <c r="B49" s="1282"/>
      <c r="C49" s="1283"/>
      <c r="D49" s="106"/>
      <c r="E49" s="1284" t="s">
        <v>39</v>
      </c>
      <c r="F49" s="1284"/>
      <c r="G49" s="1284"/>
      <c r="H49" s="1285"/>
      <c r="I49" s="107" t="s">
        <v>517</v>
      </c>
      <c r="J49" s="108" t="s">
        <v>517</v>
      </c>
      <c r="K49" s="108" t="s">
        <v>517</v>
      </c>
      <c r="L49" s="108" t="s">
        <v>517</v>
      </c>
      <c r="M49" s="109" t="s">
        <v>517</v>
      </c>
    </row>
    <row r="50" spans="2:13" ht="27.75" customHeight="1" x14ac:dyDescent="0.15">
      <c r="B50" s="1278" t="s">
        <v>40</v>
      </c>
      <c r="C50" s="1279"/>
      <c r="D50" s="112"/>
      <c r="E50" s="1284" t="s">
        <v>41</v>
      </c>
      <c r="F50" s="1284"/>
      <c r="G50" s="1284"/>
      <c r="H50" s="1285"/>
      <c r="I50" s="107">
        <v>1190</v>
      </c>
      <c r="J50" s="108">
        <v>1144</v>
      </c>
      <c r="K50" s="108">
        <v>968</v>
      </c>
      <c r="L50" s="108">
        <v>1014</v>
      </c>
      <c r="M50" s="109">
        <v>1002</v>
      </c>
    </row>
    <row r="51" spans="2:13" ht="27.75" customHeight="1" x14ac:dyDescent="0.15">
      <c r="B51" s="1280"/>
      <c r="C51" s="1281"/>
      <c r="D51" s="106"/>
      <c r="E51" s="1284" t="s">
        <v>42</v>
      </c>
      <c r="F51" s="1284"/>
      <c r="G51" s="1284"/>
      <c r="H51" s="1285"/>
      <c r="I51" s="107">
        <v>11</v>
      </c>
      <c r="J51" s="108">
        <v>5</v>
      </c>
      <c r="K51" s="108">
        <v>3</v>
      </c>
      <c r="L51" s="108">
        <v>3</v>
      </c>
      <c r="M51" s="109">
        <v>2</v>
      </c>
    </row>
    <row r="52" spans="2:13" ht="27.75" customHeight="1" x14ac:dyDescent="0.15">
      <c r="B52" s="1282"/>
      <c r="C52" s="1283"/>
      <c r="D52" s="106"/>
      <c r="E52" s="1284" t="s">
        <v>43</v>
      </c>
      <c r="F52" s="1284"/>
      <c r="G52" s="1284"/>
      <c r="H52" s="1285"/>
      <c r="I52" s="107">
        <v>4531</v>
      </c>
      <c r="J52" s="108">
        <v>4329</v>
      </c>
      <c r="K52" s="108">
        <v>4235</v>
      </c>
      <c r="L52" s="108">
        <v>4086</v>
      </c>
      <c r="M52" s="109">
        <v>3891</v>
      </c>
    </row>
    <row r="53" spans="2:13" ht="27.75" customHeight="1" thickBot="1" x14ac:dyDescent="0.2">
      <c r="B53" s="1286" t="s">
        <v>44</v>
      </c>
      <c r="C53" s="1287"/>
      <c r="D53" s="113"/>
      <c r="E53" s="1288" t="s">
        <v>45</v>
      </c>
      <c r="F53" s="1288"/>
      <c r="G53" s="1288"/>
      <c r="H53" s="1289"/>
      <c r="I53" s="114">
        <v>-165</v>
      </c>
      <c r="J53" s="115">
        <v>-283</v>
      </c>
      <c r="K53" s="115">
        <v>-196</v>
      </c>
      <c r="L53" s="115">
        <v>74</v>
      </c>
      <c r="M53" s="116">
        <v>218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FayAVvdq1KATPk8dJuxz/pozI030y4VyVzp3mVGJCtMiO+8kcs8fVNnL+s5uEe98NA28lxA0IQuYLX3KOHLrw==" saltValue="JgOEaqcD/z8D4FgCUD61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19" zoomScale="70" zoomScaleNormal="70" zoomScaleSheetLayoutView="100" workbookViewId="0">
      <selection activeCell="DH51" sqref="DH5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393</v>
      </c>
      <c r="G55" s="128">
        <v>393</v>
      </c>
      <c r="H55" s="129">
        <v>310</v>
      </c>
    </row>
    <row r="56" spans="2:8" ht="52.5" customHeight="1" x14ac:dyDescent="0.15">
      <c r="B56" s="130"/>
      <c r="C56" s="1307" t="s">
        <v>49</v>
      </c>
      <c r="D56" s="1307"/>
      <c r="E56" s="1308"/>
      <c r="F56" s="131">
        <v>45</v>
      </c>
      <c r="G56" s="131">
        <v>45</v>
      </c>
      <c r="H56" s="132">
        <v>45</v>
      </c>
    </row>
    <row r="57" spans="2:8" ht="53.25" customHeight="1" x14ac:dyDescent="0.15">
      <c r="B57" s="130"/>
      <c r="C57" s="1309" t="s">
        <v>50</v>
      </c>
      <c r="D57" s="1309"/>
      <c r="E57" s="1310"/>
      <c r="F57" s="133">
        <v>345</v>
      </c>
      <c r="G57" s="133">
        <v>391</v>
      </c>
      <c r="H57" s="134">
        <v>441</v>
      </c>
    </row>
    <row r="58" spans="2:8" ht="45.75" customHeight="1" x14ac:dyDescent="0.15">
      <c r="B58" s="135"/>
      <c r="C58" s="1297" t="s">
        <v>589</v>
      </c>
      <c r="D58" s="1298"/>
      <c r="E58" s="1299"/>
      <c r="F58" s="136">
        <v>104</v>
      </c>
      <c r="G58" s="136">
        <v>149</v>
      </c>
      <c r="H58" s="137">
        <v>199</v>
      </c>
    </row>
    <row r="59" spans="2:8" ht="45.75" customHeight="1" x14ac:dyDescent="0.15">
      <c r="B59" s="135"/>
      <c r="C59" s="1297" t="s">
        <v>585</v>
      </c>
      <c r="D59" s="1298"/>
      <c r="E59" s="1299"/>
      <c r="F59" s="136">
        <v>123</v>
      </c>
      <c r="G59" s="136">
        <v>123</v>
      </c>
      <c r="H59" s="137">
        <v>123</v>
      </c>
    </row>
    <row r="60" spans="2:8" ht="45.75" customHeight="1" x14ac:dyDescent="0.15">
      <c r="B60" s="135"/>
      <c r="C60" s="1297" t="s">
        <v>586</v>
      </c>
      <c r="D60" s="1298"/>
      <c r="E60" s="1299"/>
      <c r="F60" s="136">
        <v>90</v>
      </c>
      <c r="G60" s="136">
        <v>91</v>
      </c>
      <c r="H60" s="137">
        <v>91</v>
      </c>
    </row>
    <row r="61" spans="2:8" ht="45.75" customHeight="1" x14ac:dyDescent="0.15">
      <c r="B61" s="135"/>
      <c r="C61" s="1297" t="s">
        <v>587</v>
      </c>
      <c r="D61" s="1298"/>
      <c r="E61" s="1299"/>
      <c r="F61" s="136">
        <v>14</v>
      </c>
      <c r="G61" s="136">
        <v>14</v>
      </c>
      <c r="H61" s="137">
        <v>14</v>
      </c>
    </row>
    <row r="62" spans="2:8" ht="45.75" customHeight="1" thickBot="1" x14ac:dyDescent="0.2">
      <c r="B62" s="138"/>
      <c r="C62" s="1300" t="s">
        <v>588</v>
      </c>
      <c r="D62" s="1301"/>
      <c r="E62" s="1302"/>
      <c r="F62" s="139">
        <v>12</v>
      </c>
      <c r="G62" s="139">
        <v>12</v>
      </c>
      <c r="H62" s="140">
        <v>12</v>
      </c>
    </row>
    <row r="63" spans="2:8" ht="52.5" customHeight="1" thickBot="1" x14ac:dyDescent="0.2">
      <c r="B63" s="141"/>
      <c r="C63" s="1303" t="s">
        <v>51</v>
      </c>
      <c r="D63" s="1303"/>
      <c r="E63" s="1304"/>
      <c r="F63" s="142">
        <v>783</v>
      </c>
      <c r="G63" s="142">
        <v>829</v>
      </c>
      <c r="H63" s="143">
        <v>796</v>
      </c>
    </row>
    <row r="64" spans="2:8" ht="15" customHeight="1" x14ac:dyDescent="0.15"/>
  </sheetData>
  <sheetProtection algorithmName="SHA-512" hashValue="95qz3Po+sYrNKBDc9iNo2QYik11/wL4jKdwgvPsalhtvAO646PGqRe+D8oW3gwZLRem9+wTbVYjjYHfVy+JVKQ==" saltValue="s6mXlC6Met4hnjYHqnRt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49" zoomScale="85" zoomScaleNormal="85"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559</v>
      </c>
      <c r="BQ50" s="1317"/>
      <c r="BR50" s="1317"/>
      <c r="BS50" s="1317"/>
      <c r="BT50" s="1317"/>
      <c r="BU50" s="1317"/>
      <c r="BV50" s="1317"/>
      <c r="BW50" s="1317"/>
      <c r="BX50" s="1317" t="s">
        <v>560</v>
      </c>
      <c r="BY50" s="1317"/>
      <c r="BZ50" s="1317"/>
      <c r="CA50" s="1317"/>
      <c r="CB50" s="1317"/>
      <c r="CC50" s="1317"/>
      <c r="CD50" s="1317"/>
      <c r="CE50" s="1317"/>
      <c r="CF50" s="1317" t="s">
        <v>561</v>
      </c>
      <c r="CG50" s="1317"/>
      <c r="CH50" s="1317"/>
      <c r="CI50" s="1317"/>
      <c r="CJ50" s="1317"/>
      <c r="CK50" s="1317"/>
      <c r="CL50" s="1317"/>
      <c r="CM50" s="1317"/>
      <c r="CN50" s="1317" t="s">
        <v>562</v>
      </c>
      <c r="CO50" s="1317"/>
      <c r="CP50" s="1317"/>
      <c r="CQ50" s="1317"/>
      <c r="CR50" s="1317"/>
      <c r="CS50" s="1317"/>
      <c r="CT50" s="1317"/>
      <c r="CU50" s="1317"/>
      <c r="CV50" s="1317" t="s">
        <v>563</v>
      </c>
      <c r="CW50" s="1317"/>
      <c r="CX50" s="1317"/>
      <c r="CY50" s="1317"/>
      <c r="CZ50" s="1317"/>
      <c r="DA50" s="1317"/>
      <c r="DB50" s="1317"/>
      <c r="DC50" s="1317"/>
    </row>
    <row r="51" spans="1:109" ht="13.5" customHeight="1" x14ac:dyDescent="0.15">
      <c r="B51" s="397"/>
      <c r="G51" s="1329"/>
      <c r="H51" s="1329"/>
      <c r="I51" s="1333"/>
      <c r="J51" s="1333"/>
      <c r="K51" s="1318"/>
      <c r="L51" s="1318"/>
      <c r="M51" s="1318"/>
      <c r="N51" s="1318"/>
      <c r="AM51" s="406"/>
      <c r="AN51" s="1316" t="s">
        <v>607</v>
      </c>
      <c r="AO51" s="1316"/>
      <c r="AP51" s="1316"/>
      <c r="AQ51" s="1316"/>
      <c r="AR51" s="1316"/>
      <c r="AS51" s="1316"/>
      <c r="AT51" s="1316"/>
      <c r="AU51" s="1316"/>
      <c r="AV51" s="1316"/>
      <c r="AW51" s="1316"/>
      <c r="AX51" s="1316"/>
      <c r="AY51" s="1316"/>
      <c r="AZ51" s="1316"/>
      <c r="BA51" s="1316"/>
      <c r="BB51" s="1316" t="s">
        <v>608</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28"/>
      <c r="BY51" s="1313"/>
      <c r="BZ51" s="1313"/>
      <c r="CA51" s="1313"/>
      <c r="CB51" s="1313"/>
      <c r="CC51" s="1313"/>
      <c r="CD51" s="1313"/>
      <c r="CE51" s="1313"/>
      <c r="CF51" s="1328"/>
      <c r="CG51" s="1313"/>
      <c r="CH51" s="1313"/>
      <c r="CI51" s="1313"/>
      <c r="CJ51" s="1313"/>
      <c r="CK51" s="1313"/>
      <c r="CL51" s="1313"/>
      <c r="CM51" s="1313"/>
      <c r="CN51" s="1328"/>
      <c r="CO51" s="1313"/>
      <c r="CP51" s="1313"/>
      <c r="CQ51" s="1313"/>
      <c r="CR51" s="1313"/>
      <c r="CS51" s="1313"/>
      <c r="CT51" s="1313"/>
      <c r="CU51" s="1313"/>
      <c r="CV51" s="1313">
        <v>10.3</v>
      </c>
      <c r="CW51" s="1313"/>
      <c r="CX51" s="1313"/>
      <c r="CY51" s="1313"/>
      <c r="CZ51" s="1313"/>
      <c r="DA51" s="1313"/>
      <c r="DB51" s="1313"/>
      <c r="DC51" s="1313"/>
    </row>
    <row r="52" spans="1:109" x14ac:dyDescent="0.15">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609</v>
      </c>
      <c r="BC53" s="1316"/>
      <c r="BD53" s="1316"/>
      <c r="BE53" s="1316"/>
      <c r="BF53" s="1316"/>
      <c r="BG53" s="1316"/>
      <c r="BH53" s="1316"/>
      <c r="BI53" s="1316"/>
      <c r="BJ53" s="1316"/>
      <c r="BK53" s="1316"/>
      <c r="BL53" s="1316"/>
      <c r="BM53" s="1316"/>
      <c r="BN53" s="1316"/>
      <c r="BO53" s="1316"/>
      <c r="BP53" s="1313">
        <v>58</v>
      </c>
      <c r="BQ53" s="1313"/>
      <c r="BR53" s="1313"/>
      <c r="BS53" s="1313"/>
      <c r="BT53" s="1313"/>
      <c r="BU53" s="1313"/>
      <c r="BV53" s="1313"/>
      <c r="BW53" s="1313"/>
      <c r="BX53" s="1328"/>
      <c r="BY53" s="1313"/>
      <c r="BZ53" s="1313"/>
      <c r="CA53" s="1313"/>
      <c r="CB53" s="1313"/>
      <c r="CC53" s="1313"/>
      <c r="CD53" s="1313"/>
      <c r="CE53" s="1313"/>
      <c r="CF53" s="1328"/>
      <c r="CG53" s="1313"/>
      <c r="CH53" s="1313"/>
      <c r="CI53" s="1313"/>
      <c r="CJ53" s="1313"/>
      <c r="CK53" s="1313"/>
      <c r="CL53" s="1313"/>
      <c r="CM53" s="1313"/>
      <c r="CN53" s="1328"/>
      <c r="CO53" s="1313"/>
      <c r="CP53" s="1313"/>
      <c r="CQ53" s="1313"/>
      <c r="CR53" s="1313"/>
      <c r="CS53" s="1313"/>
      <c r="CT53" s="1313"/>
      <c r="CU53" s="1313"/>
      <c r="CV53" s="1313">
        <v>63.3</v>
      </c>
      <c r="CW53" s="1313"/>
      <c r="CX53" s="1313"/>
      <c r="CY53" s="1313"/>
      <c r="CZ53" s="1313"/>
      <c r="DA53" s="1313"/>
      <c r="DB53" s="1313"/>
      <c r="DC53" s="1313"/>
    </row>
    <row r="54" spans="1:109" x14ac:dyDescent="0.15">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610</v>
      </c>
      <c r="AO55" s="1317"/>
      <c r="AP55" s="1317"/>
      <c r="AQ55" s="1317"/>
      <c r="AR55" s="1317"/>
      <c r="AS55" s="1317"/>
      <c r="AT55" s="1317"/>
      <c r="AU55" s="1317"/>
      <c r="AV55" s="1317"/>
      <c r="AW55" s="1317"/>
      <c r="AX55" s="1317"/>
      <c r="AY55" s="1317"/>
      <c r="AZ55" s="1317"/>
      <c r="BA55" s="1317"/>
      <c r="BB55" s="1316" t="s">
        <v>608</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28"/>
      <c r="BY55" s="1313"/>
      <c r="BZ55" s="1313"/>
      <c r="CA55" s="1313"/>
      <c r="CB55" s="1313"/>
      <c r="CC55" s="1313"/>
      <c r="CD55" s="1313"/>
      <c r="CE55" s="1313"/>
      <c r="CF55" s="1328"/>
      <c r="CG55" s="1313"/>
      <c r="CH55" s="1313"/>
      <c r="CI55" s="1313"/>
      <c r="CJ55" s="1313"/>
      <c r="CK55" s="1313"/>
      <c r="CL55" s="1313"/>
      <c r="CM55" s="1313"/>
      <c r="CN55" s="1328"/>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609</v>
      </c>
      <c r="BC57" s="1316"/>
      <c r="BD57" s="1316"/>
      <c r="BE57" s="1316"/>
      <c r="BF57" s="1316"/>
      <c r="BG57" s="1316"/>
      <c r="BH57" s="1316"/>
      <c r="BI57" s="1316"/>
      <c r="BJ57" s="1316"/>
      <c r="BK57" s="1316"/>
      <c r="BL57" s="1316"/>
      <c r="BM57" s="1316"/>
      <c r="BN57" s="1316"/>
      <c r="BO57" s="1316"/>
      <c r="BP57" s="1313">
        <v>58.6</v>
      </c>
      <c r="BQ57" s="1313"/>
      <c r="BR57" s="1313"/>
      <c r="BS57" s="1313"/>
      <c r="BT57" s="1313"/>
      <c r="BU57" s="1313"/>
      <c r="BV57" s="1313"/>
      <c r="BW57" s="1313"/>
      <c r="BX57" s="1328"/>
      <c r="BY57" s="1313"/>
      <c r="BZ57" s="1313"/>
      <c r="CA57" s="1313"/>
      <c r="CB57" s="1313"/>
      <c r="CC57" s="1313"/>
      <c r="CD57" s="1313"/>
      <c r="CE57" s="1313"/>
      <c r="CF57" s="1328"/>
      <c r="CG57" s="1313"/>
      <c r="CH57" s="1313"/>
      <c r="CI57" s="1313"/>
      <c r="CJ57" s="1313"/>
      <c r="CK57" s="1313"/>
      <c r="CL57" s="1313"/>
      <c r="CM57" s="1313"/>
      <c r="CN57" s="1328"/>
      <c r="CO57" s="1313"/>
      <c r="CP57" s="1313"/>
      <c r="CQ57" s="1313"/>
      <c r="CR57" s="1313"/>
      <c r="CS57" s="1313"/>
      <c r="CT57" s="1313"/>
      <c r="CU57" s="1313"/>
      <c r="CV57" s="1313">
        <v>64.2</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559</v>
      </c>
      <c r="BQ72" s="1317"/>
      <c r="BR72" s="1317"/>
      <c r="BS72" s="1317"/>
      <c r="BT72" s="1317"/>
      <c r="BU72" s="1317"/>
      <c r="BV72" s="1317"/>
      <c r="BW72" s="1317"/>
      <c r="BX72" s="1317" t="s">
        <v>560</v>
      </c>
      <c r="BY72" s="1317"/>
      <c r="BZ72" s="1317"/>
      <c r="CA72" s="1317"/>
      <c r="CB72" s="1317"/>
      <c r="CC72" s="1317"/>
      <c r="CD72" s="1317"/>
      <c r="CE72" s="1317"/>
      <c r="CF72" s="1317" t="s">
        <v>561</v>
      </c>
      <c r="CG72" s="1317"/>
      <c r="CH72" s="1317"/>
      <c r="CI72" s="1317"/>
      <c r="CJ72" s="1317"/>
      <c r="CK72" s="1317"/>
      <c r="CL72" s="1317"/>
      <c r="CM72" s="1317"/>
      <c r="CN72" s="1317" t="s">
        <v>562</v>
      </c>
      <c r="CO72" s="1317"/>
      <c r="CP72" s="1317"/>
      <c r="CQ72" s="1317"/>
      <c r="CR72" s="1317"/>
      <c r="CS72" s="1317"/>
      <c r="CT72" s="1317"/>
      <c r="CU72" s="1317"/>
      <c r="CV72" s="1317" t="s">
        <v>563</v>
      </c>
      <c r="CW72" s="1317"/>
      <c r="CX72" s="1317"/>
      <c r="CY72" s="1317"/>
      <c r="CZ72" s="1317"/>
      <c r="DA72" s="1317"/>
      <c r="DB72" s="1317"/>
      <c r="DC72" s="1317"/>
    </row>
    <row r="73" spans="2:107" x14ac:dyDescent="0.15">
      <c r="B73" s="397"/>
      <c r="G73" s="1329"/>
      <c r="H73" s="1329"/>
      <c r="I73" s="1329"/>
      <c r="J73" s="1329"/>
      <c r="K73" s="1312"/>
      <c r="L73" s="1312"/>
      <c r="M73" s="1312"/>
      <c r="N73" s="1312"/>
      <c r="AM73" s="406"/>
      <c r="AN73" s="1316" t="s">
        <v>607</v>
      </c>
      <c r="AO73" s="1316"/>
      <c r="AP73" s="1316"/>
      <c r="AQ73" s="1316"/>
      <c r="AR73" s="1316"/>
      <c r="AS73" s="1316"/>
      <c r="AT73" s="1316"/>
      <c r="AU73" s="1316"/>
      <c r="AV73" s="1316"/>
      <c r="AW73" s="1316"/>
      <c r="AX73" s="1316"/>
      <c r="AY73" s="1316"/>
      <c r="AZ73" s="1316"/>
      <c r="BA73" s="1316"/>
      <c r="BB73" s="1316" t="s">
        <v>608</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v>3.8</v>
      </c>
      <c r="CO73" s="1313"/>
      <c r="CP73" s="1313"/>
      <c r="CQ73" s="1313"/>
      <c r="CR73" s="1313"/>
      <c r="CS73" s="1313"/>
      <c r="CT73" s="1313"/>
      <c r="CU73" s="1313"/>
      <c r="CV73" s="1313">
        <v>10.3</v>
      </c>
      <c r="CW73" s="1313"/>
      <c r="CX73" s="1313"/>
      <c r="CY73" s="1313"/>
      <c r="CZ73" s="1313"/>
      <c r="DA73" s="1313"/>
      <c r="DB73" s="1313"/>
      <c r="DC73" s="1313"/>
    </row>
    <row r="74" spans="2:107" x14ac:dyDescent="0.15">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612</v>
      </c>
      <c r="BC75" s="1316"/>
      <c r="BD75" s="1316"/>
      <c r="BE75" s="1316"/>
      <c r="BF75" s="1316"/>
      <c r="BG75" s="1316"/>
      <c r="BH75" s="1316"/>
      <c r="BI75" s="1316"/>
      <c r="BJ75" s="1316"/>
      <c r="BK75" s="1316"/>
      <c r="BL75" s="1316"/>
      <c r="BM75" s="1316"/>
      <c r="BN75" s="1316"/>
      <c r="BO75" s="1316"/>
      <c r="BP75" s="1313">
        <v>11.2</v>
      </c>
      <c r="BQ75" s="1313"/>
      <c r="BR75" s="1313"/>
      <c r="BS75" s="1313"/>
      <c r="BT75" s="1313"/>
      <c r="BU75" s="1313"/>
      <c r="BV75" s="1313"/>
      <c r="BW75" s="1313"/>
      <c r="BX75" s="1313">
        <v>11.9</v>
      </c>
      <c r="BY75" s="1313"/>
      <c r="BZ75" s="1313"/>
      <c r="CA75" s="1313"/>
      <c r="CB75" s="1313"/>
      <c r="CC75" s="1313"/>
      <c r="CD75" s="1313"/>
      <c r="CE75" s="1313"/>
      <c r="CF75" s="1313">
        <v>11.8</v>
      </c>
      <c r="CG75" s="1313"/>
      <c r="CH75" s="1313"/>
      <c r="CI75" s="1313"/>
      <c r="CJ75" s="1313"/>
      <c r="CK75" s="1313"/>
      <c r="CL75" s="1313"/>
      <c r="CM75" s="1313"/>
      <c r="CN75" s="1313">
        <v>11.3</v>
      </c>
      <c r="CO75" s="1313"/>
      <c r="CP75" s="1313"/>
      <c r="CQ75" s="1313"/>
      <c r="CR75" s="1313"/>
      <c r="CS75" s="1313"/>
      <c r="CT75" s="1313"/>
      <c r="CU75" s="1313"/>
      <c r="CV75" s="1313">
        <v>10.8</v>
      </c>
      <c r="CW75" s="1313"/>
      <c r="CX75" s="1313"/>
      <c r="CY75" s="1313"/>
      <c r="CZ75" s="1313"/>
      <c r="DA75" s="1313"/>
      <c r="DB75" s="1313"/>
      <c r="DC75" s="1313"/>
    </row>
    <row r="76" spans="2:107" x14ac:dyDescent="0.15">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610</v>
      </c>
      <c r="AO77" s="1317"/>
      <c r="AP77" s="1317"/>
      <c r="AQ77" s="1317"/>
      <c r="AR77" s="1317"/>
      <c r="AS77" s="1317"/>
      <c r="AT77" s="1317"/>
      <c r="AU77" s="1317"/>
      <c r="AV77" s="1317"/>
      <c r="AW77" s="1317"/>
      <c r="AX77" s="1317"/>
      <c r="AY77" s="1317"/>
      <c r="AZ77" s="1317"/>
      <c r="BA77" s="1317"/>
      <c r="BB77" s="1316" t="s">
        <v>608</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612</v>
      </c>
      <c r="BC79" s="1316"/>
      <c r="BD79" s="1316"/>
      <c r="BE79" s="1316"/>
      <c r="BF79" s="1316"/>
      <c r="BG79" s="1316"/>
      <c r="BH79" s="1316"/>
      <c r="BI79" s="1316"/>
      <c r="BJ79" s="1316"/>
      <c r="BK79" s="1316"/>
      <c r="BL79" s="1316"/>
      <c r="BM79" s="1316"/>
      <c r="BN79" s="1316"/>
      <c r="BO79" s="1316"/>
      <c r="BP79" s="1313">
        <v>7.3</v>
      </c>
      <c r="BQ79" s="1313"/>
      <c r="BR79" s="1313"/>
      <c r="BS79" s="1313"/>
      <c r="BT79" s="1313"/>
      <c r="BU79" s="1313"/>
      <c r="BV79" s="1313"/>
      <c r="BW79" s="1313"/>
      <c r="BX79" s="1313">
        <v>7.2</v>
      </c>
      <c r="BY79" s="1313"/>
      <c r="BZ79" s="1313"/>
      <c r="CA79" s="1313"/>
      <c r="CB79" s="1313"/>
      <c r="CC79" s="1313"/>
      <c r="CD79" s="1313"/>
      <c r="CE79" s="1313"/>
      <c r="CF79" s="1313">
        <v>7.2</v>
      </c>
      <c r="CG79" s="1313"/>
      <c r="CH79" s="1313"/>
      <c r="CI79" s="1313"/>
      <c r="CJ79" s="1313"/>
      <c r="CK79" s="1313"/>
      <c r="CL79" s="1313"/>
      <c r="CM79" s="1313"/>
      <c r="CN79" s="1313">
        <v>7.7</v>
      </c>
      <c r="CO79" s="1313"/>
      <c r="CP79" s="1313"/>
      <c r="CQ79" s="1313"/>
      <c r="CR79" s="1313"/>
      <c r="CS79" s="1313"/>
      <c r="CT79" s="1313"/>
      <c r="CU79" s="1313"/>
      <c r="CV79" s="1313">
        <v>8</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uceSVZQpLPTFccGctHgxZcQykFOexz+j/pEQOPHn5ju38kvsePIxxDtW9kNXm2RdNQJnGArz3euxo6zs3JMYqw==" saltValue="/zB1/TerZocMGP/x4FoOX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C76" zoomScale="55" zoomScaleNormal="55" zoomScaleSheetLayoutView="70" workbookViewId="0">
      <selection activeCell="AE97" sqref="AE9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EF7c4mTNdbEPg+10jzGduEOWQObFCLdmmp8Dqv5HySW9xrfor6L3vHg0TiB+ny8Pd/7Gn5mRS9HUl6NBrvPN2Q==" saltValue="u5VVur7xrkE6Vpwmsq8i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O1" zoomScale="50" zoomScaleNormal="5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bfixQigKAt3eL7xA6V/KiUpKQewvJqrfixiPfro6WoWeRUsnyCz6AbyD2Ic6DFyDVcwxf+9YKJfrksgQlhNUjw==" saltValue="XixxvCrGaIO5DdVuvBaQk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21643</v>
      </c>
      <c r="E3" s="162"/>
      <c r="F3" s="163">
        <v>138651</v>
      </c>
      <c r="G3" s="164"/>
      <c r="H3" s="165"/>
    </row>
    <row r="4" spans="1:8" x14ac:dyDescent="0.15">
      <c r="A4" s="166"/>
      <c r="B4" s="167"/>
      <c r="C4" s="168"/>
      <c r="D4" s="169">
        <v>11381</v>
      </c>
      <c r="E4" s="170"/>
      <c r="F4" s="171">
        <v>71211</v>
      </c>
      <c r="G4" s="172"/>
      <c r="H4" s="173"/>
    </row>
    <row r="5" spans="1:8" x14ac:dyDescent="0.15">
      <c r="A5" s="154" t="s">
        <v>551</v>
      </c>
      <c r="B5" s="159"/>
      <c r="C5" s="160"/>
      <c r="D5" s="161">
        <v>38466</v>
      </c>
      <c r="E5" s="162"/>
      <c r="F5" s="163">
        <v>122882</v>
      </c>
      <c r="G5" s="164"/>
      <c r="H5" s="165"/>
    </row>
    <row r="6" spans="1:8" x14ac:dyDescent="0.15">
      <c r="A6" s="166"/>
      <c r="B6" s="167"/>
      <c r="C6" s="168"/>
      <c r="D6" s="169">
        <v>23732</v>
      </c>
      <c r="E6" s="170"/>
      <c r="F6" s="171">
        <v>65785</v>
      </c>
      <c r="G6" s="172"/>
      <c r="H6" s="173"/>
    </row>
    <row r="7" spans="1:8" x14ac:dyDescent="0.15">
      <c r="A7" s="154" t="s">
        <v>552</v>
      </c>
      <c r="B7" s="159"/>
      <c r="C7" s="160"/>
      <c r="D7" s="161">
        <v>38399</v>
      </c>
      <c r="E7" s="162"/>
      <c r="F7" s="163">
        <v>114790</v>
      </c>
      <c r="G7" s="164"/>
      <c r="H7" s="165"/>
    </row>
    <row r="8" spans="1:8" x14ac:dyDescent="0.15">
      <c r="A8" s="166"/>
      <c r="B8" s="167"/>
      <c r="C8" s="168"/>
      <c r="D8" s="169">
        <v>20184</v>
      </c>
      <c r="E8" s="170"/>
      <c r="F8" s="171">
        <v>55601</v>
      </c>
      <c r="G8" s="172"/>
      <c r="H8" s="173"/>
    </row>
    <row r="9" spans="1:8" x14ac:dyDescent="0.15">
      <c r="A9" s="154" t="s">
        <v>553</v>
      </c>
      <c r="B9" s="159"/>
      <c r="C9" s="160"/>
      <c r="D9" s="161">
        <v>42820</v>
      </c>
      <c r="E9" s="162"/>
      <c r="F9" s="163">
        <v>126262</v>
      </c>
      <c r="G9" s="164"/>
      <c r="H9" s="165"/>
    </row>
    <row r="10" spans="1:8" x14ac:dyDescent="0.15">
      <c r="A10" s="166"/>
      <c r="B10" s="167"/>
      <c r="C10" s="168"/>
      <c r="D10" s="169">
        <v>25451</v>
      </c>
      <c r="E10" s="170"/>
      <c r="F10" s="171">
        <v>56769</v>
      </c>
      <c r="G10" s="172"/>
      <c r="H10" s="173"/>
    </row>
    <row r="11" spans="1:8" x14ac:dyDescent="0.15">
      <c r="A11" s="154" t="s">
        <v>554</v>
      </c>
      <c r="B11" s="159"/>
      <c r="C11" s="160"/>
      <c r="D11" s="161">
        <v>57906</v>
      </c>
      <c r="E11" s="162"/>
      <c r="F11" s="163">
        <v>126525</v>
      </c>
      <c r="G11" s="164"/>
      <c r="H11" s="165"/>
    </row>
    <row r="12" spans="1:8" x14ac:dyDescent="0.15">
      <c r="A12" s="166"/>
      <c r="B12" s="167"/>
      <c r="C12" s="174"/>
      <c r="D12" s="169">
        <v>29288</v>
      </c>
      <c r="E12" s="170"/>
      <c r="F12" s="171">
        <v>67052</v>
      </c>
      <c r="G12" s="172"/>
      <c r="H12" s="173"/>
    </row>
    <row r="13" spans="1:8" x14ac:dyDescent="0.15">
      <c r="A13" s="154"/>
      <c r="B13" s="159"/>
      <c r="C13" s="175"/>
      <c r="D13" s="176">
        <v>39847</v>
      </c>
      <c r="E13" s="177"/>
      <c r="F13" s="178">
        <v>125822</v>
      </c>
      <c r="G13" s="179"/>
      <c r="H13" s="165"/>
    </row>
    <row r="14" spans="1:8" x14ac:dyDescent="0.15">
      <c r="A14" s="166"/>
      <c r="B14" s="167"/>
      <c r="C14" s="168"/>
      <c r="D14" s="169">
        <v>22007</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5.25</v>
      </c>
      <c r="C19" s="180">
        <f>ROUND(VALUE(SUBSTITUTE(実質収支比率等に係る経年分析!G$48,"▲","-")),2)</f>
        <v>5.05</v>
      </c>
      <c r="D19" s="180">
        <f>ROUND(VALUE(SUBSTITUTE(実質収支比率等に係る経年分析!H$48,"▲","-")),2)</f>
        <v>9.84</v>
      </c>
      <c r="E19" s="180">
        <f>ROUND(VALUE(SUBSTITUTE(実質収支比率等に係る経年分析!I$48,"▲","-")),2)</f>
        <v>5.24</v>
      </c>
      <c r="F19" s="180">
        <f>ROUND(VALUE(SUBSTITUTE(実質収支比率等に係る経年分析!J$48,"▲","-")),2)</f>
        <v>5.38</v>
      </c>
    </row>
    <row r="20" spans="1:11" x14ac:dyDescent="0.15">
      <c r="A20" s="180" t="s">
        <v>55</v>
      </c>
      <c r="B20" s="180">
        <f>ROUND(VALUE(SUBSTITUTE(実質収支比率等に係る経年分析!F$47,"▲","-")),2)</f>
        <v>28.47</v>
      </c>
      <c r="C20" s="180">
        <f>ROUND(VALUE(SUBSTITUTE(実質収支比率等に係る経年分析!G$47,"▲","-")),2)</f>
        <v>27.34</v>
      </c>
      <c r="D20" s="180">
        <f>ROUND(VALUE(SUBSTITUTE(実質収支比率等に係る経年分析!H$47,"▲","-")),2)</f>
        <v>16.75</v>
      </c>
      <c r="E20" s="180">
        <f>ROUND(VALUE(SUBSTITUTE(実質収支比率等に係る経年分析!I$47,"▲","-")),2)</f>
        <v>17.13</v>
      </c>
      <c r="F20" s="180">
        <f>ROUND(VALUE(SUBSTITUTE(実質収支比率等に係る経年分析!J$47,"▲","-")),2)</f>
        <v>12.71</v>
      </c>
    </row>
    <row r="21" spans="1:11" x14ac:dyDescent="0.15">
      <c r="A21" s="180" t="s">
        <v>56</v>
      </c>
      <c r="B21" s="180">
        <f>IF(ISNUMBER(VALUE(SUBSTITUTE(実質収支比率等に係る経年分析!F$49,"▲","-"))),ROUND(VALUE(SUBSTITUTE(実質収支比率等に係る経年分析!F$49,"▲","-")),2),NA())</f>
        <v>0.01</v>
      </c>
      <c r="C21" s="180">
        <f>IF(ISNUMBER(VALUE(SUBSTITUTE(実質収支比率等に係る経年分析!G$49,"▲","-"))),ROUND(VALUE(SUBSTITUTE(実質収支比率等に係る経年分析!G$49,"▲","-")),2),NA())</f>
        <v>-1.56</v>
      </c>
      <c r="D21" s="180">
        <f>IF(ISNUMBER(VALUE(SUBSTITUTE(実質収支比率等に係る経年分析!H$49,"▲","-"))),ROUND(VALUE(SUBSTITUTE(実質収支比率等に係る経年分析!H$49,"▲","-")),2),NA())</f>
        <v>-5.72</v>
      </c>
      <c r="E21" s="180">
        <f>IF(ISNUMBER(VALUE(SUBSTITUTE(実質収支比率等に係る経年分析!I$49,"▲","-"))),ROUND(VALUE(SUBSTITUTE(実質収支比率等に係る経年分析!I$49,"▲","-")),2),NA())</f>
        <v>-4.82</v>
      </c>
      <c r="F21" s="180">
        <f>IF(ISNUMBER(VALUE(SUBSTITUTE(実質収支比率等に係る経年分析!J$49,"▲","-"))),ROUND(VALUE(SUBSTITUTE(実質収支比率等に係る経年分析!J$49,"▲","-")),2),NA())</f>
        <v>-2.95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土地取得造成会計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墓地公園会計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f>IF(ROUND(VALUE(SUBSTITUTE(連結実質赤字比率に係る赤字・黒字の構成分析!I$38,"▲", "-")), 2) &lt; 0, ABS(ROUND(VALUE(SUBSTITUTE(連結実質赤字比率に係る赤字・黒字の構成分析!I$38,"▲", "-")), 2)), NA())</f>
        <v>1.7</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1.43</v>
      </c>
    </row>
    <row r="33" spans="1:16" x14ac:dyDescent="0.15">
      <c r="A33" s="181" t="str">
        <f>IF(連結実質赤字比率に係る赤字・黒字の構成分析!C$37="",NA(),連結実質赤字比率に係る赤字・黒字の構成分析!C$37)</f>
        <v>介護保険事業会計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2.3199999999999998</v>
      </c>
    </row>
    <row r="34" spans="1:16" x14ac:dyDescent="0.15">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2.5299999999999998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5.15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15.33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378</v>
      </c>
      <c r="E42" s="182"/>
      <c r="F42" s="182"/>
      <c r="G42" s="182">
        <f>'実質公債費比率（分子）の構造'!L$52</f>
        <v>376</v>
      </c>
      <c r="H42" s="182"/>
      <c r="I42" s="182"/>
      <c r="J42" s="182">
        <f>'実質公債費比率（分子）の構造'!M$52</f>
        <v>368</v>
      </c>
      <c r="K42" s="182"/>
      <c r="L42" s="182"/>
      <c r="M42" s="182">
        <f>'実質公債費比率（分子）の構造'!N$52</f>
        <v>360</v>
      </c>
      <c r="N42" s="182"/>
      <c r="O42" s="182"/>
      <c r="P42" s="182">
        <f>'実質公債費比率（分子）の構造'!O$52</f>
        <v>342</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3</v>
      </c>
      <c r="L45" s="182"/>
      <c r="M45" s="182"/>
      <c r="N45" s="182">
        <f>'実質公債費比率（分子）の構造'!O$49</f>
        <v>3</v>
      </c>
      <c r="O45" s="182"/>
      <c r="P45" s="182"/>
    </row>
    <row r="46" spans="1:16" x14ac:dyDescent="0.15">
      <c r="A46" s="182" t="s">
        <v>67</v>
      </c>
      <c r="B46" s="182">
        <f>'実質公債費比率（分子）の構造'!K$48</f>
        <v>178</v>
      </c>
      <c r="C46" s="182"/>
      <c r="D46" s="182"/>
      <c r="E46" s="182">
        <f>'実質公債費比率（分子）の構造'!L$48</f>
        <v>187</v>
      </c>
      <c r="F46" s="182"/>
      <c r="G46" s="182"/>
      <c r="H46" s="182">
        <f>'実質公債費比率（分子）の構造'!M$48</f>
        <v>192</v>
      </c>
      <c r="I46" s="182"/>
      <c r="J46" s="182"/>
      <c r="K46" s="182">
        <f>'実質公債費比率（分子）の構造'!N$48</f>
        <v>168</v>
      </c>
      <c r="L46" s="182"/>
      <c r="M46" s="182"/>
      <c r="N46" s="182">
        <f>'実質公債費比率（分子）の構造'!O$48</f>
        <v>236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431</v>
      </c>
      <c r="C49" s="182"/>
      <c r="D49" s="182"/>
      <c r="E49" s="182">
        <f>'実質公債費比率（分子）の構造'!L$45</f>
        <v>443</v>
      </c>
      <c r="F49" s="182"/>
      <c r="G49" s="182"/>
      <c r="H49" s="182">
        <f>'実質公債費比率（分子）の構造'!M$45</f>
        <v>392</v>
      </c>
      <c r="I49" s="182"/>
      <c r="J49" s="182"/>
      <c r="K49" s="182">
        <f>'実質公債費比率（分子）の構造'!N$45</f>
        <v>381</v>
      </c>
      <c r="L49" s="182"/>
      <c r="M49" s="182"/>
      <c r="N49" s="182">
        <f>'実質公債費比率（分子）の構造'!O$45</f>
        <v>345</v>
      </c>
      <c r="O49" s="182"/>
      <c r="P49" s="182"/>
    </row>
    <row r="50" spans="1:16" x14ac:dyDescent="0.15">
      <c r="A50" s="182" t="s">
        <v>71</v>
      </c>
      <c r="B50" s="182" t="e">
        <f>NA()</f>
        <v>#N/A</v>
      </c>
      <c r="C50" s="182">
        <f>IF(ISNUMBER('実質公債費比率（分子）の構造'!K$53),'実質公債費比率（分子）の構造'!K$53,NA())</f>
        <v>233</v>
      </c>
      <c r="D50" s="182" t="e">
        <f>NA()</f>
        <v>#N/A</v>
      </c>
      <c r="E50" s="182" t="e">
        <f>NA()</f>
        <v>#N/A</v>
      </c>
      <c r="F50" s="182">
        <f>IF(ISNUMBER('実質公債費比率（分子）の構造'!L$53),'実質公債費比率（分子）の構造'!L$53,NA())</f>
        <v>256</v>
      </c>
      <c r="G50" s="182" t="e">
        <f>NA()</f>
        <v>#N/A</v>
      </c>
      <c r="H50" s="182" t="e">
        <f>NA()</f>
        <v>#N/A</v>
      </c>
      <c r="I50" s="182">
        <f>IF(ISNUMBER('実質公債費比率（分子）の構造'!M$53),'実質公債費比率（分子）の構造'!M$53,NA())</f>
        <v>218</v>
      </c>
      <c r="J50" s="182" t="e">
        <f>NA()</f>
        <v>#N/A</v>
      </c>
      <c r="K50" s="182" t="e">
        <f>NA()</f>
        <v>#N/A</v>
      </c>
      <c r="L50" s="182">
        <f>IF(ISNUMBER('実質公債費比率（分子）の構造'!N$53),'実質公債費比率（分子）の構造'!N$53,NA())</f>
        <v>193</v>
      </c>
      <c r="M50" s="182" t="e">
        <f>NA()</f>
        <v>#N/A</v>
      </c>
      <c r="N50" s="182" t="e">
        <f>NA()</f>
        <v>#N/A</v>
      </c>
      <c r="O50" s="182">
        <f>IF(ISNUMBER('実質公債費比率（分子）の構造'!O$53),'実質公債費比率（分子）の構造'!O$53,NA())</f>
        <v>243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4531</v>
      </c>
      <c r="E56" s="181"/>
      <c r="F56" s="181"/>
      <c r="G56" s="181">
        <f>'将来負担比率（分子）の構造'!J$52</f>
        <v>4329</v>
      </c>
      <c r="H56" s="181"/>
      <c r="I56" s="181"/>
      <c r="J56" s="181">
        <f>'将来負担比率（分子）の構造'!K$52</f>
        <v>4235</v>
      </c>
      <c r="K56" s="181"/>
      <c r="L56" s="181"/>
      <c r="M56" s="181">
        <f>'将来負担比率（分子）の構造'!L$52</f>
        <v>4086</v>
      </c>
      <c r="N56" s="181"/>
      <c r="O56" s="181"/>
      <c r="P56" s="181">
        <f>'将来負担比率（分子）の構造'!M$52</f>
        <v>3891</v>
      </c>
    </row>
    <row r="57" spans="1:16" x14ac:dyDescent="0.15">
      <c r="A57" s="181" t="s">
        <v>42</v>
      </c>
      <c r="B57" s="181"/>
      <c r="C57" s="181"/>
      <c r="D57" s="181">
        <f>'将来負担比率（分子）の構造'!I$51</f>
        <v>11</v>
      </c>
      <c r="E57" s="181"/>
      <c r="F57" s="181"/>
      <c r="G57" s="181">
        <f>'将来負担比率（分子）の構造'!J$51</f>
        <v>5</v>
      </c>
      <c r="H57" s="181"/>
      <c r="I57" s="181"/>
      <c r="J57" s="181">
        <f>'将来負担比率（分子）の構造'!K$51</f>
        <v>3</v>
      </c>
      <c r="K57" s="181"/>
      <c r="L57" s="181"/>
      <c r="M57" s="181">
        <f>'将来負担比率（分子）の構造'!L$51</f>
        <v>3</v>
      </c>
      <c r="N57" s="181"/>
      <c r="O57" s="181"/>
      <c r="P57" s="181">
        <f>'将来負担比率（分子）の構造'!M$51</f>
        <v>2</v>
      </c>
    </row>
    <row r="58" spans="1:16" x14ac:dyDescent="0.15">
      <c r="A58" s="181" t="s">
        <v>41</v>
      </c>
      <c r="B58" s="181"/>
      <c r="C58" s="181"/>
      <c r="D58" s="181">
        <f>'将来負担比率（分子）の構造'!I$50</f>
        <v>1190</v>
      </c>
      <c r="E58" s="181"/>
      <c r="F58" s="181"/>
      <c r="G58" s="181">
        <f>'将来負担比率（分子）の構造'!J$50</f>
        <v>1144</v>
      </c>
      <c r="H58" s="181"/>
      <c r="I58" s="181"/>
      <c r="J58" s="181">
        <f>'将来負担比率（分子）の構造'!K$50</f>
        <v>968</v>
      </c>
      <c r="K58" s="181"/>
      <c r="L58" s="181"/>
      <c r="M58" s="181">
        <f>'将来負担比率（分子）の構造'!L$50</f>
        <v>1014</v>
      </c>
      <c r="N58" s="181"/>
      <c r="O58" s="181"/>
      <c r="P58" s="181">
        <f>'将来負担比率（分子）の構造'!M$50</f>
        <v>1002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1</v>
      </c>
      <c r="L61" s="181"/>
      <c r="M61" s="181"/>
      <c r="N61" s="181">
        <f>'将来負担比率（分子）の構造'!M$46</f>
        <v>1</v>
      </c>
      <c r="O61" s="181"/>
      <c r="P61" s="181"/>
    </row>
    <row r="62" spans="1:16" x14ac:dyDescent="0.15">
      <c r="A62" s="181" t="s">
        <v>35</v>
      </c>
      <c r="B62" s="181">
        <f>'将来負担比率（分子）の構造'!I$45</f>
        <v>751</v>
      </c>
      <c r="C62" s="181"/>
      <c r="D62" s="181"/>
      <c r="E62" s="181">
        <f>'将来負担比率（分子）の構造'!J$45</f>
        <v>798</v>
      </c>
      <c r="F62" s="181"/>
      <c r="G62" s="181"/>
      <c r="H62" s="181">
        <f>'将来負担比率（分子）の構造'!K$45</f>
        <v>744</v>
      </c>
      <c r="I62" s="181"/>
      <c r="J62" s="181"/>
      <c r="K62" s="181">
        <f>'将来負担比率（分子）の構造'!L$45</f>
        <v>811</v>
      </c>
      <c r="L62" s="181"/>
      <c r="M62" s="181"/>
      <c r="N62" s="181">
        <f>'将来負担比率（分子）の構造'!M$45</f>
        <v>762</v>
      </c>
      <c r="O62" s="181"/>
      <c r="P62" s="181"/>
    </row>
    <row r="63" spans="1:16" x14ac:dyDescent="0.15">
      <c r="A63" s="181" t="s">
        <v>34</v>
      </c>
      <c r="B63" s="181">
        <f>'将来負担比率（分子）の構造'!I$44</f>
        <v>38</v>
      </c>
      <c r="C63" s="181"/>
      <c r="D63" s="181"/>
      <c r="E63" s="181">
        <f>'将来負担比率（分子）の構造'!J$44</f>
        <v>37</v>
      </c>
      <c r="F63" s="181"/>
      <c r="G63" s="181"/>
      <c r="H63" s="181">
        <f>'将来負担比率（分子）の構造'!K$44</f>
        <v>36</v>
      </c>
      <c r="I63" s="181"/>
      <c r="J63" s="181"/>
      <c r="K63" s="181">
        <f>'将来負担比率（分子）の構造'!L$44</f>
        <v>32</v>
      </c>
      <c r="L63" s="181"/>
      <c r="M63" s="181"/>
      <c r="N63" s="181">
        <f>'将来負担比率（分子）の構造'!M$44</f>
        <v>32</v>
      </c>
      <c r="O63" s="181"/>
      <c r="P63" s="181"/>
    </row>
    <row r="64" spans="1:16" x14ac:dyDescent="0.15">
      <c r="A64" s="181" t="s">
        <v>33</v>
      </c>
      <c r="B64" s="181">
        <f>'将来負担比率（分子）の構造'!I$43</f>
        <v>1965</v>
      </c>
      <c r="C64" s="181"/>
      <c r="D64" s="181"/>
      <c r="E64" s="181">
        <f>'将来負担比率（分子）の構造'!J$43</f>
        <v>1741</v>
      </c>
      <c r="F64" s="181"/>
      <c r="G64" s="181"/>
      <c r="H64" s="181">
        <f>'将来負担比率（分子）の構造'!K$43</f>
        <v>1738</v>
      </c>
      <c r="I64" s="181"/>
      <c r="J64" s="181"/>
      <c r="K64" s="181">
        <f>'将来負担比率（分子）の構造'!L$43</f>
        <v>2039</v>
      </c>
      <c r="L64" s="181"/>
      <c r="M64" s="181"/>
      <c r="N64" s="181">
        <f>'将来負担比率（分子）の構造'!M$43</f>
        <v>2101</v>
      </c>
      <c r="O64" s="181"/>
      <c r="P64" s="181"/>
    </row>
    <row r="65" spans="1:16" x14ac:dyDescent="0.15">
      <c r="A65" s="181" t="s">
        <v>32</v>
      </c>
      <c r="B65" s="181">
        <f>'将来負担比率（分子）の構造'!I$42</f>
        <v>7</v>
      </c>
      <c r="C65" s="181"/>
      <c r="D65" s="181"/>
      <c r="E65" s="181">
        <f>'将来負担比率（分子）の構造'!J$42</f>
        <v>5</v>
      </c>
      <c r="F65" s="181"/>
      <c r="G65" s="181"/>
      <c r="H65" s="181">
        <f>'将来負担比率（分子）の構造'!K$42</f>
        <v>3</v>
      </c>
      <c r="I65" s="181"/>
      <c r="J65" s="181"/>
      <c r="K65" s="181">
        <f>'将来負担比率（分子）の構造'!L$42</f>
        <v>2</v>
      </c>
      <c r="L65" s="181"/>
      <c r="M65" s="181"/>
      <c r="N65" s="181">
        <f>'将来負担比率（分子）の構造'!M$42</f>
        <v>0</v>
      </c>
      <c r="O65" s="181"/>
      <c r="P65" s="181"/>
    </row>
    <row r="66" spans="1:16" x14ac:dyDescent="0.15">
      <c r="A66" s="181" t="s">
        <v>31</v>
      </c>
      <c r="B66" s="181">
        <f>'将来負担比率（分子）の構造'!I$41</f>
        <v>2807</v>
      </c>
      <c r="C66" s="181"/>
      <c r="D66" s="181"/>
      <c r="E66" s="181">
        <f>'将来負担比率（分子）の構造'!J$41</f>
        <v>2614</v>
      </c>
      <c r="F66" s="181"/>
      <c r="G66" s="181"/>
      <c r="H66" s="181">
        <f>'将来負担比率（分子）の構造'!K$41</f>
        <v>2489</v>
      </c>
      <c r="I66" s="181"/>
      <c r="J66" s="181"/>
      <c r="K66" s="181">
        <f>'将来負担比率（分子）の構造'!L$41</f>
        <v>2294</v>
      </c>
      <c r="L66" s="181"/>
      <c r="M66" s="181"/>
      <c r="N66" s="181">
        <f>'将来負担比率（分子）の構造'!M$41</f>
        <v>2217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74</v>
      </c>
      <c r="M67" s="181" t="e">
        <f>NA()</f>
        <v>#N/A</v>
      </c>
      <c r="N67" s="181" t="e">
        <f>NA()</f>
        <v>#N/A</v>
      </c>
      <c r="O67" s="181">
        <f>IF(ISNUMBER('将来負担比率（分子）の構造'!M$53), IF('将来負担比率（分子）の構造'!M$53 &lt; 0, 0, '将来負担比率（分子）の構造'!M$53), NA())</f>
        <v>218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393</v>
      </c>
      <c r="C72" s="185">
        <f>基金残高に係る経年分析!G55</f>
        <v>393</v>
      </c>
      <c r="D72" s="185">
        <f>基金残高に係る経年分析!H55</f>
        <v>310</v>
      </c>
    </row>
    <row r="73" spans="1:16" x14ac:dyDescent="0.15">
      <c r="A73" s="184" t="s">
        <v>78</v>
      </c>
      <c r="B73" s="185">
        <f>基金残高に係る経年分析!F56</f>
        <v>45</v>
      </c>
      <c r="C73" s="185">
        <f>基金残高に係る経年分析!G56</f>
        <v>45</v>
      </c>
      <c r="D73" s="185">
        <f>基金残高に係る経年分析!H56</f>
        <v>45</v>
      </c>
    </row>
    <row r="74" spans="1:16" x14ac:dyDescent="0.15">
      <c r="A74" s="184" t="s">
        <v>79</v>
      </c>
      <c r="B74" s="185">
        <f>基金残高に係る経年分析!F57</f>
        <v>345</v>
      </c>
      <c r="C74" s="185">
        <f>基金残高に係る経年分析!G57</f>
        <v>391</v>
      </c>
      <c r="D74" s="185">
        <f>基金残高に係る経年分析!H57</f>
        <v>441</v>
      </c>
    </row>
  </sheetData>
  <sheetProtection algorithmName="SHA-512" hashValue="cTHe+abABbNylPqgZGYl13a1nMTjr7LY32Uty6CuOIG1rSqerUaGOYYN9VGvRIAPVHAjtuREqTLy5CzyxCKDsQ==" saltValue="gzCeKuh82Ie+dg1C4IyC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O1" workbookViewId="0">
      <selection activeCell="DL41" sqref="DL41:DV4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820412</v>
      </c>
      <c r="S5" s="736"/>
      <c r="T5" s="736"/>
      <c r="U5" s="736"/>
      <c r="V5" s="736"/>
      <c r="W5" s="736"/>
      <c r="X5" s="736"/>
      <c r="Y5" s="779"/>
      <c r="Z5" s="797">
        <v>16.399999999999999</v>
      </c>
      <c r="AA5" s="797"/>
      <c r="AB5" s="797"/>
      <c r="AC5" s="797"/>
      <c r="AD5" s="798">
        <v>820412</v>
      </c>
      <c r="AE5" s="798"/>
      <c r="AF5" s="798"/>
      <c r="AG5" s="798"/>
      <c r="AH5" s="798"/>
      <c r="AI5" s="798"/>
      <c r="AJ5" s="798"/>
      <c r="AK5" s="798"/>
      <c r="AL5" s="780">
        <v>35</v>
      </c>
      <c r="AM5" s="751"/>
      <c r="AN5" s="751"/>
      <c r="AO5" s="781"/>
      <c r="AP5" s="746" t="s">
        <v>225</v>
      </c>
      <c r="AQ5" s="747"/>
      <c r="AR5" s="747"/>
      <c r="AS5" s="747"/>
      <c r="AT5" s="747"/>
      <c r="AU5" s="747"/>
      <c r="AV5" s="747"/>
      <c r="AW5" s="747"/>
      <c r="AX5" s="747"/>
      <c r="AY5" s="747"/>
      <c r="AZ5" s="747"/>
      <c r="BA5" s="747"/>
      <c r="BB5" s="747"/>
      <c r="BC5" s="747"/>
      <c r="BD5" s="747"/>
      <c r="BE5" s="747"/>
      <c r="BF5" s="748"/>
      <c r="BG5" s="680">
        <v>820412</v>
      </c>
      <c r="BH5" s="681"/>
      <c r="BI5" s="681"/>
      <c r="BJ5" s="681"/>
      <c r="BK5" s="681"/>
      <c r="BL5" s="681"/>
      <c r="BM5" s="681"/>
      <c r="BN5" s="682"/>
      <c r="BO5" s="713">
        <v>100</v>
      </c>
      <c r="BP5" s="713"/>
      <c r="BQ5" s="713"/>
      <c r="BR5" s="713"/>
      <c r="BS5" s="714">
        <v>2861</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34565</v>
      </c>
      <c r="S6" s="681"/>
      <c r="T6" s="681"/>
      <c r="U6" s="681"/>
      <c r="V6" s="681"/>
      <c r="W6" s="681"/>
      <c r="X6" s="681"/>
      <c r="Y6" s="682"/>
      <c r="Z6" s="713">
        <v>0.7</v>
      </c>
      <c r="AA6" s="713"/>
      <c r="AB6" s="713"/>
      <c r="AC6" s="713"/>
      <c r="AD6" s="714">
        <v>34565</v>
      </c>
      <c r="AE6" s="714"/>
      <c r="AF6" s="714"/>
      <c r="AG6" s="714"/>
      <c r="AH6" s="714"/>
      <c r="AI6" s="714"/>
      <c r="AJ6" s="714"/>
      <c r="AK6" s="714"/>
      <c r="AL6" s="683">
        <v>1.5</v>
      </c>
      <c r="AM6" s="684"/>
      <c r="AN6" s="684"/>
      <c r="AO6" s="715"/>
      <c r="AP6" s="677" t="s">
        <v>230</v>
      </c>
      <c r="AQ6" s="678"/>
      <c r="AR6" s="678"/>
      <c r="AS6" s="678"/>
      <c r="AT6" s="678"/>
      <c r="AU6" s="678"/>
      <c r="AV6" s="678"/>
      <c r="AW6" s="678"/>
      <c r="AX6" s="678"/>
      <c r="AY6" s="678"/>
      <c r="AZ6" s="678"/>
      <c r="BA6" s="678"/>
      <c r="BB6" s="678"/>
      <c r="BC6" s="678"/>
      <c r="BD6" s="678"/>
      <c r="BE6" s="678"/>
      <c r="BF6" s="679"/>
      <c r="BG6" s="680">
        <v>820412</v>
      </c>
      <c r="BH6" s="681"/>
      <c r="BI6" s="681"/>
      <c r="BJ6" s="681"/>
      <c r="BK6" s="681"/>
      <c r="BL6" s="681"/>
      <c r="BM6" s="681"/>
      <c r="BN6" s="682"/>
      <c r="BO6" s="713">
        <v>100</v>
      </c>
      <c r="BP6" s="713"/>
      <c r="BQ6" s="713"/>
      <c r="BR6" s="713"/>
      <c r="BS6" s="714">
        <v>2861</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60347</v>
      </c>
      <c r="CS6" s="681"/>
      <c r="CT6" s="681"/>
      <c r="CU6" s="681"/>
      <c r="CV6" s="681"/>
      <c r="CW6" s="681"/>
      <c r="CX6" s="681"/>
      <c r="CY6" s="682"/>
      <c r="CZ6" s="780">
        <v>1.2</v>
      </c>
      <c r="DA6" s="751"/>
      <c r="DB6" s="751"/>
      <c r="DC6" s="783"/>
      <c r="DD6" s="686" t="s">
        <v>174</v>
      </c>
      <c r="DE6" s="681"/>
      <c r="DF6" s="681"/>
      <c r="DG6" s="681"/>
      <c r="DH6" s="681"/>
      <c r="DI6" s="681"/>
      <c r="DJ6" s="681"/>
      <c r="DK6" s="681"/>
      <c r="DL6" s="681"/>
      <c r="DM6" s="681"/>
      <c r="DN6" s="681"/>
      <c r="DO6" s="681"/>
      <c r="DP6" s="682"/>
      <c r="DQ6" s="686">
        <v>60347</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783</v>
      </c>
      <c r="S7" s="681"/>
      <c r="T7" s="681"/>
      <c r="U7" s="681"/>
      <c r="V7" s="681"/>
      <c r="W7" s="681"/>
      <c r="X7" s="681"/>
      <c r="Y7" s="682"/>
      <c r="Z7" s="713">
        <v>0</v>
      </c>
      <c r="AA7" s="713"/>
      <c r="AB7" s="713"/>
      <c r="AC7" s="713"/>
      <c r="AD7" s="714">
        <v>783</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306775</v>
      </c>
      <c r="BH7" s="681"/>
      <c r="BI7" s="681"/>
      <c r="BJ7" s="681"/>
      <c r="BK7" s="681"/>
      <c r="BL7" s="681"/>
      <c r="BM7" s="681"/>
      <c r="BN7" s="682"/>
      <c r="BO7" s="713">
        <v>37.4</v>
      </c>
      <c r="BP7" s="713"/>
      <c r="BQ7" s="713"/>
      <c r="BR7" s="713"/>
      <c r="BS7" s="714">
        <v>2861</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1529728</v>
      </c>
      <c r="CS7" s="681"/>
      <c r="CT7" s="681"/>
      <c r="CU7" s="681"/>
      <c r="CV7" s="681"/>
      <c r="CW7" s="681"/>
      <c r="CX7" s="681"/>
      <c r="CY7" s="682"/>
      <c r="CZ7" s="713">
        <v>31.6</v>
      </c>
      <c r="DA7" s="713"/>
      <c r="DB7" s="713"/>
      <c r="DC7" s="713"/>
      <c r="DD7" s="686">
        <v>38827</v>
      </c>
      <c r="DE7" s="681"/>
      <c r="DF7" s="681"/>
      <c r="DG7" s="681"/>
      <c r="DH7" s="681"/>
      <c r="DI7" s="681"/>
      <c r="DJ7" s="681"/>
      <c r="DK7" s="681"/>
      <c r="DL7" s="681"/>
      <c r="DM7" s="681"/>
      <c r="DN7" s="681"/>
      <c r="DO7" s="681"/>
      <c r="DP7" s="682"/>
      <c r="DQ7" s="686">
        <v>697373</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2896</v>
      </c>
      <c r="S8" s="681"/>
      <c r="T8" s="681"/>
      <c r="U8" s="681"/>
      <c r="V8" s="681"/>
      <c r="W8" s="681"/>
      <c r="X8" s="681"/>
      <c r="Y8" s="682"/>
      <c r="Z8" s="713">
        <v>0.1</v>
      </c>
      <c r="AA8" s="713"/>
      <c r="AB8" s="713"/>
      <c r="AC8" s="713"/>
      <c r="AD8" s="714">
        <v>2896</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11491</v>
      </c>
      <c r="BH8" s="681"/>
      <c r="BI8" s="681"/>
      <c r="BJ8" s="681"/>
      <c r="BK8" s="681"/>
      <c r="BL8" s="681"/>
      <c r="BM8" s="681"/>
      <c r="BN8" s="682"/>
      <c r="BO8" s="713">
        <v>1.4</v>
      </c>
      <c r="BP8" s="713"/>
      <c r="BQ8" s="713"/>
      <c r="BR8" s="713"/>
      <c r="BS8" s="686" t="s">
        <v>137</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1237546</v>
      </c>
      <c r="CS8" s="681"/>
      <c r="CT8" s="681"/>
      <c r="CU8" s="681"/>
      <c r="CV8" s="681"/>
      <c r="CW8" s="681"/>
      <c r="CX8" s="681"/>
      <c r="CY8" s="682"/>
      <c r="CZ8" s="713">
        <v>25.6</v>
      </c>
      <c r="DA8" s="713"/>
      <c r="DB8" s="713"/>
      <c r="DC8" s="713"/>
      <c r="DD8" s="686">
        <v>56716</v>
      </c>
      <c r="DE8" s="681"/>
      <c r="DF8" s="681"/>
      <c r="DG8" s="681"/>
      <c r="DH8" s="681"/>
      <c r="DI8" s="681"/>
      <c r="DJ8" s="681"/>
      <c r="DK8" s="681"/>
      <c r="DL8" s="681"/>
      <c r="DM8" s="681"/>
      <c r="DN8" s="681"/>
      <c r="DO8" s="681"/>
      <c r="DP8" s="682"/>
      <c r="DQ8" s="686">
        <v>819736</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3728</v>
      </c>
      <c r="S9" s="681"/>
      <c r="T9" s="681"/>
      <c r="U9" s="681"/>
      <c r="V9" s="681"/>
      <c r="W9" s="681"/>
      <c r="X9" s="681"/>
      <c r="Y9" s="682"/>
      <c r="Z9" s="713">
        <v>0.1</v>
      </c>
      <c r="AA9" s="713"/>
      <c r="AB9" s="713"/>
      <c r="AC9" s="713"/>
      <c r="AD9" s="714">
        <v>3728</v>
      </c>
      <c r="AE9" s="714"/>
      <c r="AF9" s="714"/>
      <c r="AG9" s="714"/>
      <c r="AH9" s="714"/>
      <c r="AI9" s="714"/>
      <c r="AJ9" s="714"/>
      <c r="AK9" s="714"/>
      <c r="AL9" s="683">
        <v>0.2</v>
      </c>
      <c r="AM9" s="684"/>
      <c r="AN9" s="684"/>
      <c r="AO9" s="715"/>
      <c r="AP9" s="677" t="s">
        <v>239</v>
      </c>
      <c r="AQ9" s="678"/>
      <c r="AR9" s="678"/>
      <c r="AS9" s="678"/>
      <c r="AT9" s="678"/>
      <c r="AU9" s="678"/>
      <c r="AV9" s="678"/>
      <c r="AW9" s="678"/>
      <c r="AX9" s="678"/>
      <c r="AY9" s="678"/>
      <c r="AZ9" s="678"/>
      <c r="BA9" s="678"/>
      <c r="BB9" s="678"/>
      <c r="BC9" s="678"/>
      <c r="BD9" s="678"/>
      <c r="BE9" s="678"/>
      <c r="BF9" s="679"/>
      <c r="BG9" s="680">
        <v>262020</v>
      </c>
      <c r="BH9" s="681"/>
      <c r="BI9" s="681"/>
      <c r="BJ9" s="681"/>
      <c r="BK9" s="681"/>
      <c r="BL9" s="681"/>
      <c r="BM9" s="681"/>
      <c r="BN9" s="682"/>
      <c r="BO9" s="713">
        <v>31.9</v>
      </c>
      <c r="BP9" s="713"/>
      <c r="BQ9" s="713"/>
      <c r="BR9" s="713"/>
      <c r="BS9" s="686" t="s">
        <v>174</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272569</v>
      </c>
      <c r="CS9" s="681"/>
      <c r="CT9" s="681"/>
      <c r="CU9" s="681"/>
      <c r="CV9" s="681"/>
      <c r="CW9" s="681"/>
      <c r="CX9" s="681"/>
      <c r="CY9" s="682"/>
      <c r="CZ9" s="713">
        <v>5.6</v>
      </c>
      <c r="DA9" s="713"/>
      <c r="DB9" s="713"/>
      <c r="DC9" s="713"/>
      <c r="DD9" s="686" t="s">
        <v>174</v>
      </c>
      <c r="DE9" s="681"/>
      <c r="DF9" s="681"/>
      <c r="DG9" s="681"/>
      <c r="DH9" s="681"/>
      <c r="DI9" s="681"/>
      <c r="DJ9" s="681"/>
      <c r="DK9" s="681"/>
      <c r="DL9" s="681"/>
      <c r="DM9" s="681"/>
      <c r="DN9" s="681"/>
      <c r="DO9" s="681"/>
      <c r="DP9" s="682"/>
      <c r="DQ9" s="686">
        <v>261113</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174</v>
      </c>
      <c r="S10" s="681"/>
      <c r="T10" s="681"/>
      <c r="U10" s="681"/>
      <c r="V10" s="681"/>
      <c r="W10" s="681"/>
      <c r="X10" s="681"/>
      <c r="Y10" s="682"/>
      <c r="Z10" s="713" t="s">
        <v>174</v>
      </c>
      <c r="AA10" s="713"/>
      <c r="AB10" s="713"/>
      <c r="AC10" s="713"/>
      <c r="AD10" s="714" t="s">
        <v>137</v>
      </c>
      <c r="AE10" s="714"/>
      <c r="AF10" s="714"/>
      <c r="AG10" s="714"/>
      <c r="AH10" s="714"/>
      <c r="AI10" s="714"/>
      <c r="AJ10" s="714"/>
      <c r="AK10" s="714"/>
      <c r="AL10" s="683" t="s">
        <v>242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17680</v>
      </c>
      <c r="BH10" s="681"/>
      <c r="BI10" s="681"/>
      <c r="BJ10" s="681"/>
      <c r="BK10" s="681"/>
      <c r="BL10" s="681"/>
      <c r="BM10" s="681"/>
      <c r="BN10" s="682"/>
      <c r="BO10" s="713">
        <v>2.2000000000000002</v>
      </c>
      <c r="BP10" s="713"/>
      <c r="BQ10" s="713"/>
      <c r="BR10" s="713"/>
      <c r="BS10" s="686" t="s">
        <v>242</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1463</v>
      </c>
      <c r="CS10" s="681"/>
      <c r="CT10" s="681"/>
      <c r="CU10" s="681"/>
      <c r="CV10" s="681"/>
      <c r="CW10" s="681"/>
      <c r="CX10" s="681"/>
      <c r="CY10" s="682"/>
      <c r="CZ10" s="713">
        <v>0</v>
      </c>
      <c r="DA10" s="713"/>
      <c r="DB10" s="713"/>
      <c r="DC10" s="713"/>
      <c r="DD10" s="686" t="s">
        <v>137</v>
      </c>
      <c r="DE10" s="681"/>
      <c r="DF10" s="681"/>
      <c r="DG10" s="681"/>
      <c r="DH10" s="681"/>
      <c r="DI10" s="681"/>
      <c r="DJ10" s="681"/>
      <c r="DK10" s="681"/>
      <c r="DL10" s="681"/>
      <c r="DM10" s="681"/>
      <c r="DN10" s="681"/>
      <c r="DO10" s="681"/>
      <c r="DP10" s="682"/>
      <c r="DQ10" s="686">
        <v>1463</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144290</v>
      </c>
      <c r="S11" s="681"/>
      <c r="T11" s="681"/>
      <c r="U11" s="681"/>
      <c r="V11" s="681"/>
      <c r="W11" s="681"/>
      <c r="X11" s="681"/>
      <c r="Y11" s="682"/>
      <c r="Z11" s="683">
        <v>2.9</v>
      </c>
      <c r="AA11" s="684"/>
      <c r="AB11" s="684"/>
      <c r="AC11" s="685"/>
      <c r="AD11" s="686">
        <v>144290</v>
      </c>
      <c r="AE11" s="681"/>
      <c r="AF11" s="681"/>
      <c r="AG11" s="681"/>
      <c r="AH11" s="681"/>
      <c r="AI11" s="681"/>
      <c r="AJ11" s="681"/>
      <c r="AK11" s="682"/>
      <c r="AL11" s="683">
        <v>6.2</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15584</v>
      </c>
      <c r="BH11" s="681"/>
      <c r="BI11" s="681"/>
      <c r="BJ11" s="681"/>
      <c r="BK11" s="681"/>
      <c r="BL11" s="681"/>
      <c r="BM11" s="681"/>
      <c r="BN11" s="682"/>
      <c r="BO11" s="713">
        <v>1.9</v>
      </c>
      <c r="BP11" s="713"/>
      <c r="BQ11" s="713"/>
      <c r="BR11" s="713"/>
      <c r="BS11" s="686">
        <v>2861</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164713</v>
      </c>
      <c r="CS11" s="681"/>
      <c r="CT11" s="681"/>
      <c r="CU11" s="681"/>
      <c r="CV11" s="681"/>
      <c r="CW11" s="681"/>
      <c r="CX11" s="681"/>
      <c r="CY11" s="682"/>
      <c r="CZ11" s="713">
        <v>3.4</v>
      </c>
      <c r="DA11" s="713"/>
      <c r="DB11" s="713"/>
      <c r="DC11" s="713"/>
      <c r="DD11" s="686">
        <v>42043</v>
      </c>
      <c r="DE11" s="681"/>
      <c r="DF11" s="681"/>
      <c r="DG11" s="681"/>
      <c r="DH11" s="681"/>
      <c r="DI11" s="681"/>
      <c r="DJ11" s="681"/>
      <c r="DK11" s="681"/>
      <c r="DL11" s="681"/>
      <c r="DM11" s="681"/>
      <c r="DN11" s="681"/>
      <c r="DO11" s="681"/>
      <c r="DP11" s="682"/>
      <c r="DQ11" s="686">
        <v>71770</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174</v>
      </c>
      <c r="S12" s="681"/>
      <c r="T12" s="681"/>
      <c r="U12" s="681"/>
      <c r="V12" s="681"/>
      <c r="W12" s="681"/>
      <c r="X12" s="681"/>
      <c r="Y12" s="682"/>
      <c r="Z12" s="713" t="s">
        <v>137</v>
      </c>
      <c r="AA12" s="713"/>
      <c r="AB12" s="713"/>
      <c r="AC12" s="713"/>
      <c r="AD12" s="714" t="s">
        <v>174</v>
      </c>
      <c r="AE12" s="714"/>
      <c r="AF12" s="714"/>
      <c r="AG12" s="714"/>
      <c r="AH12" s="714"/>
      <c r="AI12" s="714"/>
      <c r="AJ12" s="714"/>
      <c r="AK12" s="714"/>
      <c r="AL12" s="683" t="s">
        <v>174</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445441</v>
      </c>
      <c r="BH12" s="681"/>
      <c r="BI12" s="681"/>
      <c r="BJ12" s="681"/>
      <c r="BK12" s="681"/>
      <c r="BL12" s="681"/>
      <c r="BM12" s="681"/>
      <c r="BN12" s="682"/>
      <c r="BO12" s="713">
        <v>54.3</v>
      </c>
      <c r="BP12" s="713"/>
      <c r="BQ12" s="713"/>
      <c r="BR12" s="713"/>
      <c r="BS12" s="686" t="s">
        <v>242</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51717</v>
      </c>
      <c r="CS12" s="681"/>
      <c r="CT12" s="681"/>
      <c r="CU12" s="681"/>
      <c r="CV12" s="681"/>
      <c r="CW12" s="681"/>
      <c r="CX12" s="681"/>
      <c r="CY12" s="682"/>
      <c r="CZ12" s="713">
        <v>1.1000000000000001</v>
      </c>
      <c r="DA12" s="713"/>
      <c r="DB12" s="713"/>
      <c r="DC12" s="713"/>
      <c r="DD12" s="686">
        <v>8160</v>
      </c>
      <c r="DE12" s="681"/>
      <c r="DF12" s="681"/>
      <c r="DG12" s="681"/>
      <c r="DH12" s="681"/>
      <c r="DI12" s="681"/>
      <c r="DJ12" s="681"/>
      <c r="DK12" s="681"/>
      <c r="DL12" s="681"/>
      <c r="DM12" s="681"/>
      <c r="DN12" s="681"/>
      <c r="DO12" s="681"/>
      <c r="DP12" s="682"/>
      <c r="DQ12" s="686">
        <v>46898</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137</v>
      </c>
      <c r="S13" s="681"/>
      <c r="T13" s="681"/>
      <c r="U13" s="681"/>
      <c r="V13" s="681"/>
      <c r="W13" s="681"/>
      <c r="X13" s="681"/>
      <c r="Y13" s="682"/>
      <c r="Z13" s="713" t="s">
        <v>242</v>
      </c>
      <c r="AA13" s="713"/>
      <c r="AB13" s="713"/>
      <c r="AC13" s="713"/>
      <c r="AD13" s="714" t="s">
        <v>174</v>
      </c>
      <c r="AE13" s="714"/>
      <c r="AF13" s="714"/>
      <c r="AG13" s="714"/>
      <c r="AH13" s="714"/>
      <c r="AI13" s="714"/>
      <c r="AJ13" s="714"/>
      <c r="AK13" s="714"/>
      <c r="AL13" s="683" t="s">
        <v>174</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445371</v>
      </c>
      <c r="BH13" s="681"/>
      <c r="BI13" s="681"/>
      <c r="BJ13" s="681"/>
      <c r="BK13" s="681"/>
      <c r="BL13" s="681"/>
      <c r="BM13" s="681"/>
      <c r="BN13" s="682"/>
      <c r="BO13" s="713">
        <v>54.3</v>
      </c>
      <c r="BP13" s="713"/>
      <c r="BQ13" s="713"/>
      <c r="BR13" s="713"/>
      <c r="BS13" s="686" t="s">
        <v>137</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386700</v>
      </c>
      <c r="CS13" s="681"/>
      <c r="CT13" s="681"/>
      <c r="CU13" s="681"/>
      <c r="CV13" s="681"/>
      <c r="CW13" s="681"/>
      <c r="CX13" s="681"/>
      <c r="CY13" s="682"/>
      <c r="CZ13" s="713">
        <v>8</v>
      </c>
      <c r="DA13" s="713"/>
      <c r="DB13" s="713"/>
      <c r="DC13" s="713"/>
      <c r="DD13" s="686">
        <v>58105</v>
      </c>
      <c r="DE13" s="681"/>
      <c r="DF13" s="681"/>
      <c r="DG13" s="681"/>
      <c r="DH13" s="681"/>
      <c r="DI13" s="681"/>
      <c r="DJ13" s="681"/>
      <c r="DK13" s="681"/>
      <c r="DL13" s="681"/>
      <c r="DM13" s="681"/>
      <c r="DN13" s="681"/>
      <c r="DO13" s="681"/>
      <c r="DP13" s="682"/>
      <c r="DQ13" s="686">
        <v>353101</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137</v>
      </c>
      <c r="S14" s="681"/>
      <c r="T14" s="681"/>
      <c r="U14" s="681"/>
      <c r="V14" s="681"/>
      <c r="W14" s="681"/>
      <c r="X14" s="681"/>
      <c r="Y14" s="682"/>
      <c r="Z14" s="713" t="s">
        <v>174</v>
      </c>
      <c r="AA14" s="713"/>
      <c r="AB14" s="713"/>
      <c r="AC14" s="713"/>
      <c r="AD14" s="714" t="s">
        <v>137</v>
      </c>
      <c r="AE14" s="714"/>
      <c r="AF14" s="714"/>
      <c r="AG14" s="714"/>
      <c r="AH14" s="714"/>
      <c r="AI14" s="714"/>
      <c r="AJ14" s="714"/>
      <c r="AK14" s="714"/>
      <c r="AL14" s="683" t="s">
        <v>174</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32275</v>
      </c>
      <c r="BH14" s="681"/>
      <c r="BI14" s="681"/>
      <c r="BJ14" s="681"/>
      <c r="BK14" s="681"/>
      <c r="BL14" s="681"/>
      <c r="BM14" s="681"/>
      <c r="BN14" s="682"/>
      <c r="BO14" s="713">
        <v>3.9</v>
      </c>
      <c r="BP14" s="713"/>
      <c r="BQ14" s="713"/>
      <c r="BR14" s="713"/>
      <c r="BS14" s="686" t="s">
        <v>137</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138276</v>
      </c>
      <c r="CS14" s="681"/>
      <c r="CT14" s="681"/>
      <c r="CU14" s="681"/>
      <c r="CV14" s="681"/>
      <c r="CW14" s="681"/>
      <c r="CX14" s="681"/>
      <c r="CY14" s="682"/>
      <c r="CZ14" s="713">
        <v>2.9</v>
      </c>
      <c r="DA14" s="713"/>
      <c r="DB14" s="713"/>
      <c r="DC14" s="713"/>
      <c r="DD14" s="686">
        <v>207</v>
      </c>
      <c r="DE14" s="681"/>
      <c r="DF14" s="681"/>
      <c r="DG14" s="681"/>
      <c r="DH14" s="681"/>
      <c r="DI14" s="681"/>
      <c r="DJ14" s="681"/>
      <c r="DK14" s="681"/>
      <c r="DL14" s="681"/>
      <c r="DM14" s="681"/>
      <c r="DN14" s="681"/>
      <c r="DO14" s="681"/>
      <c r="DP14" s="682"/>
      <c r="DQ14" s="686">
        <v>125990</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137</v>
      </c>
      <c r="S15" s="681"/>
      <c r="T15" s="681"/>
      <c r="U15" s="681"/>
      <c r="V15" s="681"/>
      <c r="W15" s="681"/>
      <c r="X15" s="681"/>
      <c r="Y15" s="682"/>
      <c r="Z15" s="713" t="s">
        <v>174</v>
      </c>
      <c r="AA15" s="713"/>
      <c r="AB15" s="713"/>
      <c r="AC15" s="713"/>
      <c r="AD15" s="714" t="s">
        <v>174</v>
      </c>
      <c r="AE15" s="714"/>
      <c r="AF15" s="714"/>
      <c r="AG15" s="714"/>
      <c r="AH15" s="714"/>
      <c r="AI15" s="714"/>
      <c r="AJ15" s="714"/>
      <c r="AK15" s="714"/>
      <c r="AL15" s="683" t="s">
        <v>174</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35921</v>
      </c>
      <c r="BH15" s="681"/>
      <c r="BI15" s="681"/>
      <c r="BJ15" s="681"/>
      <c r="BK15" s="681"/>
      <c r="BL15" s="681"/>
      <c r="BM15" s="681"/>
      <c r="BN15" s="682"/>
      <c r="BO15" s="713">
        <v>4.4000000000000004</v>
      </c>
      <c r="BP15" s="713"/>
      <c r="BQ15" s="713"/>
      <c r="BR15" s="713"/>
      <c r="BS15" s="686" t="s">
        <v>137</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654627</v>
      </c>
      <c r="CS15" s="681"/>
      <c r="CT15" s="681"/>
      <c r="CU15" s="681"/>
      <c r="CV15" s="681"/>
      <c r="CW15" s="681"/>
      <c r="CX15" s="681"/>
      <c r="CY15" s="682"/>
      <c r="CZ15" s="713">
        <v>13.5</v>
      </c>
      <c r="DA15" s="713"/>
      <c r="DB15" s="713"/>
      <c r="DC15" s="713"/>
      <c r="DD15" s="686">
        <v>189009</v>
      </c>
      <c r="DE15" s="681"/>
      <c r="DF15" s="681"/>
      <c r="DG15" s="681"/>
      <c r="DH15" s="681"/>
      <c r="DI15" s="681"/>
      <c r="DJ15" s="681"/>
      <c r="DK15" s="681"/>
      <c r="DL15" s="681"/>
      <c r="DM15" s="681"/>
      <c r="DN15" s="681"/>
      <c r="DO15" s="681"/>
      <c r="DP15" s="682"/>
      <c r="DQ15" s="686">
        <v>381542</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4161</v>
      </c>
      <c r="S16" s="681"/>
      <c r="T16" s="681"/>
      <c r="U16" s="681"/>
      <c r="V16" s="681"/>
      <c r="W16" s="681"/>
      <c r="X16" s="681"/>
      <c r="Y16" s="682"/>
      <c r="Z16" s="713">
        <v>0.1</v>
      </c>
      <c r="AA16" s="713"/>
      <c r="AB16" s="713"/>
      <c r="AC16" s="713"/>
      <c r="AD16" s="714">
        <v>4161</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174</v>
      </c>
      <c r="BH16" s="681"/>
      <c r="BI16" s="681"/>
      <c r="BJ16" s="681"/>
      <c r="BK16" s="681"/>
      <c r="BL16" s="681"/>
      <c r="BM16" s="681"/>
      <c r="BN16" s="682"/>
      <c r="BO16" s="713" t="s">
        <v>174</v>
      </c>
      <c r="BP16" s="713"/>
      <c r="BQ16" s="713"/>
      <c r="BR16" s="713"/>
      <c r="BS16" s="686" t="s">
        <v>137</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t="s">
        <v>242</v>
      </c>
      <c r="CS16" s="681"/>
      <c r="CT16" s="681"/>
      <c r="CU16" s="681"/>
      <c r="CV16" s="681"/>
      <c r="CW16" s="681"/>
      <c r="CX16" s="681"/>
      <c r="CY16" s="682"/>
      <c r="CZ16" s="713" t="s">
        <v>242</v>
      </c>
      <c r="DA16" s="713"/>
      <c r="DB16" s="713"/>
      <c r="DC16" s="713"/>
      <c r="DD16" s="686" t="s">
        <v>174</v>
      </c>
      <c r="DE16" s="681"/>
      <c r="DF16" s="681"/>
      <c r="DG16" s="681"/>
      <c r="DH16" s="681"/>
      <c r="DI16" s="681"/>
      <c r="DJ16" s="681"/>
      <c r="DK16" s="681"/>
      <c r="DL16" s="681"/>
      <c r="DM16" s="681"/>
      <c r="DN16" s="681"/>
      <c r="DO16" s="681"/>
      <c r="DP16" s="682"/>
      <c r="DQ16" s="686" t="s">
        <v>174</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3732</v>
      </c>
      <c r="S17" s="681"/>
      <c r="T17" s="681"/>
      <c r="U17" s="681"/>
      <c r="V17" s="681"/>
      <c r="W17" s="681"/>
      <c r="X17" s="681"/>
      <c r="Y17" s="682"/>
      <c r="Z17" s="713">
        <v>0.1</v>
      </c>
      <c r="AA17" s="713"/>
      <c r="AB17" s="713"/>
      <c r="AC17" s="713"/>
      <c r="AD17" s="714">
        <v>3732</v>
      </c>
      <c r="AE17" s="714"/>
      <c r="AF17" s="714"/>
      <c r="AG17" s="714"/>
      <c r="AH17" s="714"/>
      <c r="AI17" s="714"/>
      <c r="AJ17" s="714"/>
      <c r="AK17" s="714"/>
      <c r="AL17" s="683">
        <v>0.2</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174</v>
      </c>
      <c r="BH17" s="681"/>
      <c r="BI17" s="681"/>
      <c r="BJ17" s="681"/>
      <c r="BK17" s="681"/>
      <c r="BL17" s="681"/>
      <c r="BM17" s="681"/>
      <c r="BN17" s="682"/>
      <c r="BO17" s="713" t="s">
        <v>137</v>
      </c>
      <c r="BP17" s="713"/>
      <c r="BQ17" s="713"/>
      <c r="BR17" s="713"/>
      <c r="BS17" s="686" t="s">
        <v>174</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344970</v>
      </c>
      <c r="CS17" s="681"/>
      <c r="CT17" s="681"/>
      <c r="CU17" s="681"/>
      <c r="CV17" s="681"/>
      <c r="CW17" s="681"/>
      <c r="CX17" s="681"/>
      <c r="CY17" s="682"/>
      <c r="CZ17" s="713">
        <v>7.1</v>
      </c>
      <c r="DA17" s="713"/>
      <c r="DB17" s="713"/>
      <c r="DC17" s="713"/>
      <c r="DD17" s="686" t="s">
        <v>174</v>
      </c>
      <c r="DE17" s="681"/>
      <c r="DF17" s="681"/>
      <c r="DG17" s="681"/>
      <c r="DH17" s="681"/>
      <c r="DI17" s="681"/>
      <c r="DJ17" s="681"/>
      <c r="DK17" s="681"/>
      <c r="DL17" s="681"/>
      <c r="DM17" s="681"/>
      <c r="DN17" s="681"/>
      <c r="DO17" s="681"/>
      <c r="DP17" s="682"/>
      <c r="DQ17" s="686">
        <v>340032</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5799</v>
      </c>
      <c r="S18" s="681"/>
      <c r="T18" s="681"/>
      <c r="U18" s="681"/>
      <c r="V18" s="681"/>
      <c r="W18" s="681"/>
      <c r="X18" s="681"/>
      <c r="Y18" s="682"/>
      <c r="Z18" s="713">
        <v>0.1</v>
      </c>
      <c r="AA18" s="713"/>
      <c r="AB18" s="713"/>
      <c r="AC18" s="713"/>
      <c r="AD18" s="714">
        <v>5799</v>
      </c>
      <c r="AE18" s="714"/>
      <c r="AF18" s="714"/>
      <c r="AG18" s="714"/>
      <c r="AH18" s="714"/>
      <c r="AI18" s="714"/>
      <c r="AJ18" s="714"/>
      <c r="AK18" s="714"/>
      <c r="AL18" s="683">
        <v>0.2</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242</v>
      </c>
      <c r="BH18" s="681"/>
      <c r="BI18" s="681"/>
      <c r="BJ18" s="681"/>
      <c r="BK18" s="681"/>
      <c r="BL18" s="681"/>
      <c r="BM18" s="681"/>
      <c r="BN18" s="682"/>
      <c r="BO18" s="713" t="s">
        <v>174</v>
      </c>
      <c r="BP18" s="713"/>
      <c r="BQ18" s="713"/>
      <c r="BR18" s="713"/>
      <c r="BS18" s="686" t="s">
        <v>137</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174</v>
      </c>
      <c r="CS18" s="681"/>
      <c r="CT18" s="681"/>
      <c r="CU18" s="681"/>
      <c r="CV18" s="681"/>
      <c r="CW18" s="681"/>
      <c r="CX18" s="681"/>
      <c r="CY18" s="682"/>
      <c r="CZ18" s="713" t="s">
        <v>174</v>
      </c>
      <c r="DA18" s="713"/>
      <c r="DB18" s="713"/>
      <c r="DC18" s="713"/>
      <c r="DD18" s="686" t="s">
        <v>242</v>
      </c>
      <c r="DE18" s="681"/>
      <c r="DF18" s="681"/>
      <c r="DG18" s="681"/>
      <c r="DH18" s="681"/>
      <c r="DI18" s="681"/>
      <c r="DJ18" s="681"/>
      <c r="DK18" s="681"/>
      <c r="DL18" s="681"/>
      <c r="DM18" s="681"/>
      <c r="DN18" s="681"/>
      <c r="DO18" s="681"/>
      <c r="DP18" s="682"/>
      <c r="DQ18" s="686" t="s">
        <v>174</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2969</v>
      </c>
      <c r="S19" s="681"/>
      <c r="T19" s="681"/>
      <c r="U19" s="681"/>
      <c r="V19" s="681"/>
      <c r="W19" s="681"/>
      <c r="X19" s="681"/>
      <c r="Y19" s="682"/>
      <c r="Z19" s="713">
        <v>0.1</v>
      </c>
      <c r="AA19" s="713"/>
      <c r="AB19" s="713"/>
      <c r="AC19" s="713"/>
      <c r="AD19" s="714">
        <v>2969</v>
      </c>
      <c r="AE19" s="714"/>
      <c r="AF19" s="714"/>
      <c r="AG19" s="714"/>
      <c r="AH19" s="714"/>
      <c r="AI19" s="714"/>
      <c r="AJ19" s="714"/>
      <c r="AK19" s="714"/>
      <c r="AL19" s="683">
        <v>0.1</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137</v>
      </c>
      <c r="BH19" s="681"/>
      <c r="BI19" s="681"/>
      <c r="BJ19" s="681"/>
      <c r="BK19" s="681"/>
      <c r="BL19" s="681"/>
      <c r="BM19" s="681"/>
      <c r="BN19" s="682"/>
      <c r="BO19" s="713" t="s">
        <v>137</v>
      </c>
      <c r="BP19" s="713"/>
      <c r="BQ19" s="713"/>
      <c r="BR19" s="713"/>
      <c r="BS19" s="686" t="s">
        <v>174</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137</v>
      </c>
      <c r="CS19" s="681"/>
      <c r="CT19" s="681"/>
      <c r="CU19" s="681"/>
      <c r="CV19" s="681"/>
      <c r="CW19" s="681"/>
      <c r="CX19" s="681"/>
      <c r="CY19" s="682"/>
      <c r="CZ19" s="713" t="s">
        <v>174</v>
      </c>
      <c r="DA19" s="713"/>
      <c r="DB19" s="713"/>
      <c r="DC19" s="713"/>
      <c r="DD19" s="686" t="s">
        <v>174</v>
      </c>
      <c r="DE19" s="681"/>
      <c r="DF19" s="681"/>
      <c r="DG19" s="681"/>
      <c r="DH19" s="681"/>
      <c r="DI19" s="681"/>
      <c r="DJ19" s="681"/>
      <c r="DK19" s="681"/>
      <c r="DL19" s="681"/>
      <c r="DM19" s="681"/>
      <c r="DN19" s="681"/>
      <c r="DO19" s="681"/>
      <c r="DP19" s="682"/>
      <c r="DQ19" s="686" t="s">
        <v>137</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2047</v>
      </c>
      <c r="S20" s="681"/>
      <c r="T20" s="681"/>
      <c r="U20" s="681"/>
      <c r="V20" s="681"/>
      <c r="W20" s="681"/>
      <c r="X20" s="681"/>
      <c r="Y20" s="682"/>
      <c r="Z20" s="713">
        <v>0</v>
      </c>
      <c r="AA20" s="713"/>
      <c r="AB20" s="713"/>
      <c r="AC20" s="713"/>
      <c r="AD20" s="714">
        <v>2047</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174</v>
      </c>
      <c r="BH20" s="681"/>
      <c r="BI20" s="681"/>
      <c r="BJ20" s="681"/>
      <c r="BK20" s="681"/>
      <c r="BL20" s="681"/>
      <c r="BM20" s="681"/>
      <c r="BN20" s="682"/>
      <c r="BO20" s="713" t="s">
        <v>137</v>
      </c>
      <c r="BP20" s="713"/>
      <c r="BQ20" s="713"/>
      <c r="BR20" s="713"/>
      <c r="BS20" s="686" t="s">
        <v>174</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4842656</v>
      </c>
      <c r="CS20" s="681"/>
      <c r="CT20" s="681"/>
      <c r="CU20" s="681"/>
      <c r="CV20" s="681"/>
      <c r="CW20" s="681"/>
      <c r="CX20" s="681"/>
      <c r="CY20" s="682"/>
      <c r="CZ20" s="713">
        <v>100</v>
      </c>
      <c r="DA20" s="713"/>
      <c r="DB20" s="713"/>
      <c r="DC20" s="713"/>
      <c r="DD20" s="686">
        <v>393067</v>
      </c>
      <c r="DE20" s="681"/>
      <c r="DF20" s="681"/>
      <c r="DG20" s="681"/>
      <c r="DH20" s="681"/>
      <c r="DI20" s="681"/>
      <c r="DJ20" s="681"/>
      <c r="DK20" s="681"/>
      <c r="DL20" s="681"/>
      <c r="DM20" s="681"/>
      <c r="DN20" s="681"/>
      <c r="DO20" s="681"/>
      <c r="DP20" s="682"/>
      <c r="DQ20" s="686">
        <v>3159365</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783</v>
      </c>
      <c r="S21" s="681"/>
      <c r="T21" s="681"/>
      <c r="U21" s="681"/>
      <c r="V21" s="681"/>
      <c r="W21" s="681"/>
      <c r="X21" s="681"/>
      <c r="Y21" s="682"/>
      <c r="Z21" s="713">
        <v>0</v>
      </c>
      <c r="AA21" s="713"/>
      <c r="AB21" s="713"/>
      <c r="AC21" s="713"/>
      <c r="AD21" s="714">
        <v>783</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174</v>
      </c>
      <c r="BH21" s="681"/>
      <c r="BI21" s="681"/>
      <c r="BJ21" s="681"/>
      <c r="BK21" s="681"/>
      <c r="BL21" s="681"/>
      <c r="BM21" s="681"/>
      <c r="BN21" s="682"/>
      <c r="BO21" s="713" t="s">
        <v>137</v>
      </c>
      <c r="BP21" s="713"/>
      <c r="BQ21" s="713"/>
      <c r="BR21" s="713"/>
      <c r="BS21" s="686" t="s">
        <v>242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1681124</v>
      </c>
      <c r="S22" s="681"/>
      <c r="T22" s="681"/>
      <c r="U22" s="681"/>
      <c r="V22" s="681"/>
      <c r="W22" s="681"/>
      <c r="X22" s="681"/>
      <c r="Y22" s="682"/>
      <c r="Z22" s="713">
        <v>33.700000000000003</v>
      </c>
      <c r="AA22" s="713"/>
      <c r="AB22" s="713"/>
      <c r="AC22" s="713"/>
      <c r="AD22" s="714">
        <v>1299826</v>
      </c>
      <c r="AE22" s="714"/>
      <c r="AF22" s="714"/>
      <c r="AG22" s="714"/>
      <c r="AH22" s="714"/>
      <c r="AI22" s="714"/>
      <c r="AJ22" s="714"/>
      <c r="AK22" s="714"/>
      <c r="AL22" s="683">
        <v>55.4</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137</v>
      </c>
      <c r="BH22" s="681"/>
      <c r="BI22" s="681"/>
      <c r="BJ22" s="681"/>
      <c r="BK22" s="681"/>
      <c r="BL22" s="681"/>
      <c r="BM22" s="681"/>
      <c r="BN22" s="682"/>
      <c r="BO22" s="713" t="s">
        <v>174</v>
      </c>
      <c r="BP22" s="713"/>
      <c r="BQ22" s="713"/>
      <c r="BR22" s="713"/>
      <c r="BS22" s="686" t="s">
        <v>137</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1299826</v>
      </c>
      <c r="S23" s="681"/>
      <c r="T23" s="681"/>
      <c r="U23" s="681"/>
      <c r="V23" s="681"/>
      <c r="W23" s="681"/>
      <c r="X23" s="681"/>
      <c r="Y23" s="682"/>
      <c r="Z23" s="713">
        <v>26</v>
      </c>
      <c r="AA23" s="713"/>
      <c r="AB23" s="713"/>
      <c r="AC23" s="713"/>
      <c r="AD23" s="714">
        <v>1299826</v>
      </c>
      <c r="AE23" s="714"/>
      <c r="AF23" s="714"/>
      <c r="AG23" s="714"/>
      <c r="AH23" s="714"/>
      <c r="AI23" s="714"/>
      <c r="AJ23" s="714"/>
      <c r="AK23" s="714"/>
      <c r="AL23" s="683">
        <v>55.4</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137</v>
      </c>
      <c r="BH23" s="681"/>
      <c r="BI23" s="681"/>
      <c r="BJ23" s="681"/>
      <c r="BK23" s="681"/>
      <c r="BL23" s="681"/>
      <c r="BM23" s="681"/>
      <c r="BN23" s="682"/>
      <c r="BO23" s="713" t="s">
        <v>174</v>
      </c>
      <c r="BP23" s="713"/>
      <c r="BQ23" s="713"/>
      <c r="BR23" s="713"/>
      <c r="BS23" s="686" t="s">
        <v>174</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381298</v>
      </c>
      <c r="S24" s="681"/>
      <c r="T24" s="681"/>
      <c r="U24" s="681"/>
      <c r="V24" s="681"/>
      <c r="W24" s="681"/>
      <c r="X24" s="681"/>
      <c r="Y24" s="682"/>
      <c r="Z24" s="713">
        <v>7.6</v>
      </c>
      <c r="AA24" s="713"/>
      <c r="AB24" s="713"/>
      <c r="AC24" s="713"/>
      <c r="AD24" s="714" t="s">
        <v>242</v>
      </c>
      <c r="AE24" s="714"/>
      <c r="AF24" s="714"/>
      <c r="AG24" s="714"/>
      <c r="AH24" s="714"/>
      <c r="AI24" s="714"/>
      <c r="AJ24" s="714"/>
      <c r="AK24" s="714"/>
      <c r="AL24" s="683" t="s">
        <v>242</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242</v>
      </c>
      <c r="BH24" s="681"/>
      <c r="BI24" s="681"/>
      <c r="BJ24" s="681"/>
      <c r="BK24" s="681"/>
      <c r="BL24" s="681"/>
      <c r="BM24" s="681"/>
      <c r="BN24" s="682"/>
      <c r="BO24" s="713" t="s">
        <v>242</v>
      </c>
      <c r="BP24" s="713"/>
      <c r="BQ24" s="713"/>
      <c r="BR24" s="713"/>
      <c r="BS24" s="686" t="s">
        <v>174</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1550932</v>
      </c>
      <c r="CS24" s="736"/>
      <c r="CT24" s="736"/>
      <c r="CU24" s="736"/>
      <c r="CV24" s="736"/>
      <c r="CW24" s="736"/>
      <c r="CX24" s="736"/>
      <c r="CY24" s="779"/>
      <c r="CZ24" s="780">
        <v>32</v>
      </c>
      <c r="DA24" s="751"/>
      <c r="DB24" s="751"/>
      <c r="DC24" s="783"/>
      <c r="DD24" s="778">
        <v>1210881</v>
      </c>
      <c r="DE24" s="736"/>
      <c r="DF24" s="736"/>
      <c r="DG24" s="736"/>
      <c r="DH24" s="736"/>
      <c r="DI24" s="736"/>
      <c r="DJ24" s="736"/>
      <c r="DK24" s="779"/>
      <c r="DL24" s="778">
        <v>1049433</v>
      </c>
      <c r="DM24" s="736"/>
      <c r="DN24" s="736"/>
      <c r="DO24" s="736"/>
      <c r="DP24" s="736"/>
      <c r="DQ24" s="736"/>
      <c r="DR24" s="736"/>
      <c r="DS24" s="736"/>
      <c r="DT24" s="736"/>
      <c r="DU24" s="736"/>
      <c r="DV24" s="779"/>
      <c r="DW24" s="780">
        <v>43.1</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137</v>
      </c>
      <c r="S25" s="681"/>
      <c r="T25" s="681"/>
      <c r="U25" s="681"/>
      <c r="V25" s="681"/>
      <c r="W25" s="681"/>
      <c r="X25" s="681"/>
      <c r="Y25" s="682"/>
      <c r="Z25" s="713" t="s">
        <v>174</v>
      </c>
      <c r="AA25" s="713"/>
      <c r="AB25" s="713"/>
      <c r="AC25" s="713"/>
      <c r="AD25" s="714" t="s">
        <v>137</v>
      </c>
      <c r="AE25" s="714"/>
      <c r="AF25" s="714"/>
      <c r="AG25" s="714"/>
      <c r="AH25" s="714"/>
      <c r="AI25" s="714"/>
      <c r="AJ25" s="714"/>
      <c r="AK25" s="714"/>
      <c r="AL25" s="683" t="s">
        <v>137</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174</v>
      </c>
      <c r="BH25" s="681"/>
      <c r="BI25" s="681"/>
      <c r="BJ25" s="681"/>
      <c r="BK25" s="681"/>
      <c r="BL25" s="681"/>
      <c r="BM25" s="681"/>
      <c r="BN25" s="682"/>
      <c r="BO25" s="713" t="s">
        <v>137</v>
      </c>
      <c r="BP25" s="713"/>
      <c r="BQ25" s="713"/>
      <c r="BR25" s="713"/>
      <c r="BS25" s="686" t="s">
        <v>174</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866860</v>
      </c>
      <c r="CS25" s="699"/>
      <c r="CT25" s="699"/>
      <c r="CU25" s="699"/>
      <c r="CV25" s="699"/>
      <c r="CW25" s="699"/>
      <c r="CX25" s="699"/>
      <c r="CY25" s="700"/>
      <c r="CZ25" s="683">
        <v>17.899999999999999</v>
      </c>
      <c r="DA25" s="701"/>
      <c r="DB25" s="701"/>
      <c r="DC25" s="702"/>
      <c r="DD25" s="686">
        <v>763326</v>
      </c>
      <c r="DE25" s="699"/>
      <c r="DF25" s="699"/>
      <c r="DG25" s="699"/>
      <c r="DH25" s="699"/>
      <c r="DI25" s="699"/>
      <c r="DJ25" s="699"/>
      <c r="DK25" s="700"/>
      <c r="DL25" s="686">
        <v>626102</v>
      </c>
      <c r="DM25" s="699"/>
      <c r="DN25" s="699"/>
      <c r="DO25" s="699"/>
      <c r="DP25" s="699"/>
      <c r="DQ25" s="699"/>
      <c r="DR25" s="699"/>
      <c r="DS25" s="699"/>
      <c r="DT25" s="699"/>
      <c r="DU25" s="699"/>
      <c r="DV25" s="700"/>
      <c r="DW25" s="683">
        <v>25.7</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2701490</v>
      </c>
      <c r="S26" s="681"/>
      <c r="T26" s="681"/>
      <c r="U26" s="681"/>
      <c r="V26" s="681"/>
      <c r="W26" s="681"/>
      <c r="X26" s="681"/>
      <c r="Y26" s="682"/>
      <c r="Z26" s="713">
        <v>54.1</v>
      </c>
      <c r="AA26" s="713"/>
      <c r="AB26" s="713"/>
      <c r="AC26" s="713"/>
      <c r="AD26" s="714">
        <v>2320192</v>
      </c>
      <c r="AE26" s="714"/>
      <c r="AF26" s="714"/>
      <c r="AG26" s="714"/>
      <c r="AH26" s="714"/>
      <c r="AI26" s="714"/>
      <c r="AJ26" s="714"/>
      <c r="AK26" s="714"/>
      <c r="AL26" s="683">
        <v>98.9</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242</v>
      </c>
      <c r="BH26" s="681"/>
      <c r="BI26" s="681"/>
      <c r="BJ26" s="681"/>
      <c r="BK26" s="681"/>
      <c r="BL26" s="681"/>
      <c r="BM26" s="681"/>
      <c r="BN26" s="682"/>
      <c r="BO26" s="713" t="s">
        <v>174</v>
      </c>
      <c r="BP26" s="713"/>
      <c r="BQ26" s="713"/>
      <c r="BR26" s="713"/>
      <c r="BS26" s="686" t="s">
        <v>174</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556114</v>
      </c>
      <c r="CS26" s="681"/>
      <c r="CT26" s="681"/>
      <c r="CU26" s="681"/>
      <c r="CV26" s="681"/>
      <c r="CW26" s="681"/>
      <c r="CX26" s="681"/>
      <c r="CY26" s="682"/>
      <c r="CZ26" s="683">
        <v>11.5</v>
      </c>
      <c r="DA26" s="701"/>
      <c r="DB26" s="701"/>
      <c r="DC26" s="702"/>
      <c r="DD26" s="686">
        <v>476036</v>
      </c>
      <c r="DE26" s="681"/>
      <c r="DF26" s="681"/>
      <c r="DG26" s="681"/>
      <c r="DH26" s="681"/>
      <c r="DI26" s="681"/>
      <c r="DJ26" s="681"/>
      <c r="DK26" s="682"/>
      <c r="DL26" s="686" t="s">
        <v>137</v>
      </c>
      <c r="DM26" s="681"/>
      <c r="DN26" s="681"/>
      <c r="DO26" s="681"/>
      <c r="DP26" s="681"/>
      <c r="DQ26" s="681"/>
      <c r="DR26" s="681"/>
      <c r="DS26" s="681"/>
      <c r="DT26" s="681"/>
      <c r="DU26" s="681"/>
      <c r="DV26" s="682"/>
      <c r="DW26" s="683" t="s">
        <v>174</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1079</v>
      </c>
      <c r="S27" s="681"/>
      <c r="T27" s="681"/>
      <c r="U27" s="681"/>
      <c r="V27" s="681"/>
      <c r="W27" s="681"/>
      <c r="X27" s="681"/>
      <c r="Y27" s="682"/>
      <c r="Z27" s="713">
        <v>0</v>
      </c>
      <c r="AA27" s="713"/>
      <c r="AB27" s="713"/>
      <c r="AC27" s="713"/>
      <c r="AD27" s="714">
        <v>1079</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820412</v>
      </c>
      <c r="BH27" s="681"/>
      <c r="BI27" s="681"/>
      <c r="BJ27" s="681"/>
      <c r="BK27" s="681"/>
      <c r="BL27" s="681"/>
      <c r="BM27" s="681"/>
      <c r="BN27" s="682"/>
      <c r="BO27" s="713">
        <v>100</v>
      </c>
      <c r="BP27" s="713"/>
      <c r="BQ27" s="713"/>
      <c r="BR27" s="713"/>
      <c r="BS27" s="686">
        <v>2861</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339102</v>
      </c>
      <c r="CS27" s="699"/>
      <c r="CT27" s="699"/>
      <c r="CU27" s="699"/>
      <c r="CV27" s="699"/>
      <c r="CW27" s="699"/>
      <c r="CX27" s="699"/>
      <c r="CY27" s="700"/>
      <c r="CZ27" s="683">
        <v>7</v>
      </c>
      <c r="DA27" s="701"/>
      <c r="DB27" s="701"/>
      <c r="DC27" s="702"/>
      <c r="DD27" s="686">
        <v>107523</v>
      </c>
      <c r="DE27" s="699"/>
      <c r="DF27" s="699"/>
      <c r="DG27" s="699"/>
      <c r="DH27" s="699"/>
      <c r="DI27" s="699"/>
      <c r="DJ27" s="699"/>
      <c r="DK27" s="700"/>
      <c r="DL27" s="686">
        <v>83299</v>
      </c>
      <c r="DM27" s="699"/>
      <c r="DN27" s="699"/>
      <c r="DO27" s="699"/>
      <c r="DP27" s="699"/>
      <c r="DQ27" s="699"/>
      <c r="DR27" s="699"/>
      <c r="DS27" s="699"/>
      <c r="DT27" s="699"/>
      <c r="DU27" s="699"/>
      <c r="DV27" s="700"/>
      <c r="DW27" s="683">
        <v>3.4</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6714</v>
      </c>
      <c r="S28" s="681"/>
      <c r="T28" s="681"/>
      <c r="U28" s="681"/>
      <c r="V28" s="681"/>
      <c r="W28" s="681"/>
      <c r="X28" s="681"/>
      <c r="Y28" s="682"/>
      <c r="Z28" s="713">
        <v>0.1</v>
      </c>
      <c r="AA28" s="713"/>
      <c r="AB28" s="713"/>
      <c r="AC28" s="713"/>
      <c r="AD28" s="714">
        <v>502</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344970</v>
      </c>
      <c r="CS28" s="681"/>
      <c r="CT28" s="681"/>
      <c r="CU28" s="681"/>
      <c r="CV28" s="681"/>
      <c r="CW28" s="681"/>
      <c r="CX28" s="681"/>
      <c r="CY28" s="682"/>
      <c r="CZ28" s="683">
        <v>7.1</v>
      </c>
      <c r="DA28" s="701"/>
      <c r="DB28" s="701"/>
      <c r="DC28" s="702"/>
      <c r="DD28" s="686">
        <v>340032</v>
      </c>
      <c r="DE28" s="681"/>
      <c r="DF28" s="681"/>
      <c r="DG28" s="681"/>
      <c r="DH28" s="681"/>
      <c r="DI28" s="681"/>
      <c r="DJ28" s="681"/>
      <c r="DK28" s="682"/>
      <c r="DL28" s="686">
        <v>340032</v>
      </c>
      <c r="DM28" s="681"/>
      <c r="DN28" s="681"/>
      <c r="DO28" s="681"/>
      <c r="DP28" s="681"/>
      <c r="DQ28" s="681"/>
      <c r="DR28" s="681"/>
      <c r="DS28" s="681"/>
      <c r="DT28" s="681"/>
      <c r="DU28" s="681"/>
      <c r="DV28" s="682"/>
      <c r="DW28" s="683">
        <v>14</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26782</v>
      </c>
      <c r="S29" s="681"/>
      <c r="T29" s="681"/>
      <c r="U29" s="681"/>
      <c r="V29" s="681"/>
      <c r="W29" s="681"/>
      <c r="X29" s="681"/>
      <c r="Y29" s="682"/>
      <c r="Z29" s="713">
        <v>0.5</v>
      </c>
      <c r="AA29" s="713"/>
      <c r="AB29" s="713"/>
      <c r="AC29" s="713"/>
      <c r="AD29" s="714">
        <v>12880</v>
      </c>
      <c r="AE29" s="714"/>
      <c r="AF29" s="714"/>
      <c r="AG29" s="714"/>
      <c r="AH29" s="714"/>
      <c r="AI29" s="714"/>
      <c r="AJ29" s="714"/>
      <c r="AK29" s="714"/>
      <c r="AL29" s="683">
        <v>0.5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302</v>
      </c>
      <c r="CE29" s="769"/>
      <c r="CF29" s="719" t="s">
        <v>70</v>
      </c>
      <c r="CG29" s="720"/>
      <c r="CH29" s="720"/>
      <c r="CI29" s="720"/>
      <c r="CJ29" s="720"/>
      <c r="CK29" s="720"/>
      <c r="CL29" s="720"/>
      <c r="CM29" s="720"/>
      <c r="CN29" s="720"/>
      <c r="CO29" s="720"/>
      <c r="CP29" s="720"/>
      <c r="CQ29" s="721"/>
      <c r="CR29" s="680">
        <v>344970</v>
      </c>
      <c r="CS29" s="699"/>
      <c r="CT29" s="699"/>
      <c r="CU29" s="699"/>
      <c r="CV29" s="699"/>
      <c r="CW29" s="699"/>
      <c r="CX29" s="699"/>
      <c r="CY29" s="700"/>
      <c r="CZ29" s="683">
        <v>7.1</v>
      </c>
      <c r="DA29" s="701"/>
      <c r="DB29" s="701"/>
      <c r="DC29" s="702"/>
      <c r="DD29" s="686">
        <v>340032</v>
      </c>
      <c r="DE29" s="699"/>
      <c r="DF29" s="699"/>
      <c r="DG29" s="699"/>
      <c r="DH29" s="699"/>
      <c r="DI29" s="699"/>
      <c r="DJ29" s="699"/>
      <c r="DK29" s="700"/>
      <c r="DL29" s="686">
        <v>340032</v>
      </c>
      <c r="DM29" s="699"/>
      <c r="DN29" s="699"/>
      <c r="DO29" s="699"/>
      <c r="DP29" s="699"/>
      <c r="DQ29" s="699"/>
      <c r="DR29" s="699"/>
      <c r="DS29" s="699"/>
      <c r="DT29" s="699"/>
      <c r="DU29" s="699"/>
      <c r="DV29" s="700"/>
      <c r="DW29" s="683">
        <v>14</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6020</v>
      </c>
      <c r="S30" s="681"/>
      <c r="T30" s="681"/>
      <c r="U30" s="681"/>
      <c r="V30" s="681"/>
      <c r="W30" s="681"/>
      <c r="X30" s="681"/>
      <c r="Y30" s="682"/>
      <c r="Z30" s="713">
        <v>0.1</v>
      </c>
      <c r="AA30" s="713"/>
      <c r="AB30" s="713"/>
      <c r="AC30" s="713"/>
      <c r="AD30" s="714" t="s">
        <v>174</v>
      </c>
      <c r="AE30" s="714"/>
      <c r="AF30" s="714"/>
      <c r="AG30" s="714"/>
      <c r="AH30" s="714"/>
      <c r="AI30" s="714"/>
      <c r="AJ30" s="714"/>
      <c r="AK30" s="714"/>
      <c r="AL30" s="683" t="s">
        <v>242</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66"/>
      <c r="BI30" s="766"/>
      <c r="BJ30" s="766"/>
      <c r="BK30" s="766"/>
      <c r="BL30" s="766"/>
      <c r="BM30" s="766"/>
      <c r="BN30" s="766"/>
      <c r="BO30" s="766"/>
      <c r="BP30" s="766"/>
      <c r="BQ30" s="767"/>
      <c r="BR30" s="741" t="s">
        <v>305</v>
      </c>
      <c r="BS30" s="766"/>
      <c r="BT30" s="766"/>
      <c r="BU30" s="766"/>
      <c r="BV30" s="766"/>
      <c r="BW30" s="766"/>
      <c r="BX30" s="766"/>
      <c r="BY30" s="766"/>
      <c r="BZ30" s="766"/>
      <c r="CA30" s="766"/>
      <c r="CB30" s="767"/>
      <c r="CD30" s="770"/>
      <c r="CE30" s="771"/>
      <c r="CF30" s="719" t="s">
        <v>306</v>
      </c>
      <c r="CG30" s="720"/>
      <c r="CH30" s="720"/>
      <c r="CI30" s="720"/>
      <c r="CJ30" s="720"/>
      <c r="CK30" s="720"/>
      <c r="CL30" s="720"/>
      <c r="CM30" s="720"/>
      <c r="CN30" s="720"/>
      <c r="CO30" s="720"/>
      <c r="CP30" s="720"/>
      <c r="CQ30" s="721"/>
      <c r="CR30" s="680">
        <v>330447</v>
      </c>
      <c r="CS30" s="681"/>
      <c r="CT30" s="681"/>
      <c r="CU30" s="681"/>
      <c r="CV30" s="681"/>
      <c r="CW30" s="681"/>
      <c r="CX30" s="681"/>
      <c r="CY30" s="682"/>
      <c r="CZ30" s="683">
        <v>6.8</v>
      </c>
      <c r="DA30" s="701"/>
      <c r="DB30" s="701"/>
      <c r="DC30" s="702"/>
      <c r="DD30" s="686">
        <v>325509</v>
      </c>
      <c r="DE30" s="681"/>
      <c r="DF30" s="681"/>
      <c r="DG30" s="681"/>
      <c r="DH30" s="681"/>
      <c r="DI30" s="681"/>
      <c r="DJ30" s="681"/>
      <c r="DK30" s="682"/>
      <c r="DL30" s="686">
        <v>325509</v>
      </c>
      <c r="DM30" s="681"/>
      <c r="DN30" s="681"/>
      <c r="DO30" s="681"/>
      <c r="DP30" s="681"/>
      <c r="DQ30" s="681"/>
      <c r="DR30" s="681"/>
      <c r="DS30" s="681"/>
      <c r="DT30" s="681"/>
      <c r="DU30" s="681"/>
      <c r="DV30" s="682"/>
      <c r="DW30" s="683">
        <v>13.4</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1259678</v>
      </c>
      <c r="S31" s="681"/>
      <c r="T31" s="681"/>
      <c r="U31" s="681"/>
      <c r="V31" s="681"/>
      <c r="W31" s="681"/>
      <c r="X31" s="681"/>
      <c r="Y31" s="682"/>
      <c r="Z31" s="713">
        <v>25.2</v>
      </c>
      <c r="AA31" s="713"/>
      <c r="AB31" s="713"/>
      <c r="AC31" s="713"/>
      <c r="AD31" s="714" t="s">
        <v>242</v>
      </c>
      <c r="AE31" s="714"/>
      <c r="AF31" s="714"/>
      <c r="AG31" s="714"/>
      <c r="AH31" s="714"/>
      <c r="AI31" s="714"/>
      <c r="AJ31" s="714"/>
      <c r="AK31" s="714"/>
      <c r="AL31" s="683" t="s">
        <v>137</v>
      </c>
      <c r="AM31" s="684"/>
      <c r="AN31" s="684"/>
      <c r="AO31" s="715"/>
      <c r="AP31" s="754" t="s">
        <v>308</v>
      </c>
      <c r="AQ31" s="755"/>
      <c r="AR31" s="755"/>
      <c r="AS31" s="755"/>
      <c r="AT31" s="760" t="s">
        <v>309</v>
      </c>
      <c r="AU31" s="231"/>
      <c r="AV31" s="231"/>
      <c r="AW31" s="231"/>
      <c r="AX31" s="746" t="s">
        <v>186</v>
      </c>
      <c r="AY31" s="747"/>
      <c r="AZ31" s="747"/>
      <c r="BA31" s="747"/>
      <c r="BB31" s="747"/>
      <c r="BC31" s="747"/>
      <c r="BD31" s="747"/>
      <c r="BE31" s="747"/>
      <c r="BF31" s="748"/>
      <c r="BG31" s="749">
        <v>98.9</v>
      </c>
      <c r="BH31" s="750"/>
      <c r="BI31" s="750"/>
      <c r="BJ31" s="750"/>
      <c r="BK31" s="750"/>
      <c r="BL31" s="750"/>
      <c r="BM31" s="751">
        <v>96.7</v>
      </c>
      <c r="BN31" s="750"/>
      <c r="BO31" s="750"/>
      <c r="BP31" s="750"/>
      <c r="BQ31" s="752"/>
      <c r="BR31" s="749">
        <v>99.1</v>
      </c>
      <c r="BS31" s="750"/>
      <c r="BT31" s="750"/>
      <c r="BU31" s="750"/>
      <c r="BV31" s="750"/>
      <c r="BW31" s="750"/>
      <c r="BX31" s="751">
        <v>96.5</v>
      </c>
      <c r="BY31" s="750"/>
      <c r="BZ31" s="750"/>
      <c r="CA31" s="750"/>
      <c r="CB31" s="752"/>
      <c r="CD31" s="770"/>
      <c r="CE31" s="771"/>
      <c r="CF31" s="719" t="s">
        <v>310</v>
      </c>
      <c r="CG31" s="720"/>
      <c r="CH31" s="720"/>
      <c r="CI31" s="720"/>
      <c r="CJ31" s="720"/>
      <c r="CK31" s="720"/>
      <c r="CL31" s="720"/>
      <c r="CM31" s="720"/>
      <c r="CN31" s="720"/>
      <c r="CO31" s="720"/>
      <c r="CP31" s="720"/>
      <c r="CQ31" s="721"/>
      <c r="CR31" s="680">
        <v>14523</v>
      </c>
      <c r="CS31" s="699"/>
      <c r="CT31" s="699"/>
      <c r="CU31" s="699"/>
      <c r="CV31" s="699"/>
      <c r="CW31" s="699"/>
      <c r="CX31" s="699"/>
      <c r="CY31" s="700"/>
      <c r="CZ31" s="683">
        <v>0.3</v>
      </c>
      <c r="DA31" s="701"/>
      <c r="DB31" s="701"/>
      <c r="DC31" s="702"/>
      <c r="DD31" s="686">
        <v>14523</v>
      </c>
      <c r="DE31" s="699"/>
      <c r="DF31" s="699"/>
      <c r="DG31" s="699"/>
      <c r="DH31" s="699"/>
      <c r="DI31" s="699"/>
      <c r="DJ31" s="699"/>
      <c r="DK31" s="700"/>
      <c r="DL31" s="686">
        <v>14523</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63" t="s">
        <v>311</v>
      </c>
      <c r="C32" s="764"/>
      <c r="D32" s="764"/>
      <c r="E32" s="764"/>
      <c r="F32" s="764"/>
      <c r="G32" s="764"/>
      <c r="H32" s="764"/>
      <c r="I32" s="764"/>
      <c r="J32" s="764"/>
      <c r="K32" s="764"/>
      <c r="L32" s="764"/>
      <c r="M32" s="764"/>
      <c r="N32" s="764"/>
      <c r="O32" s="764"/>
      <c r="P32" s="764"/>
      <c r="Q32" s="765"/>
      <c r="R32" s="680" t="s">
        <v>242</v>
      </c>
      <c r="S32" s="681"/>
      <c r="T32" s="681"/>
      <c r="U32" s="681"/>
      <c r="V32" s="681"/>
      <c r="W32" s="681"/>
      <c r="X32" s="681"/>
      <c r="Y32" s="682"/>
      <c r="Z32" s="713" t="s">
        <v>174</v>
      </c>
      <c r="AA32" s="713"/>
      <c r="AB32" s="713"/>
      <c r="AC32" s="713"/>
      <c r="AD32" s="714" t="s">
        <v>174</v>
      </c>
      <c r="AE32" s="714"/>
      <c r="AF32" s="714"/>
      <c r="AG32" s="714"/>
      <c r="AH32" s="714"/>
      <c r="AI32" s="714"/>
      <c r="AJ32" s="714"/>
      <c r="AK32" s="714"/>
      <c r="AL32" s="683" t="s">
        <v>174</v>
      </c>
      <c r="AM32" s="684"/>
      <c r="AN32" s="684"/>
      <c r="AO32" s="715"/>
      <c r="AP32" s="756"/>
      <c r="AQ32" s="757"/>
      <c r="AR32" s="757"/>
      <c r="AS32" s="757"/>
      <c r="AT32" s="761"/>
      <c r="AU32" s="230" t="s">
        <v>312</v>
      </c>
      <c r="AV32" s="230"/>
      <c r="AW32" s="230"/>
      <c r="AX32" s="677" t="s">
        <v>313</v>
      </c>
      <c r="AY32" s="678"/>
      <c r="AZ32" s="678"/>
      <c r="BA32" s="678"/>
      <c r="BB32" s="678"/>
      <c r="BC32" s="678"/>
      <c r="BD32" s="678"/>
      <c r="BE32" s="678"/>
      <c r="BF32" s="679"/>
      <c r="BG32" s="753">
        <v>99.3</v>
      </c>
      <c r="BH32" s="699"/>
      <c r="BI32" s="699"/>
      <c r="BJ32" s="699"/>
      <c r="BK32" s="699"/>
      <c r="BL32" s="699"/>
      <c r="BM32" s="684">
        <v>96.8</v>
      </c>
      <c r="BN32" s="745"/>
      <c r="BO32" s="745"/>
      <c r="BP32" s="745"/>
      <c r="BQ32" s="726"/>
      <c r="BR32" s="753">
        <v>99.3</v>
      </c>
      <c r="BS32" s="699"/>
      <c r="BT32" s="699"/>
      <c r="BU32" s="699"/>
      <c r="BV32" s="699"/>
      <c r="BW32" s="699"/>
      <c r="BX32" s="684">
        <v>96.4</v>
      </c>
      <c r="BY32" s="745"/>
      <c r="BZ32" s="745"/>
      <c r="CA32" s="745"/>
      <c r="CB32" s="726"/>
      <c r="CD32" s="772"/>
      <c r="CE32" s="773"/>
      <c r="CF32" s="719" t="s">
        <v>314</v>
      </c>
      <c r="CG32" s="720"/>
      <c r="CH32" s="720"/>
      <c r="CI32" s="720"/>
      <c r="CJ32" s="720"/>
      <c r="CK32" s="720"/>
      <c r="CL32" s="720"/>
      <c r="CM32" s="720"/>
      <c r="CN32" s="720"/>
      <c r="CO32" s="720"/>
      <c r="CP32" s="720"/>
      <c r="CQ32" s="721"/>
      <c r="CR32" s="680" t="s">
        <v>174</v>
      </c>
      <c r="CS32" s="681"/>
      <c r="CT32" s="681"/>
      <c r="CU32" s="681"/>
      <c r="CV32" s="681"/>
      <c r="CW32" s="681"/>
      <c r="CX32" s="681"/>
      <c r="CY32" s="682"/>
      <c r="CZ32" s="683" t="s">
        <v>174</v>
      </c>
      <c r="DA32" s="701"/>
      <c r="DB32" s="701"/>
      <c r="DC32" s="702"/>
      <c r="DD32" s="686" t="s">
        <v>137</v>
      </c>
      <c r="DE32" s="681"/>
      <c r="DF32" s="681"/>
      <c r="DG32" s="681"/>
      <c r="DH32" s="681"/>
      <c r="DI32" s="681"/>
      <c r="DJ32" s="681"/>
      <c r="DK32" s="682"/>
      <c r="DL32" s="686" t="s">
        <v>174</v>
      </c>
      <c r="DM32" s="681"/>
      <c r="DN32" s="681"/>
      <c r="DO32" s="681"/>
      <c r="DP32" s="681"/>
      <c r="DQ32" s="681"/>
      <c r="DR32" s="681"/>
      <c r="DS32" s="681"/>
      <c r="DT32" s="681"/>
      <c r="DU32" s="681"/>
      <c r="DV32" s="682"/>
      <c r="DW32" s="683" t="s">
        <v>242</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250422</v>
      </c>
      <c r="S33" s="681"/>
      <c r="T33" s="681"/>
      <c r="U33" s="681"/>
      <c r="V33" s="681"/>
      <c r="W33" s="681"/>
      <c r="X33" s="681"/>
      <c r="Y33" s="682"/>
      <c r="Z33" s="713">
        <v>5</v>
      </c>
      <c r="AA33" s="713"/>
      <c r="AB33" s="713"/>
      <c r="AC33" s="713"/>
      <c r="AD33" s="714" t="s">
        <v>242</v>
      </c>
      <c r="AE33" s="714"/>
      <c r="AF33" s="714"/>
      <c r="AG33" s="714"/>
      <c r="AH33" s="714"/>
      <c r="AI33" s="714"/>
      <c r="AJ33" s="714"/>
      <c r="AK33" s="714"/>
      <c r="AL33" s="683" t="s">
        <v>174</v>
      </c>
      <c r="AM33" s="684"/>
      <c r="AN33" s="684"/>
      <c r="AO33" s="715"/>
      <c r="AP33" s="758"/>
      <c r="AQ33" s="759"/>
      <c r="AR33" s="759"/>
      <c r="AS33" s="759"/>
      <c r="AT33" s="762"/>
      <c r="AU33" s="232"/>
      <c r="AV33" s="232"/>
      <c r="AW33" s="232"/>
      <c r="AX33" s="661" t="s">
        <v>316</v>
      </c>
      <c r="AY33" s="662"/>
      <c r="AZ33" s="662"/>
      <c r="BA33" s="662"/>
      <c r="BB33" s="662"/>
      <c r="BC33" s="662"/>
      <c r="BD33" s="662"/>
      <c r="BE33" s="662"/>
      <c r="BF33" s="663"/>
      <c r="BG33" s="744">
        <v>98.7</v>
      </c>
      <c r="BH33" s="665"/>
      <c r="BI33" s="665"/>
      <c r="BJ33" s="665"/>
      <c r="BK33" s="665"/>
      <c r="BL33" s="665"/>
      <c r="BM33" s="707">
        <v>96.7</v>
      </c>
      <c r="BN33" s="665"/>
      <c r="BO33" s="665"/>
      <c r="BP33" s="665"/>
      <c r="BQ33" s="709"/>
      <c r="BR33" s="744">
        <v>99</v>
      </c>
      <c r="BS33" s="665"/>
      <c r="BT33" s="665"/>
      <c r="BU33" s="665"/>
      <c r="BV33" s="665"/>
      <c r="BW33" s="665"/>
      <c r="BX33" s="707">
        <v>96.5</v>
      </c>
      <c r="BY33" s="665"/>
      <c r="BZ33" s="665"/>
      <c r="CA33" s="665"/>
      <c r="CB33" s="709"/>
      <c r="CD33" s="719" t="s">
        <v>317</v>
      </c>
      <c r="CE33" s="720"/>
      <c r="CF33" s="720"/>
      <c r="CG33" s="720"/>
      <c r="CH33" s="720"/>
      <c r="CI33" s="720"/>
      <c r="CJ33" s="720"/>
      <c r="CK33" s="720"/>
      <c r="CL33" s="720"/>
      <c r="CM33" s="720"/>
      <c r="CN33" s="720"/>
      <c r="CO33" s="720"/>
      <c r="CP33" s="720"/>
      <c r="CQ33" s="721"/>
      <c r="CR33" s="680">
        <v>2898657</v>
      </c>
      <c r="CS33" s="699"/>
      <c r="CT33" s="699"/>
      <c r="CU33" s="699"/>
      <c r="CV33" s="699"/>
      <c r="CW33" s="699"/>
      <c r="CX33" s="699"/>
      <c r="CY33" s="700"/>
      <c r="CZ33" s="683">
        <v>59.9</v>
      </c>
      <c r="DA33" s="701"/>
      <c r="DB33" s="701"/>
      <c r="DC33" s="702"/>
      <c r="DD33" s="686">
        <v>1826332</v>
      </c>
      <c r="DE33" s="699"/>
      <c r="DF33" s="699"/>
      <c r="DG33" s="699"/>
      <c r="DH33" s="699"/>
      <c r="DI33" s="699"/>
      <c r="DJ33" s="699"/>
      <c r="DK33" s="700"/>
      <c r="DL33" s="686">
        <v>1316594</v>
      </c>
      <c r="DM33" s="699"/>
      <c r="DN33" s="699"/>
      <c r="DO33" s="699"/>
      <c r="DP33" s="699"/>
      <c r="DQ33" s="699"/>
      <c r="DR33" s="699"/>
      <c r="DS33" s="699"/>
      <c r="DT33" s="699"/>
      <c r="DU33" s="699"/>
      <c r="DV33" s="700"/>
      <c r="DW33" s="683">
        <v>54.1</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18368</v>
      </c>
      <c r="S34" s="681"/>
      <c r="T34" s="681"/>
      <c r="U34" s="681"/>
      <c r="V34" s="681"/>
      <c r="W34" s="681"/>
      <c r="X34" s="681"/>
      <c r="Y34" s="682"/>
      <c r="Z34" s="713">
        <v>0.4</v>
      </c>
      <c r="AA34" s="713"/>
      <c r="AB34" s="713"/>
      <c r="AC34" s="713"/>
      <c r="AD34" s="714">
        <v>3383</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817605</v>
      </c>
      <c r="CS34" s="681"/>
      <c r="CT34" s="681"/>
      <c r="CU34" s="681"/>
      <c r="CV34" s="681"/>
      <c r="CW34" s="681"/>
      <c r="CX34" s="681"/>
      <c r="CY34" s="682"/>
      <c r="CZ34" s="683">
        <v>16.899999999999999</v>
      </c>
      <c r="DA34" s="701"/>
      <c r="DB34" s="701"/>
      <c r="DC34" s="702"/>
      <c r="DD34" s="686">
        <v>598698</v>
      </c>
      <c r="DE34" s="681"/>
      <c r="DF34" s="681"/>
      <c r="DG34" s="681"/>
      <c r="DH34" s="681"/>
      <c r="DI34" s="681"/>
      <c r="DJ34" s="681"/>
      <c r="DK34" s="682"/>
      <c r="DL34" s="686">
        <v>446852</v>
      </c>
      <c r="DM34" s="681"/>
      <c r="DN34" s="681"/>
      <c r="DO34" s="681"/>
      <c r="DP34" s="681"/>
      <c r="DQ34" s="681"/>
      <c r="DR34" s="681"/>
      <c r="DS34" s="681"/>
      <c r="DT34" s="681"/>
      <c r="DU34" s="681"/>
      <c r="DV34" s="682"/>
      <c r="DW34" s="683">
        <v>18.399999999999999</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53536</v>
      </c>
      <c r="S35" s="681"/>
      <c r="T35" s="681"/>
      <c r="U35" s="681"/>
      <c r="V35" s="681"/>
      <c r="W35" s="681"/>
      <c r="X35" s="681"/>
      <c r="Y35" s="682"/>
      <c r="Z35" s="713">
        <v>1.1000000000000001</v>
      </c>
      <c r="AA35" s="713"/>
      <c r="AB35" s="713"/>
      <c r="AC35" s="713"/>
      <c r="AD35" s="714" t="s">
        <v>137</v>
      </c>
      <c r="AE35" s="714"/>
      <c r="AF35" s="714"/>
      <c r="AG35" s="714"/>
      <c r="AH35" s="714"/>
      <c r="AI35" s="714"/>
      <c r="AJ35" s="714"/>
      <c r="AK35" s="714"/>
      <c r="AL35" s="683" t="s">
        <v>137</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39824</v>
      </c>
      <c r="CS35" s="699"/>
      <c r="CT35" s="699"/>
      <c r="CU35" s="699"/>
      <c r="CV35" s="699"/>
      <c r="CW35" s="699"/>
      <c r="CX35" s="699"/>
      <c r="CY35" s="700"/>
      <c r="CZ35" s="683">
        <v>0.8</v>
      </c>
      <c r="DA35" s="701"/>
      <c r="DB35" s="701"/>
      <c r="DC35" s="702"/>
      <c r="DD35" s="686">
        <v>38814</v>
      </c>
      <c r="DE35" s="699"/>
      <c r="DF35" s="699"/>
      <c r="DG35" s="699"/>
      <c r="DH35" s="699"/>
      <c r="DI35" s="699"/>
      <c r="DJ35" s="699"/>
      <c r="DK35" s="700"/>
      <c r="DL35" s="686">
        <v>38814</v>
      </c>
      <c r="DM35" s="699"/>
      <c r="DN35" s="699"/>
      <c r="DO35" s="699"/>
      <c r="DP35" s="699"/>
      <c r="DQ35" s="699"/>
      <c r="DR35" s="699"/>
      <c r="DS35" s="699"/>
      <c r="DT35" s="699"/>
      <c r="DU35" s="699"/>
      <c r="DV35" s="700"/>
      <c r="DW35" s="683">
        <v>1.6</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137304</v>
      </c>
      <c r="S36" s="681"/>
      <c r="T36" s="681"/>
      <c r="U36" s="681"/>
      <c r="V36" s="681"/>
      <c r="W36" s="681"/>
      <c r="X36" s="681"/>
      <c r="Y36" s="682"/>
      <c r="Z36" s="713">
        <v>2.7</v>
      </c>
      <c r="AA36" s="713"/>
      <c r="AB36" s="713"/>
      <c r="AC36" s="713"/>
      <c r="AD36" s="714" t="s">
        <v>137</v>
      </c>
      <c r="AE36" s="714"/>
      <c r="AF36" s="714"/>
      <c r="AG36" s="714"/>
      <c r="AH36" s="714"/>
      <c r="AI36" s="714"/>
      <c r="AJ36" s="714"/>
      <c r="AK36" s="714"/>
      <c r="AL36" s="683" t="s">
        <v>137</v>
      </c>
      <c r="AM36" s="684"/>
      <c r="AN36" s="684"/>
      <c r="AO36" s="715"/>
      <c r="AP36" s="235"/>
      <c r="AQ36" s="732" t="s">
        <v>325</v>
      </c>
      <c r="AR36" s="733"/>
      <c r="AS36" s="733"/>
      <c r="AT36" s="733"/>
      <c r="AU36" s="733"/>
      <c r="AV36" s="733"/>
      <c r="AW36" s="733"/>
      <c r="AX36" s="733"/>
      <c r="AY36" s="734"/>
      <c r="AZ36" s="735">
        <v>600953</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61937</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1574427</v>
      </c>
      <c r="CS36" s="681"/>
      <c r="CT36" s="681"/>
      <c r="CU36" s="681"/>
      <c r="CV36" s="681"/>
      <c r="CW36" s="681"/>
      <c r="CX36" s="681"/>
      <c r="CY36" s="682"/>
      <c r="CZ36" s="683">
        <v>32.5</v>
      </c>
      <c r="DA36" s="701"/>
      <c r="DB36" s="701"/>
      <c r="DC36" s="702"/>
      <c r="DD36" s="686">
        <v>828324</v>
      </c>
      <c r="DE36" s="681"/>
      <c r="DF36" s="681"/>
      <c r="DG36" s="681"/>
      <c r="DH36" s="681"/>
      <c r="DI36" s="681"/>
      <c r="DJ36" s="681"/>
      <c r="DK36" s="682"/>
      <c r="DL36" s="686">
        <v>543760</v>
      </c>
      <c r="DM36" s="681"/>
      <c r="DN36" s="681"/>
      <c r="DO36" s="681"/>
      <c r="DP36" s="681"/>
      <c r="DQ36" s="681"/>
      <c r="DR36" s="681"/>
      <c r="DS36" s="681"/>
      <c r="DT36" s="681"/>
      <c r="DU36" s="681"/>
      <c r="DV36" s="682"/>
      <c r="DW36" s="683">
        <v>22.4</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194168</v>
      </c>
      <c r="S37" s="681"/>
      <c r="T37" s="681"/>
      <c r="U37" s="681"/>
      <c r="V37" s="681"/>
      <c r="W37" s="681"/>
      <c r="X37" s="681"/>
      <c r="Y37" s="682"/>
      <c r="Z37" s="713">
        <v>3.9</v>
      </c>
      <c r="AA37" s="713"/>
      <c r="AB37" s="713"/>
      <c r="AC37" s="713"/>
      <c r="AD37" s="714" t="s">
        <v>242</v>
      </c>
      <c r="AE37" s="714"/>
      <c r="AF37" s="714"/>
      <c r="AG37" s="714"/>
      <c r="AH37" s="714"/>
      <c r="AI37" s="714"/>
      <c r="AJ37" s="714"/>
      <c r="AK37" s="714"/>
      <c r="AL37" s="683" t="s">
        <v>174</v>
      </c>
      <c r="AM37" s="684"/>
      <c r="AN37" s="684"/>
      <c r="AO37" s="715"/>
      <c r="AQ37" s="723" t="s">
        <v>329</v>
      </c>
      <c r="AR37" s="724"/>
      <c r="AS37" s="724"/>
      <c r="AT37" s="724"/>
      <c r="AU37" s="724"/>
      <c r="AV37" s="724"/>
      <c r="AW37" s="724"/>
      <c r="AX37" s="724"/>
      <c r="AY37" s="725"/>
      <c r="AZ37" s="680">
        <v>233469</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61937</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132633</v>
      </c>
      <c r="CS37" s="699"/>
      <c r="CT37" s="699"/>
      <c r="CU37" s="699"/>
      <c r="CV37" s="699"/>
      <c r="CW37" s="699"/>
      <c r="CX37" s="699"/>
      <c r="CY37" s="700"/>
      <c r="CZ37" s="683">
        <v>2.7</v>
      </c>
      <c r="DA37" s="701"/>
      <c r="DB37" s="701"/>
      <c r="DC37" s="702"/>
      <c r="DD37" s="686">
        <v>132281</v>
      </c>
      <c r="DE37" s="699"/>
      <c r="DF37" s="699"/>
      <c r="DG37" s="699"/>
      <c r="DH37" s="699"/>
      <c r="DI37" s="699"/>
      <c r="DJ37" s="699"/>
      <c r="DK37" s="700"/>
      <c r="DL37" s="686">
        <v>119270</v>
      </c>
      <c r="DM37" s="699"/>
      <c r="DN37" s="699"/>
      <c r="DO37" s="699"/>
      <c r="DP37" s="699"/>
      <c r="DQ37" s="699"/>
      <c r="DR37" s="699"/>
      <c r="DS37" s="699"/>
      <c r="DT37" s="699"/>
      <c r="DU37" s="699"/>
      <c r="DV37" s="700"/>
      <c r="DW37" s="683">
        <v>4.9000000000000004</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86047</v>
      </c>
      <c r="S38" s="681"/>
      <c r="T38" s="681"/>
      <c r="U38" s="681"/>
      <c r="V38" s="681"/>
      <c r="W38" s="681"/>
      <c r="X38" s="681"/>
      <c r="Y38" s="682"/>
      <c r="Z38" s="713">
        <v>1.7</v>
      </c>
      <c r="AA38" s="713"/>
      <c r="AB38" s="713"/>
      <c r="AC38" s="713"/>
      <c r="AD38" s="714">
        <v>7121</v>
      </c>
      <c r="AE38" s="714"/>
      <c r="AF38" s="714"/>
      <c r="AG38" s="714"/>
      <c r="AH38" s="714"/>
      <c r="AI38" s="714"/>
      <c r="AJ38" s="714"/>
      <c r="AK38" s="714"/>
      <c r="AL38" s="683">
        <v>0.3</v>
      </c>
      <c r="AM38" s="684"/>
      <c r="AN38" s="684"/>
      <c r="AO38" s="715"/>
      <c r="AQ38" s="723" t="s">
        <v>333</v>
      </c>
      <c r="AR38" s="724"/>
      <c r="AS38" s="724"/>
      <c r="AT38" s="724"/>
      <c r="AU38" s="724"/>
      <c r="AV38" s="724"/>
      <c r="AW38" s="724"/>
      <c r="AX38" s="724"/>
      <c r="AY38" s="725"/>
      <c r="AZ38" s="680">
        <v>5244</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1018</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362240</v>
      </c>
      <c r="CS38" s="681"/>
      <c r="CT38" s="681"/>
      <c r="CU38" s="681"/>
      <c r="CV38" s="681"/>
      <c r="CW38" s="681"/>
      <c r="CX38" s="681"/>
      <c r="CY38" s="682"/>
      <c r="CZ38" s="683">
        <v>7.5</v>
      </c>
      <c r="DA38" s="701"/>
      <c r="DB38" s="701"/>
      <c r="DC38" s="702"/>
      <c r="DD38" s="686">
        <v>309958</v>
      </c>
      <c r="DE38" s="681"/>
      <c r="DF38" s="681"/>
      <c r="DG38" s="681"/>
      <c r="DH38" s="681"/>
      <c r="DI38" s="681"/>
      <c r="DJ38" s="681"/>
      <c r="DK38" s="682"/>
      <c r="DL38" s="686">
        <v>287168</v>
      </c>
      <c r="DM38" s="681"/>
      <c r="DN38" s="681"/>
      <c r="DO38" s="681"/>
      <c r="DP38" s="681"/>
      <c r="DQ38" s="681"/>
      <c r="DR38" s="681"/>
      <c r="DS38" s="681"/>
      <c r="DT38" s="681"/>
      <c r="DU38" s="681"/>
      <c r="DV38" s="682"/>
      <c r="DW38" s="683">
        <v>11.8</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254044</v>
      </c>
      <c r="S39" s="681"/>
      <c r="T39" s="681"/>
      <c r="U39" s="681"/>
      <c r="V39" s="681"/>
      <c r="W39" s="681"/>
      <c r="X39" s="681"/>
      <c r="Y39" s="682"/>
      <c r="Z39" s="713">
        <v>5.0999999999999996</v>
      </c>
      <c r="AA39" s="713"/>
      <c r="AB39" s="713"/>
      <c r="AC39" s="713"/>
      <c r="AD39" s="714" t="s">
        <v>242</v>
      </c>
      <c r="AE39" s="714"/>
      <c r="AF39" s="714"/>
      <c r="AG39" s="714"/>
      <c r="AH39" s="714"/>
      <c r="AI39" s="714"/>
      <c r="AJ39" s="714"/>
      <c r="AK39" s="714"/>
      <c r="AL39" s="683" t="s">
        <v>174</v>
      </c>
      <c r="AM39" s="684"/>
      <c r="AN39" s="684"/>
      <c r="AO39" s="715"/>
      <c r="AQ39" s="723" t="s">
        <v>337</v>
      </c>
      <c r="AR39" s="724"/>
      <c r="AS39" s="724"/>
      <c r="AT39" s="724"/>
      <c r="AU39" s="724"/>
      <c r="AV39" s="724"/>
      <c r="AW39" s="724"/>
      <c r="AX39" s="724"/>
      <c r="AY39" s="725"/>
      <c r="AZ39" s="680" t="s">
        <v>137</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1742</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104561</v>
      </c>
      <c r="CS39" s="699"/>
      <c r="CT39" s="699"/>
      <c r="CU39" s="699"/>
      <c r="CV39" s="699"/>
      <c r="CW39" s="699"/>
      <c r="CX39" s="699"/>
      <c r="CY39" s="700"/>
      <c r="CZ39" s="683">
        <v>2.2000000000000002</v>
      </c>
      <c r="DA39" s="701"/>
      <c r="DB39" s="701"/>
      <c r="DC39" s="702"/>
      <c r="DD39" s="686">
        <v>50538</v>
      </c>
      <c r="DE39" s="699"/>
      <c r="DF39" s="699"/>
      <c r="DG39" s="699"/>
      <c r="DH39" s="699"/>
      <c r="DI39" s="699"/>
      <c r="DJ39" s="699"/>
      <c r="DK39" s="700"/>
      <c r="DL39" s="686" t="s">
        <v>242</v>
      </c>
      <c r="DM39" s="699"/>
      <c r="DN39" s="699"/>
      <c r="DO39" s="699"/>
      <c r="DP39" s="699"/>
      <c r="DQ39" s="699"/>
      <c r="DR39" s="699"/>
      <c r="DS39" s="699"/>
      <c r="DT39" s="699"/>
      <c r="DU39" s="699"/>
      <c r="DV39" s="700"/>
      <c r="DW39" s="683" t="s">
        <v>174</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t="s">
        <v>174</v>
      </c>
      <c r="S40" s="681"/>
      <c r="T40" s="681"/>
      <c r="U40" s="681"/>
      <c r="V40" s="681"/>
      <c r="W40" s="681"/>
      <c r="X40" s="681"/>
      <c r="Y40" s="682"/>
      <c r="Z40" s="713" t="s">
        <v>137</v>
      </c>
      <c r="AA40" s="713"/>
      <c r="AB40" s="713"/>
      <c r="AC40" s="713"/>
      <c r="AD40" s="714" t="s">
        <v>174</v>
      </c>
      <c r="AE40" s="714"/>
      <c r="AF40" s="714"/>
      <c r="AG40" s="714"/>
      <c r="AH40" s="714"/>
      <c r="AI40" s="714"/>
      <c r="AJ40" s="714"/>
      <c r="AK40" s="714"/>
      <c r="AL40" s="683" t="s">
        <v>137</v>
      </c>
      <c r="AM40" s="684"/>
      <c r="AN40" s="684"/>
      <c r="AO40" s="715"/>
      <c r="AQ40" s="723" t="s">
        <v>341</v>
      </c>
      <c r="AR40" s="724"/>
      <c r="AS40" s="724"/>
      <c r="AT40" s="724"/>
      <c r="AU40" s="724"/>
      <c r="AV40" s="724"/>
      <c r="AW40" s="724"/>
      <c r="AX40" s="724"/>
      <c r="AY40" s="725"/>
      <c r="AZ40" s="680" t="s">
        <v>137</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85</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t="s">
        <v>174</v>
      </c>
      <c r="CS40" s="681"/>
      <c r="CT40" s="681"/>
      <c r="CU40" s="681"/>
      <c r="CV40" s="681"/>
      <c r="CW40" s="681"/>
      <c r="CX40" s="681"/>
      <c r="CY40" s="682"/>
      <c r="CZ40" s="683" t="s">
        <v>174</v>
      </c>
      <c r="DA40" s="701"/>
      <c r="DB40" s="701"/>
      <c r="DC40" s="702"/>
      <c r="DD40" s="686" t="s">
        <v>137</v>
      </c>
      <c r="DE40" s="681"/>
      <c r="DF40" s="681"/>
      <c r="DG40" s="681"/>
      <c r="DH40" s="681"/>
      <c r="DI40" s="681"/>
      <c r="DJ40" s="681"/>
      <c r="DK40" s="682"/>
      <c r="DL40" s="686" t="s">
        <v>137</v>
      </c>
      <c r="DM40" s="681"/>
      <c r="DN40" s="681"/>
      <c r="DO40" s="681"/>
      <c r="DP40" s="681"/>
      <c r="DQ40" s="681"/>
      <c r="DR40" s="681"/>
      <c r="DS40" s="681"/>
      <c r="DT40" s="681"/>
      <c r="DU40" s="681"/>
      <c r="DV40" s="682"/>
      <c r="DW40" s="683" t="s">
        <v>137</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242</v>
      </c>
      <c r="S41" s="681"/>
      <c r="T41" s="681"/>
      <c r="U41" s="681"/>
      <c r="V41" s="681"/>
      <c r="W41" s="681"/>
      <c r="X41" s="681"/>
      <c r="Y41" s="682"/>
      <c r="Z41" s="713" t="s">
        <v>174</v>
      </c>
      <c r="AA41" s="713"/>
      <c r="AB41" s="713"/>
      <c r="AC41" s="713"/>
      <c r="AD41" s="714" t="s">
        <v>174</v>
      </c>
      <c r="AE41" s="714"/>
      <c r="AF41" s="714"/>
      <c r="AG41" s="714"/>
      <c r="AH41" s="714"/>
      <c r="AI41" s="714"/>
      <c r="AJ41" s="714"/>
      <c r="AK41" s="714"/>
      <c r="AL41" s="683" t="s">
        <v>137</v>
      </c>
      <c r="AM41" s="684"/>
      <c r="AN41" s="684"/>
      <c r="AO41" s="715"/>
      <c r="AQ41" s="723" t="s">
        <v>346</v>
      </c>
      <c r="AR41" s="724"/>
      <c r="AS41" s="724"/>
      <c r="AT41" s="724"/>
      <c r="AU41" s="724"/>
      <c r="AV41" s="724"/>
      <c r="AW41" s="724"/>
      <c r="AX41" s="724"/>
      <c r="AY41" s="725"/>
      <c r="AZ41" s="680">
        <v>81199</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174</v>
      </c>
      <c r="CS41" s="699"/>
      <c r="CT41" s="699"/>
      <c r="CU41" s="699"/>
      <c r="CV41" s="699"/>
      <c r="CW41" s="699"/>
      <c r="CX41" s="699"/>
      <c r="CY41" s="700"/>
      <c r="CZ41" s="683" t="s">
        <v>137</v>
      </c>
      <c r="DA41" s="701"/>
      <c r="DB41" s="701"/>
      <c r="DC41" s="702"/>
      <c r="DD41" s="686" t="s">
        <v>137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87399</v>
      </c>
      <c r="S42" s="681"/>
      <c r="T42" s="681"/>
      <c r="U42" s="681"/>
      <c r="V42" s="681"/>
      <c r="W42" s="681"/>
      <c r="X42" s="681"/>
      <c r="Y42" s="682"/>
      <c r="Z42" s="713">
        <v>1.7</v>
      </c>
      <c r="AA42" s="713"/>
      <c r="AB42" s="713"/>
      <c r="AC42" s="713"/>
      <c r="AD42" s="714" t="s">
        <v>242</v>
      </c>
      <c r="AE42" s="714"/>
      <c r="AF42" s="714"/>
      <c r="AG42" s="714"/>
      <c r="AH42" s="714"/>
      <c r="AI42" s="714"/>
      <c r="AJ42" s="714"/>
      <c r="AK42" s="714"/>
      <c r="AL42" s="683" t="s">
        <v>174</v>
      </c>
      <c r="AM42" s="684"/>
      <c r="AN42" s="684"/>
      <c r="AO42" s="715"/>
      <c r="AQ42" s="716" t="s">
        <v>350</v>
      </c>
      <c r="AR42" s="717"/>
      <c r="AS42" s="717"/>
      <c r="AT42" s="717"/>
      <c r="AU42" s="717"/>
      <c r="AV42" s="717"/>
      <c r="AW42" s="717"/>
      <c r="AX42" s="717"/>
      <c r="AY42" s="718"/>
      <c r="AZ42" s="664">
        <v>281041</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298</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393067</v>
      </c>
      <c r="CS42" s="681"/>
      <c r="CT42" s="681"/>
      <c r="CU42" s="681"/>
      <c r="CV42" s="681"/>
      <c r="CW42" s="681"/>
      <c r="CX42" s="681"/>
      <c r="CY42" s="682"/>
      <c r="CZ42" s="683">
        <v>8.1</v>
      </c>
      <c r="DA42" s="684"/>
      <c r="DB42" s="684"/>
      <c r="DC42" s="685"/>
      <c r="DD42" s="686">
        <v>122152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4995652</v>
      </c>
      <c r="S43" s="703"/>
      <c r="T43" s="703"/>
      <c r="U43" s="703"/>
      <c r="V43" s="703"/>
      <c r="W43" s="703"/>
      <c r="X43" s="703"/>
      <c r="Y43" s="704"/>
      <c r="Z43" s="705">
        <v>100</v>
      </c>
      <c r="AA43" s="705"/>
      <c r="AB43" s="705"/>
      <c r="AC43" s="705"/>
      <c r="AD43" s="706">
        <v>2345157</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1490</v>
      </c>
      <c r="CS43" s="699"/>
      <c r="CT43" s="699"/>
      <c r="CU43" s="699"/>
      <c r="CV43" s="699"/>
      <c r="CW43" s="699"/>
      <c r="CX43" s="699"/>
      <c r="CY43" s="700"/>
      <c r="CZ43" s="683">
        <v>0</v>
      </c>
      <c r="DA43" s="701"/>
      <c r="DB43" s="701"/>
      <c r="DC43" s="702"/>
      <c r="DD43" s="686">
        <v>1490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393067</v>
      </c>
      <c r="CS44" s="681"/>
      <c r="CT44" s="681"/>
      <c r="CU44" s="681"/>
      <c r="CV44" s="681"/>
      <c r="CW44" s="681"/>
      <c r="CX44" s="681"/>
      <c r="CY44" s="682"/>
      <c r="CZ44" s="683">
        <v>8.1</v>
      </c>
      <c r="DA44" s="684"/>
      <c r="DB44" s="684"/>
      <c r="DC44" s="685"/>
      <c r="DD44" s="686">
        <v>122152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193682</v>
      </c>
      <c r="CS45" s="699"/>
      <c r="CT45" s="699"/>
      <c r="CU45" s="699"/>
      <c r="CV45" s="699"/>
      <c r="CW45" s="699"/>
      <c r="CX45" s="699"/>
      <c r="CY45" s="700"/>
      <c r="CZ45" s="683">
        <v>4</v>
      </c>
      <c r="DA45" s="701"/>
      <c r="DB45" s="701"/>
      <c r="DC45" s="702"/>
      <c r="DD45" s="686">
        <v>5022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198804</v>
      </c>
      <c r="CS46" s="681"/>
      <c r="CT46" s="681"/>
      <c r="CU46" s="681"/>
      <c r="CV46" s="681"/>
      <c r="CW46" s="681"/>
      <c r="CX46" s="681"/>
      <c r="CY46" s="682"/>
      <c r="CZ46" s="683">
        <v>4.0999999999999996</v>
      </c>
      <c r="DA46" s="684"/>
      <c r="DB46" s="684"/>
      <c r="DC46" s="685"/>
      <c r="DD46" s="686">
        <v>116549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t="s">
        <v>137</v>
      </c>
      <c r="CS47" s="699"/>
      <c r="CT47" s="699"/>
      <c r="CU47" s="699"/>
      <c r="CV47" s="699"/>
      <c r="CW47" s="699"/>
      <c r="CX47" s="699"/>
      <c r="CY47" s="700"/>
      <c r="CZ47" s="683" t="s">
        <v>137</v>
      </c>
      <c r="DA47" s="701"/>
      <c r="DB47" s="701"/>
      <c r="DC47" s="702"/>
      <c r="DD47" s="686" t="s">
        <v>174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137</v>
      </c>
      <c r="CS48" s="681"/>
      <c r="CT48" s="681"/>
      <c r="CU48" s="681"/>
      <c r="CV48" s="681"/>
      <c r="CW48" s="681"/>
      <c r="CX48" s="681"/>
      <c r="CY48" s="682"/>
      <c r="CZ48" s="683" t="s">
        <v>137</v>
      </c>
      <c r="DA48" s="684"/>
      <c r="DB48" s="684"/>
      <c r="DC48" s="685"/>
      <c r="DD48" s="686" t="s">
        <v>174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4842656</v>
      </c>
      <c r="CS49" s="665"/>
      <c r="CT49" s="665"/>
      <c r="CU49" s="665"/>
      <c r="CV49" s="665"/>
      <c r="CW49" s="665"/>
      <c r="CX49" s="665"/>
      <c r="CY49" s="666"/>
      <c r="CZ49" s="667">
        <v>100</v>
      </c>
      <c r="DA49" s="668"/>
      <c r="DB49" s="668"/>
      <c r="DC49" s="669"/>
      <c r="DD49" s="670">
        <v>3159365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y60jFOrkKeHERX0vU7U95E2/VVzqUnNpEo/kxerCaBjPHbRJINu7Xd3H1yZ2zBfICJQmNoA+GIkh9b/10lLXQ==" saltValue="pmTCUn7HihStRqMQ63QfK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82" zoomScale="70" zoomScaleNormal="25" zoomScaleSheetLayoutView="70" workbookViewId="0">
      <selection activeCell="AZ88" sqref="AZ88:BD8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4988</v>
      </c>
      <c r="R7" s="1200"/>
      <c r="S7" s="1200"/>
      <c r="T7" s="1200"/>
      <c r="U7" s="1200"/>
      <c r="V7" s="1200">
        <v>4840</v>
      </c>
      <c r="W7" s="1200"/>
      <c r="X7" s="1200"/>
      <c r="Y7" s="1200"/>
      <c r="Z7" s="1200"/>
      <c r="AA7" s="1200">
        <v>148</v>
      </c>
      <c r="AB7" s="1200"/>
      <c r="AC7" s="1200"/>
      <c r="AD7" s="1200"/>
      <c r="AE7" s="1201"/>
      <c r="AF7" s="1202">
        <v>126</v>
      </c>
      <c r="AG7" s="1203"/>
      <c r="AH7" s="1203"/>
      <c r="AI7" s="1203"/>
      <c r="AJ7" s="1204"/>
      <c r="AK7" s="1186" t="s">
        <v>590</v>
      </c>
      <c r="AL7" s="1187"/>
      <c r="AM7" s="1187"/>
      <c r="AN7" s="1187"/>
      <c r="AO7" s="1187"/>
      <c r="AP7" s="1187">
        <v>2217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387</v>
      </c>
      <c r="C8" s="1133"/>
      <c r="D8" s="1133"/>
      <c r="E8" s="1133"/>
      <c r="F8" s="1133"/>
      <c r="G8" s="1133"/>
      <c r="H8" s="1133"/>
      <c r="I8" s="1133"/>
      <c r="J8" s="1133"/>
      <c r="K8" s="1133"/>
      <c r="L8" s="1133"/>
      <c r="M8" s="1133"/>
      <c r="N8" s="1133"/>
      <c r="O8" s="1133"/>
      <c r="P8" s="1134"/>
      <c r="Q8" s="1138">
        <v>18</v>
      </c>
      <c r="R8" s="1139"/>
      <c r="S8" s="1139"/>
      <c r="T8" s="1139"/>
      <c r="U8" s="1139"/>
      <c r="V8" s="1139">
        <v>18</v>
      </c>
      <c r="W8" s="1139"/>
      <c r="X8" s="1139"/>
      <c r="Y8" s="1139"/>
      <c r="Z8" s="1139"/>
      <c r="AA8" s="1139" t="s">
        <v>590</v>
      </c>
      <c r="AB8" s="1139"/>
      <c r="AC8" s="1139"/>
      <c r="AD8" s="1139"/>
      <c r="AE8" s="1140"/>
      <c r="AF8" s="1114" t="s">
        <v>174</v>
      </c>
      <c r="AG8" s="1115"/>
      <c r="AH8" s="1115"/>
      <c r="AI8" s="1115"/>
      <c r="AJ8" s="1116"/>
      <c r="AK8" s="1181" t="s">
        <v>590</v>
      </c>
      <c r="AL8" s="1182"/>
      <c r="AM8" s="1182"/>
      <c r="AN8" s="1182"/>
      <c r="AO8" s="1182"/>
      <c r="AP8" s="1182" t="s">
        <v>590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388</v>
      </c>
      <c r="C9" s="1133"/>
      <c r="D9" s="1133"/>
      <c r="E9" s="1133"/>
      <c r="F9" s="1133"/>
      <c r="G9" s="1133"/>
      <c r="H9" s="1133"/>
      <c r="I9" s="1133"/>
      <c r="J9" s="1133"/>
      <c r="K9" s="1133"/>
      <c r="L9" s="1133"/>
      <c r="M9" s="1133"/>
      <c r="N9" s="1133"/>
      <c r="O9" s="1133"/>
      <c r="P9" s="1134"/>
      <c r="Q9" s="1138" t="s">
        <v>590</v>
      </c>
      <c r="R9" s="1139"/>
      <c r="S9" s="1139"/>
      <c r="T9" s="1139"/>
      <c r="U9" s="1139"/>
      <c r="V9" s="1139" t="s">
        <v>590</v>
      </c>
      <c r="W9" s="1139"/>
      <c r="X9" s="1139"/>
      <c r="Y9" s="1139"/>
      <c r="Z9" s="1139"/>
      <c r="AA9" s="1139" t="s">
        <v>590</v>
      </c>
      <c r="AB9" s="1139"/>
      <c r="AC9" s="1139"/>
      <c r="AD9" s="1139"/>
      <c r="AE9" s="1140"/>
      <c r="AF9" s="1114" t="s">
        <v>592</v>
      </c>
      <c r="AG9" s="1115"/>
      <c r="AH9" s="1115"/>
      <c r="AI9" s="1115"/>
      <c r="AJ9" s="1116"/>
      <c r="AK9" s="1181" t="s">
        <v>590</v>
      </c>
      <c r="AL9" s="1182"/>
      <c r="AM9" s="1182"/>
      <c r="AN9" s="1182"/>
      <c r="AO9" s="1182"/>
      <c r="AP9" s="1182" t="s">
        <v>590</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t="s">
        <v>389</v>
      </c>
      <c r="C10" s="1133"/>
      <c r="D10" s="1133"/>
      <c r="E10" s="1133"/>
      <c r="F10" s="1133"/>
      <c r="G10" s="1133"/>
      <c r="H10" s="1133"/>
      <c r="I10" s="1133"/>
      <c r="J10" s="1133"/>
      <c r="K10" s="1133"/>
      <c r="L10" s="1133"/>
      <c r="M10" s="1133"/>
      <c r="N10" s="1133"/>
      <c r="O10" s="1133"/>
      <c r="P10" s="1134"/>
      <c r="Q10" s="1138">
        <v>6</v>
      </c>
      <c r="R10" s="1139"/>
      <c r="S10" s="1139"/>
      <c r="T10" s="1139"/>
      <c r="U10" s="1139"/>
      <c r="V10" s="1139">
        <v>1</v>
      </c>
      <c r="W10" s="1139"/>
      <c r="X10" s="1139"/>
      <c r="Y10" s="1139"/>
      <c r="Z10" s="1139"/>
      <c r="AA10" s="1139">
        <v>5</v>
      </c>
      <c r="AB10" s="1139"/>
      <c r="AC10" s="1139"/>
      <c r="AD10" s="1139"/>
      <c r="AE10" s="1140"/>
      <c r="AF10" s="1114">
        <v>5</v>
      </c>
      <c r="AG10" s="1115"/>
      <c r="AH10" s="1115"/>
      <c r="AI10" s="1115"/>
      <c r="AJ10" s="1116"/>
      <c r="AK10" s="1181" t="s">
        <v>590</v>
      </c>
      <c r="AL10" s="1182"/>
      <c r="AM10" s="1182"/>
      <c r="AN10" s="1182"/>
      <c r="AO10" s="1182"/>
      <c r="AP10" s="1182" t="s">
        <v>590</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4996</v>
      </c>
      <c r="R23" s="1164"/>
      <c r="S23" s="1164"/>
      <c r="T23" s="1164"/>
      <c r="U23" s="1164"/>
      <c r="V23" s="1164">
        <v>4843</v>
      </c>
      <c r="W23" s="1164"/>
      <c r="X23" s="1164"/>
      <c r="Y23" s="1164"/>
      <c r="Z23" s="1164"/>
      <c r="AA23" s="1164">
        <v>153</v>
      </c>
      <c r="AB23" s="1164"/>
      <c r="AC23" s="1164"/>
      <c r="AD23" s="1164"/>
      <c r="AE23" s="1165"/>
      <c r="AF23" s="1166">
        <v>131</v>
      </c>
      <c r="AG23" s="1164"/>
      <c r="AH23" s="1164"/>
      <c r="AI23" s="1164"/>
      <c r="AJ23" s="1167"/>
      <c r="AK23" s="1168"/>
      <c r="AL23" s="1169"/>
      <c r="AM23" s="1169"/>
      <c r="AN23" s="1169"/>
      <c r="AO23" s="1169"/>
      <c r="AP23" s="1164">
        <v>2217</v>
      </c>
      <c r="AQ23" s="1164"/>
      <c r="AR23" s="1164"/>
      <c r="AS23" s="1164"/>
      <c r="AT23" s="1164"/>
      <c r="AU23" s="1170"/>
      <c r="AV23" s="1170"/>
      <c r="AW23" s="1170"/>
      <c r="AX23" s="1170"/>
      <c r="AY23" s="1171"/>
      <c r="AZ23" s="1160" t="s">
        <v>174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829</v>
      </c>
      <c r="R28" s="1149"/>
      <c r="S28" s="1149"/>
      <c r="T28" s="1149"/>
      <c r="U28" s="1149"/>
      <c r="V28" s="1149">
        <v>767</v>
      </c>
      <c r="W28" s="1149"/>
      <c r="X28" s="1149"/>
      <c r="Y28" s="1149"/>
      <c r="Z28" s="1149"/>
      <c r="AA28" s="1149">
        <v>62</v>
      </c>
      <c r="AB28" s="1149"/>
      <c r="AC28" s="1149"/>
      <c r="AD28" s="1149"/>
      <c r="AE28" s="1150"/>
      <c r="AF28" s="1151">
        <v>62</v>
      </c>
      <c r="AG28" s="1149"/>
      <c r="AH28" s="1149"/>
      <c r="AI28" s="1149"/>
      <c r="AJ28" s="1152"/>
      <c r="AK28" s="1153"/>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906</v>
      </c>
      <c r="R29" s="1139"/>
      <c r="S29" s="1139"/>
      <c r="T29" s="1139"/>
      <c r="U29" s="1139"/>
      <c r="V29" s="1139">
        <v>849</v>
      </c>
      <c r="W29" s="1139"/>
      <c r="X29" s="1139"/>
      <c r="Y29" s="1139"/>
      <c r="Z29" s="1139"/>
      <c r="AA29" s="1139">
        <v>57</v>
      </c>
      <c r="AB29" s="1139"/>
      <c r="AC29" s="1139"/>
      <c r="AD29" s="1139"/>
      <c r="AE29" s="1140"/>
      <c r="AF29" s="1114">
        <v>57</v>
      </c>
      <c r="AG29" s="1115"/>
      <c r="AH29" s="1115"/>
      <c r="AI29" s="1115"/>
      <c r="AJ29" s="1116"/>
      <c r="AK29" s="1075"/>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82</v>
      </c>
      <c r="R30" s="1139"/>
      <c r="S30" s="1139"/>
      <c r="T30" s="1139"/>
      <c r="U30" s="1139"/>
      <c r="V30" s="1139">
        <v>82</v>
      </c>
      <c r="W30" s="1139"/>
      <c r="X30" s="1139"/>
      <c r="Y30" s="1139"/>
      <c r="Z30" s="1139"/>
      <c r="AA30" s="1139" t="s">
        <v>590</v>
      </c>
      <c r="AB30" s="1139"/>
      <c r="AC30" s="1139"/>
      <c r="AD30" s="1139"/>
      <c r="AE30" s="1140"/>
      <c r="AF30" s="1114" t="s">
        <v>590</v>
      </c>
      <c r="AG30" s="1115"/>
      <c r="AH30" s="1115"/>
      <c r="AI30" s="1115"/>
      <c r="AJ30" s="1116"/>
      <c r="AK30" s="1075"/>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183</v>
      </c>
      <c r="R31" s="1139"/>
      <c r="S31" s="1139"/>
      <c r="T31" s="1139"/>
      <c r="U31" s="1139"/>
      <c r="V31" s="1139">
        <v>150</v>
      </c>
      <c r="W31" s="1139"/>
      <c r="X31" s="1139"/>
      <c r="Y31" s="1139"/>
      <c r="Z31" s="1139"/>
      <c r="AA31" s="1139">
        <v>33</v>
      </c>
      <c r="AB31" s="1139"/>
      <c r="AC31" s="1139"/>
      <c r="AD31" s="1139"/>
      <c r="AE31" s="1140"/>
      <c r="AF31" s="1114">
        <v>375</v>
      </c>
      <c r="AG31" s="1115"/>
      <c r="AH31" s="1115"/>
      <c r="AI31" s="1115"/>
      <c r="AJ31" s="1116"/>
      <c r="AK31" s="1075">
        <v>5</v>
      </c>
      <c r="AL31" s="1066"/>
      <c r="AM31" s="1066"/>
      <c r="AN31" s="1066"/>
      <c r="AO31" s="1066"/>
      <c r="AP31" s="1066">
        <v>566</v>
      </c>
      <c r="AQ31" s="1066"/>
      <c r="AR31" s="1066"/>
      <c r="AS31" s="1066"/>
      <c r="AT31" s="1066"/>
      <c r="AU31" s="1066">
        <v>23</v>
      </c>
      <c r="AV31" s="1066"/>
      <c r="AW31" s="1066"/>
      <c r="AX31" s="1066"/>
      <c r="AY31" s="1066"/>
      <c r="AZ31" s="1137" t="s">
        <v>592</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341</v>
      </c>
      <c r="R32" s="1139"/>
      <c r="S32" s="1139"/>
      <c r="T32" s="1139"/>
      <c r="U32" s="1139"/>
      <c r="V32" s="1139">
        <v>325</v>
      </c>
      <c r="W32" s="1139"/>
      <c r="X32" s="1139"/>
      <c r="Y32" s="1139"/>
      <c r="Z32" s="1139"/>
      <c r="AA32" s="1139">
        <v>16</v>
      </c>
      <c r="AB32" s="1139"/>
      <c r="AC32" s="1139"/>
      <c r="AD32" s="1139"/>
      <c r="AE32" s="1140"/>
      <c r="AF32" s="1114">
        <v>35</v>
      </c>
      <c r="AG32" s="1115"/>
      <c r="AH32" s="1115"/>
      <c r="AI32" s="1115"/>
      <c r="AJ32" s="1116"/>
      <c r="AK32" s="1075">
        <v>111</v>
      </c>
      <c r="AL32" s="1066"/>
      <c r="AM32" s="1066"/>
      <c r="AN32" s="1066"/>
      <c r="AO32" s="1066"/>
      <c r="AP32" s="1066">
        <v>3547</v>
      </c>
      <c r="AQ32" s="1066"/>
      <c r="AR32" s="1066"/>
      <c r="AS32" s="1066"/>
      <c r="AT32" s="1066"/>
      <c r="AU32" s="1066">
        <v>2079</v>
      </c>
      <c r="AV32" s="1066"/>
      <c r="AW32" s="1066"/>
      <c r="AX32" s="1066"/>
      <c r="AY32" s="1066"/>
      <c r="AZ32" s="1137" t="s">
        <v>592</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529</v>
      </c>
      <c r="AG63" s="1054"/>
      <c r="AH63" s="1054"/>
      <c r="AI63" s="1054"/>
      <c r="AJ63" s="1125"/>
      <c r="AK63" s="1126"/>
      <c r="AL63" s="1058"/>
      <c r="AM63" s="1058"/>
      <c r="AN63" s="1058"/>
      <c r="AO63" s="1058"/>
      <c r="AP63" s="1054">
        <v>4113</v>
      </c>
      <c r="AQ63" s="1054"/>
      <c r="AR63" s="1054"/>
      <c r="AS63" s="1054"/>
      <c r="AT63" s="1054"/>
      <c r="AU63" s="1054">
        <v>2102</v>
      </c>
      <c r="AV63" s="1054"/>
      <c r="AW63" s="1054"/>
      <c r="AX63" s="1054"/>
      <c r="AY63" s="1054"/>
      <c r="AZ63" s="1120"/>
      <c r="BA63" s="1120"/>
      <c r="BB63" s="1120"/>
      <c r="BC63" s="1120"/>
      <c r="BD63" s="1120"/>
      <c r="BE63" s="1055"/>
      <c r="BF63" s="1055"/>
      <c r="BG63" s="1055"/>
      <c r="BH63" s="1055"/>
      <c r="BI63" s="1056"/>
      <c r="BJ63" s="1121" t="s">
        <v>174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413</v>
      </c>
      <c r="B66" s="1091"/>
      <c r="C66" s="1091"/>
      <c r="D66" s="1091"/>
      <c r="E66" s="1091"/>
      <c r="F66" s="1091"/>
      <c r="G66" s="1091"/>
      <c r="H66" s="1091"/>
      <c r="I66" s="1091"/>
      <c r="J66" s="1091"/>
      <c r="K66" s="1091"/>
      <c r="L66" s="1091"/>
      <c r="M66" s="1091"/>
      <c r="N66" s="1091"/>
      <c r="O66" s="1091"/>
      <c r="P66" s="1092"/>
      <c r="Q66" s="1096" t="s">
        <v>395</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400</v>
      </c>
      <c r="AQ66" s="1097"/>
      <c r="AR66" s="1097"/>
      <c r="AS66" s="1097"/>
      <c r="AT66" s="1098"/>
      <c r="AU66" s="1096" t="s">
        <v>418</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591</v>
      </c>
      <c r="C68" s="1081"/>
      <c r="D68" s="1081"/>
      <c r="E68" s="1081"/>
      <c r="F68" s="1081"/>
      <c r="G68" s="1081"/>
      <c r="H68" s="1081"/>
      <c r="I68" s="1081"/>
      <c r="J68" s="1081"/>
      <c r="K68" s="1081"/>
      <c r="L68" s="1081"/>
      <c r="M68" s="1081"/>
      <c r="N68" s="1081"/>
      <c r="O68" s="1081"/>
      <c r="P68" s="1082"/>
      <c r="Q68" s="1083">
        <v>3220</v>
      </c>
      <c r="R68" s="1077"/>
      <c r="S68" s="1077"/>
      <c r="T68" s="1077"/>
      <c r="U68" s="1077"/>
      <c r="V68" s="1077">
        <v>3192</v>
      </c>
      <c r="W68" s="1077"/>
      <c r="X68" s="1077"/>
      <c r="Y68" s="1077"/>
      <c r="Z68" s="1077"/>
      <c r="AA68" s="1077">
        <v>28</v>
      </c>
      <c r="AB68" s="1077"/>
      <c r="AC68" s="1077"/>
      <c r="AD68" s="1077"/>
      <c r="AE68" s="1077"/>
      <c r="AF68" s="1077">
        <v>28</v>
      </c>
      <c r="AG68" s="1077"/>
      <c r="AH68" s="1077"/>
      <c r="AI68" s="1077"/>
      <c r="AJ68" s="1077"/>
      <c r="AK68" s="1077">
        <v>62</v>
      </c>
      <c r="AL68" s="1077"/>
      <c r="AM68" s="1077"/>
      <c r="AN68" s="1077"/>
      <c r="AO68" s="1077"/>
      <c r="AP68" s="1077" t="s">
        <v>592</v>
      </c>
      <c r="AQ68" s="1077"/>
      <c r="AR68" s="1077"/>
      <c r="AS68" s="1077"/>
      <c r="AT68" s="1077"/>
      <c r="AU68" s="1077" t="s">
        <v>592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593</v>
      </c>
      <c r="C69" s="1070"/>
      <c r="D69" s="1070"/>
      <c r="E69" s="1070"/>
      <c r="F69" s="1070"/>
      <c r="G69" s="1070"/>
      <c r="H69" s="1070"/>
      <c r="I69" s="1070"/>
      <c r="J69" s="1070"/>
      <c r="K69" s="1070"/>
      <c r="L69" s="1070"/>
      <c r="M69" s="1070"/>
      <c r="N69" s="1070"/>
      <c r="O69" s="1070"/>
      <c r="P69" s="1071"/>
      <c r="Q69" s="1072">
        <v>24</v>
      </c>
      <c r="R69" s="1066"/>
      <c r="S69" s="1066"/>
      <c r="T69" s="1066"/>
      <c r="U69" s="1066"/>
      <c r="V69" s="1066">
        <v>21</v>
      </c>
      <c r="W69" s="1066"/>
      <c r="X69" s="1066"/>
      <c r="Y69" s="1066"/>
      <c r="Z69" s="1066"/>
      <c r="AA69" s="1066">
        <v>3</v>
      </c>
      <c r="AB69" s="1066"/>
      <c r="AC69" s="1066"/>
      <c r="AD69" s="1066"/>
      <c r="AE69" s="1066"/>
      <c r="AF69" s="1066">
        <v>3</v>
      </c>
      <c r="AG69" s="1066"/>
      <c r="AH69" s="1066"/>
      <c r="AI69" s="1066"/>
      <c r="AJ69" s="1066"/>
      <c r="AK69" s="1066">
        <v>4</v>
      </c>
      <c r="AL69" s="1066"/>
      <c r="AM69" s="1066"/>
      <c r="AN69" s="1066"/>
      <c r="AO69" s="1066"/>
      <c r="AP69" s="1066">
        <v>2</v>
      </c>
      <c r="AQ69" s="1066"/>
      <c r="AR69" s="1066"/>
      <c r="AS69" s="1066"/>
      <c r="AT69" s="1066"/>
      <c r="AU69" s="1066" t="s">
        <v>592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594</v>
      </c>
      <c r="C70" s="1070"/>
      <c r="D70" s="1070"/>
      <c r="E70" s="1070"/>
      <c r="F70" s="1070"/>
      <c r="G70" s="1070"/>
      <c r="H70" s="1070"/>
      <c r="I70" s="1070"/>
      <c r="J70" s="1070"/>
      <c r="K70" s="1070"/>
      <c r="L70" s="1070"/>
      <c r="M70" s="1070"/>
      <c r="N70" s="1070"/>
      <c r="O70" s="1070"/>
      <c r="P70" s="1071"/>
      <c r="Q70" s="1072">
        <v>82</v>
      </c>
      <c r="R70" s="1066"/>
      <c r="S70" s="1066"/>
      <c r="T70" s="1066"/>
      <c r="U70" s="1066"/>
      <c r="V70" s="1066">
        <v>73</v>
      </c>
      <c r="W70" s="1066"/>
      <c r="X70" s="1066"/>
      <c r="Y70" s="1066"/>
      <c r="Z70" s="1066"/>
      <c r="AA70" s="1066">
        <v>9</v>
      </c>
      <c r="AB70" s="1066"/>
      <c r="AC70" s="1066"/>
      <c r="AD70" s="1066"/>
      <c r="AE70" s="1066"/>
      <c r="AF70" s="1066">
        <v>9</v>
      </c>
      <c r="AG70" s="1066"/>
      <c r="AH70" s="1066"/>
      <c r="AI70" s="1066"/>
      <c r="AJ70" s="1066"/>
      <c r="AK70" s="1066">
        <v>42</v>
      </c>
      <c r="AL70" s="1066"/>
      <c r="AM70" s="1066"/>
      <c r="AN70" s="1066"/>
      <c r="AO70" s="1066"/>
      <c r="AP70" s="1066" t="s">
        <v>592</v>
      </c>
      <c r="AQ70" s="1066"/>
      <c r="AR70" s="1066"/>
      <c r="AS70" s="1066"/>
      <c r="AT70" s="1066"/>
      <c r="AU70" s="1066" t="s">
        <v>592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595</v>
      </c>
      <c r="C71" s="1070"/>
      <c r="D71" s="1070"/>
      <c r="E71" s="1070"/>
      <c r="F71" s="1070"/>
      <c r="G71" s="1070"/>
      <c r="H71" s="1070"/>
      <c r="I71" s="1070"/>
      <c r="J71" s="1070"/>
      <c r="K71" s="1070"/>
      <c r="L71" s="1070"/>
      <c r="M71" s="1070"/>
      <c r="N71" s="1070"/>
      <c r="O71" s="1070"/>
      <c r="P71" s="1071"/>
      <c r="Q71" s="1072">
        <v>24</v>
      </c>
      <c r="R71" s="1066"/>
      <c r="S71" s="1066"/>
      <c r="T71" s="1066"/>
      <c r="U71" s="1066"/>
      <c r="V71" s="1066">
        <v>19</v>
      </c>
      <c r="W71" s="1066"/>
      <c r="X71" s="1066"/>
      <c r="Y71" s="1066"/>
      <c r="Z71" s="1066"/>
      <c r="AA71" s="1066">
        <v>5</v>
      </c>
      <c r="AB71" s="1066"/>
      <c r="AC71" s="1066"/>
      <c r="AD71" s="1066"/>
      <c r="AE71" s="1066"/>
      <c r="AF71" s="1066">
        <v>5</v>
      </c>
      <c r="AG71" s="1066"/>
      <c r="AH71" s="1066"/>
      <c r="AI71" s="1066"/>
      <c r="AJ71" s="1066"/>
      <c r="AK71" s="1066" t="s">
        <v>592</v>
      </c>
      <c r="AL71" s="1066"/>
      <c r="AM71" s="1066"/>
      <c r="AN71" s="1066"/>
      <c r="AO71" s="1066"/>
      <c r="AP71" s="1066" t="s">
        <v>592</v>
      </c>
      <c r="AQ71" s="1066"/>
      <c r="AR71" s="1066"/>
      <c r="AS71" s="1066"/>
      <c r="AT71" s="1066"/>
      <c r="AU71" s="1066" t="s">
        <v>592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596</v>
      </c>
      <c r="C72" s="1070"/>
      <c r="D72" s="1070"/>
      <c r="E72" s="1070"/>
      <c r="F72" s="1070"/>
      <c r="G72" s="1070"/>
      <c r="H72" s="1070"/>
      <c r="I72" s="1070"/>
      <c r="J72" s="1070"/>
      <c r="K72" s="1070"/>
      <c r="L72" s="1070"/>
      <c r="M72" s="1070"/>
      <c r="N72" s="1070"/>
      <c r="O72" s="1070"/>
      <c r="P72" s="1071"/>
      <c r="Q72" s="1072">
        <v>37</v>
      </c>
      <c r="R72" s="1066"/>
      <c r="S72" s="1066"/>
      <c r="T72" s="1066"/>
      <c r="U72" s="1066"/>
      <c r="V72" s="1066">
        <v>27</v>
      </c>
      <c r="W72" s="1066"/>
      <c r="X72" s="1066"/>
      <c r="Y72" s="1066"/>
      <c r="Z72" s="1066"/>
      <c r="AA72" s="1066">
        <v>10</v>
      </c>
      <c r="AB72" s="1066"/>
      <c r="AC72" s="1066"/>
      <c r="AD72" s="1066"/>
      <c r="AE72" s="1066"/>
      <c r="AF72" s="1066">
        <v>10</v>
      </c>
      <c r="AG72" s="1066"/>
      <c r="AH72" s="1066"/>
      <c r="AI72" s="1066"/>
      <c r="AJ72" s="1066"/>
      <c r="AK72" s="1066">
        <v>2</v>
      </c>
      <c r="AL72" s="1066"/>
      <c r="AM72" s="1066"/>
      <c r="AN72" s="1066"/>
      <c r="AO72" s="1066"/>
      <c r="AP72" s="1066" t="s">
        <v>592</v>
      </c>
      <c r="AQ72" s="1066"/>
      <c r="AR72" s="1066"/>
      <c r="AS72" s="1066"/>
      <c r="AT72" s="1066"/>
      <c r="AU72" s="1066" t="s">
        <v>592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597</v>
      </c>
      <c r="C73" s="1070"/>
      <c r="D73" s="1070"/>
      <c r="E73" s="1070"/>
      <c r="F73" s="1070"/>
      <c r="G73" s="1070"/>
      <c r="H73" s="1070"/>
      <c r="I73" s="1070"/>
      <c r="J73" s="1070"/>
      <c r="K73" s="1070"/>
      <c r="L73" s="1070"/>
      <c r="M73" s="1070"/>
      <c r="N73" s="1070"/>
      <c r="O73" s="1070"/>
      <c r="P73" s="1071"/>
      <c r="Q73" s="1072">
        <v>33</v>
      </c>
      <c r="R73" s="1066"/>
      <c r="S73" s="1066"/>
      <c r="T73" s="1066"/>
      <c r="U73" s="1066"/>
      <c r="V73" s="1066">
        <v>32</v>
      </c>
      <c r="W73" s="1066"/>
      <c r="X73" s="1066"/>
      <c r="Y73" s="1066"/>
      <c r="Z73" s="1066"/>
      <c r="AA73" s="1066">
        <v>1</v>
      </c>
      <c r="AB73" s="1066"/>
      <c r="AC73" s="1066"/>
      <c r="AD73" s="1066"/>
      <c r="AE73" s="1066"/>
      <c r="AF73" s="1066">
        <v>1</v>
      </c>
      <c r="AG73" s="1066"/>
      <c r="AH73" s="1066"/>
      <c r="AI73" s="1066"/>
      <c r="AJ73" s="1066"/>
      <c r="AK73" s="1066">
        <v>1</v>
      </c>
      <c r="AL73" s="1066"/>
      <c r="AM73" s="1066"/>
      <c r="AN73" s="1066"/>
      <c r="AO73" s="1066"/>
      <c r="AP73" s="1066" t="s">
        <v>592</v>
      </c>
      <c r="AQ73" s="1066"/>
      <c r="AR73" s="1066"/>
      <c r="AS73" s="1066"/>
      <c r="AT73" s="1066"/>
      <c r="AU73" s="1066" t="s">
        <v>592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598</v>
      </c>
      <c r="C74" s="1070"/>
      <c r="D74" s="1070"/>
      <c r="E74" s="1070"/>
      <c r="F74" s="1070"/>
      <c r="G74" s="1070"/>
      <c r="H74" s="1070"/>
      <c r="I74" s="1070"/>
      <c r="J74" s="1070"/>
      <c r="K74" s="1070"/>
      <c r="L74" s="1070"/>
      <c r="M74" s="1070"/>
      <c r="N74" s="1070"/>
      <c r="O74" s="1070"/>
      <c r="P74" s="1071"/>
      <c r="Q74" s="1072">
        <v>639</v>
      </c>
      <c r="R74" s="1066"/>
      <c r="S74" s="1066"/>
      <c r="T74" s="1066"/>
      <c r="U74" s="1066"/>
      <c r="V74" s="1066">
        <v>621</v>
      </c>
      <c r="W74" s="1066"/>
      <c r="X74" s="1066"/>
      <c r="Y74" s="1066"/>
      <c r="Z74" s="1066"/>
      <c r="AA74" s="1066">
        <v>18</v>
      </c>
      <c r="AB74" s="1066"/>
      <c r="AC74" s="1066"/>
      <c r="AD74" s="1066"/>
      <c r="AE74" s="1066"/>
      <c r="AF74" s="1066">
        <v>18</v>
      </c>
      <c r="AG74" s="1066"/>
      <c r="AH74" s="1066"/>
      <c r="AI74" s="1066"/>
      <c r="AJ74" s="1066"/>
      <c r="AK74" s="1066">
        <v>7</v>
      </c>
      <c r="AL74" s="1066"/>
      <c r="AM74" s="1066"/>
      <c r="AN74" s="1066"/>
      <c r="AO74" s="1066"/>
      <c r="AP74" s="1066">
        <v>223</v>
      </c>
      <c r="AQ74" s="1066"/>
      <c r="AR74" s="1066"/>
      <c r="AS74" s="1066"/>
      <c r="AT74" s="1066"/>
      <c r="AU74" s="1066">
        <v>32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599</v>
      </c>
      <c r="C75" s="1070"/>
      <c r="D75" s="1070"/>
      <c r="E75" s="1070"/>
      <c r="F75" s="1070"/>
      <c r="G75" s="1070"/>
      <c r="H75" s="1070"/>
      <c r="I75" s="1070"/>
      <c r="J75" s="1070"/>
      <c r="K75" s="1070"/>
      <c r="L75" s="1070"/>
      <c r="M75" s="1070"/>
      <c r="N75" s="1070"/>
      <c r="O75" s="1070"/>
      <c r="P75" s="1071"/>
      <c r="Q75" s="1073">
        <v>527</v>
      </c>
      <c r="R75" s="1074"/>
      <c r="S75" s="1074"/>
      <c r="T75" s="1074"/>
      <c r="U75" s="1075"/>
      <c r="V75" s="1076">
        <v>517</v>
      </c>
      <c r="W75" s="1074"/>
      <c r="X75" s="1074"/>
      <c r="Y75" s="1074"/>
      <c r="Z75" s="1075"/>
      <c r="AA75" s="1076">
        <v>10</v>
      </c>
      <c r="AB75" s="1074"/>
      <c r="AC75" s="1074"/>
      <c r="AD75" s="1074"/>
      <c r="AE75" s="1075"/>
      <c r="AF75" s="1076">
        <v>10</v>
      </c>
      <c r="AG75" s="1074"/>
      <c r="AH75" s="1074"/>
      <c r="AI75" s="1074"/>
      <c r="AJ75" s="1075"/>
      <c r="AK75" s="1076">
        <v>5</v>
      </c>
      <c r="AL75" s="1074"/>
      <c r="AM75" s="1074"/>
      <c r="AN75" s="1074"/>
      <c r="AO75" s="1075"/>
      <c r="AP75" s="1076" t="s">
        <v>592</v>
      </c>
      <c r="AQ75" s="1074"/>
      <c r="AR75" s="1074"/>
      <c r="AS75" s="1074"/>
      <c r="AT75" s="1075"/>
      <c r="AU75" s="1076" t="s">
        <v>592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600</v>
      </c>
      <c r="C76" s="1070"/>
      <c r="D76" s="1070"/>
      <c r="E76" s="1070"/>
      <c r="F76" s="1070"/>
      <c r="G76" s="1070"/>
      <c r="H76" s="1070"/>
      <c r="I76" s="1070"/>
      <c r="J76" s="1070"/>
      <c r="K76" s="1070"/>
      <c r="L76" s="1070"/>
      <c r="M76" s="1070"/>
      <c r="N76" s="1070"/>
      <c r="O76" s="1070"/>
      <c r="P76" s="1071"/>
      <c r="Q76" s="1073">
        <v>74</v>
      </c>
      <c r="R76" s="1074"/>
      <c r="S76" s="1074"/>
      <c r="T76" s="1074"/>
      <c r="U76" s="1075"/>
      <c r="V76" s="1076">
        <v>67</v>
      </c>
      <c r="W76" s="1074"/>
      <c r="X76" s="1074"/>
      <c r="Y76" s="1074"/>
      <c r="Z76" s="1075"/>
      <c r="AA76" s="1076">
        <v>6</v>
      </c>
      <c r="AB76" s="1074"/>
      <c r="AC76" s="1074"/>
      <c r="AD76" s="1074"/>
      <c r="AE76" s="1075"/>
      <c r="AF76" s="1076">
        <v>6</v>
      </c>
      <c r="AG76" s="1074"/>
      <c r="AH76" s="1074"/>
      <c r="AI76" s="1074"/>
      <c r="AJ76" s="1075"/>
      <c r="AK76" s="1076" t="s">
        <v>592</v>
      </c>
      <c r="AL76" s="1074"/>
      <c r="AM76" s="1074"/>
      <c r="AN76" s="1074"/>
      <c r="AO76" s="1075"/>
      <c r="AP76" s="1076" t="s">
        <v>592</v>
      </c>
      <c r="AQ76" s="1074"/>
      <c r="AR76" s="1074"/>
      <c r="AS76" s="1074"/>
      <c r="AT76" s="1075"/>
      <c r="AU76" s="1076" t="s">
        <v>592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601</v>
      </c>
      <c r="C77" s="1070"/>
      <c r="D77" s="1070"/>
      <c r="E77" s="1070"/>
      <c r="F77" s="1070"/>
      <c r="G77" s="1070"/>
      <c r="H77" s="1070"/>
      <c r="I77" s="1070"/>
      <c r="J77" s="1070"/>
      <c r="K77" s="1070"/>
      <c r="L77" s="1070"/>
      <c r="M77" s="1070"/>
      <c r="N77" s="1070"/>
      <c r="O77" s="1070"/>
      <c r="P77" s="1071"/>
      <c r="Q77" s="1073">
        <v>252</v>
      </c>
      <c r="R77" s="1074"/>
      <c r="S77" s="1074"/>
      <c r="T77" s="1074"/>
      <c r="U77" s="1075"/>
      <c r="V77" s="1076">
        <v>243</v>
      </c>
      <c r="W77" s="1074"/>
      <c r="X77" s="1074"/>
      <c r="Y77" s="1074"/>
      <c r="Z77" s="1075"/>
      <c r="AA77" s="1076">
        <v>9</v>
      </c>
      <c r="AB77" s="1074"/>
      <c r="AC77" s="1074"/>
      <c r="AD77" s="1074"/>
      <c r="AE77" s="1075"/>
      <c r="AF77" s="1076">
        <v>9</v>
      </c>
      <c r="AG77" s="1074"/>
      <c r="AH77" s="1074"/>
      <c r="AI77" s="1074"/>
      <c r="AJ77" s="1075"/>
      <c r="AK77" s="1076" t="s">
        <v>592</v>
      </c>
      <c r="AL77" s="1074"/>
      <c r="AM77" s="1074"/>
      <c r="AN77" s="1074"/>
      <c r="AO77" s="1075"/>
      <c r="AP77" s="1076" t="s">
        <v>592</v>
      </c>
      <c r="AQ77" s="1074"/>
      <c r="AR77" s="1074"/>
      <c r="AS77" s="1074"/>
      <c r="AT77" s="1075"/>
      <c r="AU77" s="1076" t="s">
        <v>592</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602</v>
      </c>
      <c r="C78" s="1070"/>
      <c r="D78" s="1070"/>
      <c r="E78" s="1070"/>
      <c r="F78" s="1070"/>
      <c r="G78" s="1070"/>
      <c r="H78" s="1070"/>
      <c r="I78" s="1070"/>
      <c r="J78" s="1070"/>
      <c r="K78" s="1070"/>
      <c r="L78" s="1070"/>
      <c r="M78" s="1070"/>
      <c r="N78" s="1070"/>
      <c r="O78" s="1070"/>
      <c r="P78" s="1071"/>
      <c r="Q78" s="1072">
        <v>169813</v>
      </c>
      <c r="R78" s="1066"/>
      <c r="S78" s="1066"/>
      <c r="T78" s="1066"/>
      <c r="U78" s="1066"/>
      <c r="V78" s="1066">
        <v>158900</v>
      </c>
      <c r="W78" s="1066"/>
      <c r="X78" s="1066"/>
      <c r="Y78" s="1066"/>
      <c r="Z78" s="1066"/>
      <c r="AA78" s="1066">
        <v>10913</v>
      </c>
      <c r="AB78" s="1066"/>
      <c r="AC78" s="1066"/>
      <c r="AD78" s="1066"/>
      <c r="AE78" s="1066"/>
      <c r="AF78" s="1066">
        <v>10913</v>
      </c>
      <c r="AG78" s="1066"/>
      <c r="AH78" s="1066"/>
      <c r="AI78" s="1066"/>
      <c r="AJ78" s="1066"/>
      <c r="AK78" s="1066">
        <v>830</v>
      </c>
      <c r="AL78" s="1066"/>
      <c r="AM78" s="1066"/>
      <c r="AN78" s="1066"/>
      <c r="AO78" s="1066"/>
      <c r="AP78" s="1066" t="s">
        <v>592</v>
      </c>
      <c r="AQ78" s="1066"/>
      <c r="AR78" s="1066"/>
      <c r="AS78" s="1066"/>
      <c r="AT78" s="1066"/>
      <c r="AU78" s="1066" t="s">
        <v>592</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11012</v>
      </c>
      <c r="AG88" s="1054"/>
      <c r="AH88" s="1054"/>
      <c r="AI88" s="1054"/>
      <c r="AJ88" s="1054"/>
      <c r="AK88" s="1058"/>
      <c r="AL88" s="1058"/>
      <c r="AM88" s="1058"/>
      <c r="AN88" s="1058"/>
      <c r="AO88" s="1058"/>
      <c r="AP88" s="1054">
        <v>225</v>
      </c>
      <c r="AQ88" s="1054"/>
      <c r="AR88" s="1054"/>
      <c r="AS88" s="1054"/>
      <c r="AT88" s="1054"/>
      <c r="AU88" s="1054">
        <v>32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304</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304</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304</v>
      </c>
      <c r="DR109" s="989"/>
      <c r="DS109" s="989"/>
      <c r="DT109" s="989"/>
      <c r="DU109" s="990"/>
      <c r="DV109" s="991" t="s">
        <v>430</v>
      </c>
      <c r="DW109" s="989"/>
      <c r="DX109" s="989"/>
      <c r="DY109" s="989"/>
      <c r="DZ109" s="1020"/>
    </row>
    <row r="110" spans="1:131" s="248" customFormat="1" ht="26.25" customHeight="1" x14ac:dyDescent="0.15">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391823</v>
      </c>
      <c r="AB110" s="982"/>
      <c r="AC110" s="982"/>
      <c r="AD110" s="982"/>
      <c r="AE110" s="983"/>
      <c r="AF110" s="984">
        <v>380692</v>
      </c>
      <c r="AG110" s="982"/>
      <c r="AH110" s="982"/>
      <c r="AI110" s="982"/>
      <c r="AJ110" s="983"/>
      <c r="AK110" s="984">
        <v>344970</v>
      </c>
      <c r="AL110" s="982"/>
      <c r="AM110" s="982"/>
      <c r="AN110" s="982"/>
      <c r="AO110" s="983"/>
      <c r="AP110" s="985">
        <v>16.399999999999999</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2488748</v>
      </c>
      <c r="BR110" s="929"/>
      <c r="BS110" s="929"/>
      <c r="BT110" s="929"/>
      <c r="BU110" s="929"/>
      <c r="BV110" s="929">
        <v>2293624</v>
      </c>
      <c r="BW110" s="929"/>
      <c r="BX110" s="929"/>
      <c r="BY110" s="929"/>
      <c r="BZ110" s="929"/>
      <c r="CA110" s="929">
        <v>2217221</v>
      </c>
      <c r="CB110" s="929"/>
      <c r="CC110" s="929"/>
      <c r="CD110" s="929"/>
      <c r="CE110" s="929"/>
      <c r="CF110" s="953">
        <v>105.3</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436</v>
      </c>
      <c r="DH110" s="929"/>
      <c r="DI110" s="929"/>
      <c r="DJ110" s="929"/>
      <c r="DK110" s="929"/>
      <c r="DL110" s="929" t="s">
        <v>437</v>
      </c>
      <c r="DM110" s="929"/>
      <c r="DN110" s="929"/>
      <c r="DO110" s="929"/>
      <c r="DP110" s="929"/>
      <c r="DQ110" s="929" t="s">
        <v>436</v>
      </c>
      <c r="DR110" s="929"/>
      <c r="DS110" s="929"/>
      <c r="DT110" s="929"/>
      <c r="DU110" s="929"/>
      <c r="DV110" s="930" t="s">
        <v>436</v>
      </c>
      <c r="DW110" s="930"/>
      <c r="DX110" s="930"/>
      <c r="DY110" s="930"/>
      <c r="DZ110" s="931"/>
    </row>
    <row r="111" spans="1:131" s="248" customFormat="1" ht="26.25" customHeight="1" x14ac:dyDescent="0.15">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174</v>
      </c>
      <c r="AB111" s="1010"/>
      <c r="AC111" s="1010"/>
      <c r="AD111" s="1010"/>
      <c r="AE111" s="1011"/>
      <c r="AF111" s="1012" t="s">
        <v>437</v>
      </c>
      <c r="AG111" s="1010"/>
      <c r="AH111" s="1010"/>
      <c r="AI111" s="1010"/>
      <c r="AJ111" s="1011"/>
      <c r="AK111" s="1012" t="s">
        <v>436</v>
      </c>
      <c r="AL111" s="1010"/>
      <c r="AM111" s="1010"/>
      <c r="AN111" s="1010"/>
      <c r="AO111" s="1011"/>
      <c r="AP111" s="1013" t="s">
        <v>174</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v>3480</v>
      </c>
      <c r="BR111" s="901"/>
      <c r="BS111" s="901"/>
      <c r="BT111" s="901"/>
      <c r="BU111" s="901"/>
      <c r="BV111" s="901">
        <v>1640</v>
      </c>
      <c r="BW111" s="901"/>
      <c r="BX111" s="901"/>
      <c r="BY111" s="901"/>
      <c r="BZ111" s="901"/>
      <c r="CA111" s="901">
        <v>196</v>
      </c>
      <c r="CB111" s="901"/>
      <c r="CC111" s="901"/>
      <c r="CD111" s="901"/>
      <c r="CE111" s="901"/>
      <c r="CF111" s="962">
        <v>0</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441</v>
      </c>
      <c r="DH111" s="901"/>
      <c r="DI111" s="901"/>
      <c r="DJ111" s="901"/>
      <c r="DK111" s="901"/>
      <c r="DL111" s="901" t="s">
        <v>437</v>
      </c>
      <c r="DM111" s="901"/>
      <c r="DN111" s="901"/>
      <c r="DO111" s="901"/>
      <c r="DP111" s="901"/>
      <c r="DQ111" s="901" t="s">
        <v>436</v>
      </c>
      <c r="DR111" s="901"/>
      <c r="DS111" s="901"/>
      <c r="DT111" s="901"/>
      <c r="DU111" s="901"/>
      <c r="DV111" s="878" t="s">
        <v>174</v>
      </c>
      <c r="DW111" s="878"/>
      <c r="DX111" s="878"/>
      <c r="DY111" s="878"/>
      <c r="DZ111" s="879"/>
    </row>
    <row r="112" spans="1:131" s="248"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436</v>
      </c>
      <c r="AB112" s="864"/>
      <c r="AC112" s="864"/>
      <c r="AD112" s="864"/>
      <c r="AE112" s="865"/>
      <c r="AF112" s="866" t="s">
        <v>436</v>
      </c>
      <c r="AG112" s="864"/>
      <c r="AH112" s="864"/>
      <c r="AI112" s="864"/>
      <c r="AJ112" s="865"/>
      <c r="AK112" s="866" t="s">
        <v>437</v>
      </c>
      <c r="AL112" s="864"/>
      <c r="AM112" s="864"/>
      <c r="AN112" s="864"/>
      <c r="AO112" s="865"/>
      <c r="AP112" s="911" t="s">
        <v>436</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1738058</v>
      </c>
      <c r="BR112" s="901"/>
      <c r="BS112" s="901"/>
      <c r="BT112" s="901"/>
      <c r="BU112" s="901"/>
      <c r="BV112" s="901">
        <v>2038892</v>
      </c>
      <c r="BW112" s="901"/>
      <c r="BX112" s="901"/>
      <c r="BY112" s="901"/>
      <c r="BZ112" s="901"/>
      <c r="CA112" s="901">
        <v>2101183</v>
      </c>
      <c r="CB112" s="901"/>
      <c r="CC112" s="901"/>
      <c r="CD112" s="901"/>
      <c r="CE112" s="901"/>
      <c r="CF112" s="962">
        <v>99.8</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436</v>
      </c>
      <c r="DH112" s="901"/>
      <c r="DI112" s="901"/>
      <c r="DJ112" s="901"/>
      <c r="DK112" s="901"/>
      <c r="DL112" s="901" t="s">
        <v>437</v>
      </c>
      <c r="DM112" s="901"/>
      <c r="DN112" s="901"/>
      <c r="DO112" s="901"/>
      <c r="DP112" s="901"/>
      <c r="DQ112" s="901" t="s">
        <v>436</v>
      </c>
      <c r="DR112" s="901"/>
      <c r="DS112" s="901"/>
      <c r="DT112" s="901"/>
      <c r="DU112" s="901"/>
      <c r="DV112" s="878" t="s">
        <v>437</v>
      </c>
      <c r="DW112" s="878"/>
      <c r="DX112" s="878"/>
      <c r="DY112" s="878"/>
      <c r="DZ112" s="879"/>
    </row>
    <row r="113" spans="1:130" s="248" customFormat="1" ht="26.25" customHeight="1" x14ac:dyDescent="0.15">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191910</v>
      </c>
      <c r="AB113" s="1010"/>
      <c r="AC113" s="1010"/>
      <c r="AD113" s="1010"/>
      <c r="AE113" s="1011"/>
      <c r="AF113" s="1012">
        <v>168477</v>
      </c>
      <c r="AG113" s="1010"/>
      <c r="AH113" s="1010"/>
      <c r="AI113" s="1010"/>
      <c r="AJ113" s="1011"/>
      <c r="AK113" s="1012">
        <v>235773</v>
      </c>
      <c r="AL113" s="1010"/>
      <c r="AM113" s="1010"/>
      <c r="AN113" s="1010"/>
      <c r="AO113" s="1011"/>
      <c r="AP113" s="1013">
        <v>11.2</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35595</v>
      </c>
      <c r="BR113" s="901"/>
      <c r="BS113" s="901"/>
      <c r="BT113" s="901"/>
      <c r="BU113" s="901"/>
      <c r="BV113" s="901">
        <v>32151</v>
      </c>
      <c r="BW113" s="901"/>
      <c r="BX113" s="901"/>
      <c r="BY113" s="901"/>
      <c r="BZ113" s="901"/>
      <c r="CA113" s="901">
        <v>31708</v>
      </c>
      <c r="CB113" s="901"/>
      <c r="CC113" s="901"/>
      <c r="CD113" s="901"/>
      <c r="CE113" s="901"/>
      <c r="CF113" s="962">
        <v>1.5</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441</v>
      </c>
      <c r="DH113" s="864"/>
      <c r="DI113" s="864"/>
      <c r="DJ113" s="864"/>
      <c r="DK113" s="865"/>
      <c r="DL113" s="866" t="s">
        <v>174</v>
      </c>
      <c r="DM113" s="864"/>
      <c r="DN113" s="864"/>
      <c r="DO113" s="864"/>
      <c r="DP113" s="865"/>
      <c r="DQ113" s="866" t="s">
        <v>441</v>
      </c>
      <c r="DR113" s="864"/>
      <c r="DS113" s="864"/>
      <c r="DT113" s="864"/>
      <c r="DU113" s="865"/>
      <c r="DV113" s="911" t="s">
        <v>436</v>
      </c>
      <c r="DW113" s="912"/>
      <c r="DX113" s="912"/>
      <c r="DY113" s="912"/>
      <c r="DZ113" s="913"/>
    </row>
    <row r="114" spans="1:130" s="248" customFormat="1" ht="26.25" customHeight="1" x14ac:dyDescent="0.15">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766</v>
      </c>
      <c r="AB114" s="864"/>
      <c r="AC114" s="864"/>
      <c r="AD114" s="864"/>
      <c r="AE114" s="865"/>
      <c r="AF114" s="866">
        <v>3136</v>
      </c>
      <c r="AG114" s="864"/>
      <c r="AH114" s="864"/>
      <c r="AI114" s="864"/>
      <c r="AJ114" s="865"/>
      <c r="AK114" s="866">
        <v>3413</v>
      </c>
      <c r="AL114" s="864"/>
      <c r="AM114" s="864"/>
      <c r="AN114" s="864"/>
      <c r="AO114" s="865"/>
      <c r="AP114" s="911">
        <v>0.2</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744457</v>
      </c>
      <c r="BR114" s="901"/>
      <c r="BS114" s="901"/>
      <c r="BT114" s="901"/>
      <c r="BU114" s="901"/>
      <c r="BV114" s="901">
        <v>810586</v>
      </c>
      <c r="BW114" s="901"/>
      <c r="BX114" s="901"/>
      <c r="BY114" s="901"/>
      <c r="BZ114" s="901"/>
      <c r="CA114" s="901">
        <v>762312</v>
      </c>
      <c r="CB114" s="901"/>
      <c r="CC114" s="901"/>
      <c r="CD114" s="901"/>
      <c r="CE114" s="901"/>
      <c r="CF114" s="962">
        <v>36.200000000000003</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441</v>
      </c>
      <c r="DH114" s="864"/>
      <c r="DI114" s="864"/>
      <c r="DJ114" s="864"/>
      <c r="DK114" s="865"/>
      <c r="DL114" s="866" t="s">
        <v>174</v>
      </c>
      <c r="DM114" s="864"/>
      <c r="DN114" s="864"/>
      <c r="DO114" s="864"/>
      <c r="DP114" s="865"/>
      <c r="DQ114" s="866" t="s">
        <v>441</v>
      </c>
      <c r="DR114" s="864"/>
      <c r="DS114" s="864"/>
      <c r="DT114" s="864"/>
      <c r="DU114" s="865"/>
      <c r="DV114" s="911" t="s">
        <v>437</v>
      </c>
      <c r="DW114" s="912"/>
      <c r="DX114" s="912"/>
      <c r="DY114" s="912"/>
      <c r="DZ114" s="913"/>
    </row>
    <row r="115" spans="1:130" s="248" customFormat="1" ht="26.25" customHeight="1" x14ac:dyDescent="0.15">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1446</v>
      </c>
      <c r="AB115" s="1010"/>
      <c r="AC115" s="1010"/>
      <c r="AD115" s="1010"/>
      <c r="AE115" s="1011"/>
      <c r="AF115" s="1012">
        <v>1445</v>
      </c>
      <c r="AG115" s="1010"/>
      <c r="AH115" s="1010"/>
      <c r="AI115" s="1010"/>
      <c r="AJ115" s="1011"/>
      <c r="AK115" s="1012">
        <v>1445</v>
      </c>
      <c r="AL115" s="1010"/>
      <c r="AM115" s="1010"/>
      <c r="AN115" s="1010"/>
      <c r="AO115" s="1011"/>
      <c r="AP115" s="1013">
        <v>0.1</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v>448</v>
      </c>
      <c r="BR115" s="901"/>
      <c r="BS115" s="901"/>
      <c r="BT115" s="901"/>
      <c r="BU115" s="901"/>
      <c r="BV115" s="901">
        <v>506</v>
      </c>
      <c r="BW115" s="901"/>
      <c r="BX115" s="901"/>
      <c r="BY115" s="901"/>
      <c r="BZ115" s="901"/>
      <c r="CA115" s="901">
        <v>546</v>
      </c>
      <c r="CB115" s="901"/>
      <c r="CC115" s="901"/>
      <c r="CD115" s="901"/>
      <c r="CE115" s="901"/>
      <c r="CF115" s="962">
        <v>0</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441</v>
      </c>
      <c r="DH115" s="864"/>
      <c r="DI115" s="864"/>
      <c r="DJ115" s="864"/>
      <c r="DK115" s="865"/>
      <c r="DL115" s="866" t="s">
        <v>441</v>
      </c>
      <c r="DM115" s="864"/>
      <c r="DN115" s="864"/>
      <c r="DO115" s="864"/>
      <c r="DP115" s="865"/>
      <c r="DQ115" s="866" t="s">
        <v>174</v>
      </c>
      <c r="DR115" s="864"/>
      <c r="DS115" s="864"/>
      <c r="DT115" s="864"/>
      <c r="DU115" s="865"/>
      <c r="DV115" s="911" t="s">
        <v>441</v>
      </c>
      <c r="DW115" s="912"/>
      <c r="DX115" s="912"/>
      <c r="DY115" s="912"/>
      <c r="DZ115" s="913"/>
    </row>
    <row r="116" spans="1:130" s="248" customFormat="1" ht="26.25" customHeight="1" x14ac:dyDescent="0.15">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184</v>
      </c>
      <c r="AB116" s="864"/>
      <c r="AC116" s="864"/>
      <c r="AD116" s="864"/>
      <c r="AE116" s="865"/>
      <c r="AF116" s="866">
        <v>95</v>
      </c>
      <c r="AG116" s="864"/>
      <c r="AH116" s="864"/>
      <c r="AI116" s="864"/>
      <c r="AJ116" s="865"/>
      <c r="AK116" s="866" t="s">
        <v>441</v>
      </c>
      <c r="AL116" s="864"/>
      <c r="AM116" s="864"/>
      <c r="AN116" s="864"/>
      <c r="AO116" s="865"/>
      <c r="AP116" s="911" t="s">
        <v>441</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436</v>
      </c>
      <c r="BR116" s="901"/>
      <c r="BS116" s="901"/>
      <c r="BT116" s="901"/>
      <c r="BU116" s="901"/>
      <c r="BV116" s="901" t="s">
        <v>441</v>
      </c>
      <c r="BW116" s="901"/>
      <c r="BX116" s="901"/>
      <c r="BY116" s="901"/>
      <c r="BZ116" s="901"/>
      <c r="CA116" s="901" t="s">
        <v>436</v>
      </c>
      <c r="CB116" s="901"/>
      <c r="CC116" s="901"/>
      <c r="CD116" s="901"/>
      <c r="CE116" s="901"/>
      <c r="CF116" s="962" t="s">
        <v>174</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3480</v>
      </c>
      <c r="DH116" s="864"/>
      <c r="DI116" s="864"/>
      <c r="DJ116" s="864"/>
      <c r="DK116" s="865"/>
      <c r="DL116" s="866">
        <v>1640</v>
      </c>
      <c r="DM116" s="864"/>
      <c r="DN116" s="864"/>
      <c r="DO116" s="864"/>
      <c r="DP116" s="865"/>
      <c r="DQ116" s="866">
        <v>196</v>
      </c>
      <c r="DR116" s="864"/>
      <c r="DS116" s="864"/>
      <c r="DT116" s="864"/>
      <c r="DU116" s="865"/>
      <c r="DV116" s="911">
        <v>0</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586129</v>
      </c>
      <c r="AB117" s="996"/>
      <c r="AC117" s="996"/>
      <c r="AD117" s="996"/>
      <c r="AE117" s="997"/>
      <c r="AF117" s="998">
        <v>553845</v>
      </c>
      <c r="AG117" s="996"/>
      <c r="AH117" s="996"/>
      <c r="AI117" s="996"/>
      <c r="AJ117" s="997"/>
      <c r="AK117" s="998">
        <v>585601</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460</v>
      </c>
      <c r="BR117" s="901"/>
      <c r="BS117" s="901"/>
      <c r="BT117" s="901"/>
      <c r="BU117" s="901"/>
      <c r="BV117" s="901" t="s">
        <v>460</v>
      </c>
      <c r="BW117" s="901"/>
      <c r="BX117" s="901"/>
      <c r="BY117" s="901"/>
      <c r="BZ117" s="901"/>
      <c r="CA117" s="901" t="s">
        <v>460</v>
      </c>
      <c r="CB117" s="901"/>
      <c r="CC117" s="901"/>
      <c r="CD117" s="901"/>
      <c r="CE117" s="901"/>
      <c r="CF117" s="962" t="s">
        <v>460</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460</v>
      </c>
      <c r="DH117" s="864"/>
      <c r="DI117" s="864"/>
      <c r="DJ117" s="864"/>
      <c r="DK117" s="865"/>
      <c r="DL117" s="866" t="s">
        <v>460</v>
      </c>
      <c r="DM117" s="864"/>
      <c r="DN117" s="864"/>
      <c r="DO117" s="864"/>
      <c r="DP117" s="865"/>
      <c r="DQ117" s="866" t="s">
        <v>174</v>
      </c>
      <c r="DR117" s="864"/>
      <c r="DS117" s="864"/>
      <c r="DT117" s="864"/>
      <c r="DU117" s="865"/>
      <c r="DV117" s="911" t="s">
        <v>460</v>
      </c>
      <c r="DW117" s="912"/>
      <c r="DX117" s="912"/>
      <c r="DY117" s="912"/>
      <c r="DZ117" s="913"/>
    </row>
    <row r="118" spans="1:130" s="248" customFormat="1" ht="26.25" customHeight="1" x14ac:dyDescent="0.15">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304</v>
      </c>
      <c r="AL118" s="989"/>
      <c r="AM118" s="989"/>
      <c r="AN118" s="989"/>
      <c r="AO118" s="990"/>
      <c r="AP118" s="992" t="s">
        <v>430</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174</v>
      </c>
      <c r="BR118" s="932"/>
      <c r="BS118" s="932"/>
      <c r="BT118" s="932"/>
      <c r="BU118" s="932"/>
      <c r="BV118" s="932" t="s">
        <v>174</v>
      </c>
      <c r="BW118" s="932"/>
      <c r="BX118" s="932"/>
      <c r="BY118" s="932"/>
      <c r="BZ118" s="932"/>
      <c r="CA118" s="932" t="s">
        <v>174</v>
      </c>
      <c r="CB118" s="932"/>
      <c r="CC118" s="932"/>
      <c r="CD118" s="932"/>
      <c r="CE118" s="932"/>
      <c r="CF118" s="962" t="s">
        <v>174</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174</v>
      </c>
      <c r="DH118" s="864"/>
      <c r="DI118" s="864"/>
      <c r="DJ118" s="864"/>
      <c r="DK118" s="865"/>
      <c r="DL118" s="866" t="s">
        <v>174</v>
      </c>
      <c r="DM118" s="864"/>
      <c r="DN118" s="864"/>
      <c r="DO118" s="864"/>
      <c r="DP118" s="865"/>
      <c r="DQ118" s="866" t="s">
        <v>174</v>
      </c>
      <c r="DR118" s="864"/>
      <c r="DS118" s="864"/>
      <c r="DT118" s="864"/>
      <c r="DU118" s="865"/>
      <c r="DV118" s="911" t="s">
        <v>174</v>
      </c>
      <c r="DW118" s="912"/>
      <c r="DX118" s="912"/>
      <c r="DY118" s="912"/>
      <c r="DZ118" s="913"/>
    </row>
    <row r="119" spans="1:130" s="248" customFormat="1" ht="26.25" customHeight="1" x14ac:dyDescent="0.15">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174</v>
      </c>
      <c r="AB119" s="982"/>
      <c r="AC119" s="982"/>
      <c r="AD119" s="982"/>
      <c r="AE119" s="983"/>
      <c r="AF119" s="984" t="s">
        <v>174</v>
      </c>
      <c r="AG119" s="982"/>
      <c r="AH119" s="982"/>
      <c r="AI119" s="982"/>
      <c r="AJ119" s="983"/>
      <c r="AK119" s="984" t="s">
        <v>174</v>
      </c>
      <c r="AL119" s="982"/>
      <c r="AM119" s="982"/>
      <c r="AN119" s="982"/>
      <c r="AO119" s="983"/>
      <c r="AP119" s="985" t="s">
        <v>174</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464</v>
      </c>
      <c r="BP119" s="965"/>
      <c r="BQ119" s="969">
        <v>5010786</v>
      </c>
      <c r="BR119" s="932"/>
      <c r="BS119" s="932"/>
      <c r="BT119" s="932"/>
      <c r="BU119" s="932"/>
      <c r="BV119" s="932">
        <v>5177399</v>
      </c>
      <c r="BW119" s="932"/>
      <c r="BX119" s="932"/>
      <c r="BY119" s="932"/>
      <c r="BZ119" s="932"/>
      <c r="CA119" s="932">
        <v>5113166</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466</v>
      </c>
      <c r="DH119" s="847"/>
      <c r="DI119" s="847"/>
      <c r="DJ119" s="847"/>
      <c r="DK119" s="848"/>
      <c r="DL119" s="849" t="s">
        <v>466</v>
      </c>
      <c r="DM119" s="847"/>
      <c r="DN119" s="847"/>
      <c r="DO119" s="847"/>
      <c r="DP119" s="848"/>
      <c r="DQ119" s="849" t="s">
        <v>466</v>
      </c>
      <c r="DR119" s="847"/>
      <c r="DS119" s="847"/>
      <c r="DT119" s="847"/>
      <c r="DU119" s="848"/>
      <c r="DV119" s="935" t="s">
        <v>466</v>
      </c>
      <c r="DW119" s="936"/>
      <c r="DX119" s="936"/>
      <c r="DY119" s="936"/>
      <c r="DZ119" s="937"/>
    </row>
    <row r="120" spans="1:130" s="248" customFormat="1" ht="26.25" customHeight="1" x14ac:dyDescent="0.15">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466</v>
      </c>
      <c r="AB120" s="864"/>
      <c r="AC120" s="864"/>
      <c r="AD120" s="864"/>
      <c r="AE120" s="865"/>
      <c r="AF120" s="866" t="s">
        <v>466</v>
      </c>
      <c r="AG120" s="864"/>
      <c r="AH120" s="864"/>
      <c r="AI120" s="864"/>
      <c r="AJ120" s="865"/>
      <c r="AK120" s="866" t="s">
        <v>466</v>
      </c>
      <c r="AL120" s="864"/>
      <c r="AM120" s="864"/>
      <c r="AN120" s="864"/>
      <c r="AO120" s="865"/>
      <c r="AP120" s="911" t="s">
        <v>466</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968467</v>
      </c>
      <c r="BR120" s="929"/>
      <c r="BS120" s="929"/>
      <c r="BT120" s="929"/>
      <c r="BU120" s="929"/>
      <c r="BV120" s="929">
        <v>1014409</v>
      </c>
      <c r="BW120" s="929"/>
      <c r="BX120" s="929"/>
      <c r="BY120" s="929"/>
      <c r="BZ120" s="929"/>
      <c r="CA120" s="929">
        <v>1001919</v>
      </c>
      <c r="CB120" s="929"/>
      <c r="CC120" s="929"/>
      <c r="CD120" s="929"/>
      <c r="CE120" s="929"/>
      <c r="CF120" s="953">
        <v>47.6</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v>1711975</v>
      </c>
      <c r="DH120" s="929"/>
      <c r="DI120" s="929"/>
      <c r="DJ120" s="929"/>
      <c r="DK120" s="929"/>
      <c r="DL120" s="929">
        <v>2015343</v>
      </c>
      <c r="DM120" s="929"/>
      <c r="DN120" s="929"/>
      <c r="DO120" s="929"/>
      <c r="DP120" s="929"/>
      <c r="DQ120" s="929">
        <v>2078526</v>
      </c>
      <c r="DR120" s="929"/>
      <c r="DS120" s="929"/>
      <c r="DT120" s="929"/>
      <c r="DU120" s="929"/>
      <c r="DV120" s="930">
        <v>98.7</v>
      </c>
      <c r="DW120" s="930"/>
      <c r="DX120" s="930"/>
      <c r="DY120" s="930"/>
      <c r="DZ120" s="931"/>
    </row>
    <row r="121" spans="1:130" s="248"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466</v>
      </c>
      <c r="AB121" s="864"/>
      <c r="AC121" s="864"/>
      <c r="AD121" s="864"/>
      <c r="AE121" s="865"/>
      <c r="AF121" s="866" t="s">
        <v>466</v>
      </c>
      <c r="AG121" s="864"/>
      <c r="AH121" s="864"/>
      <c r="AI121" s="864"/>
      <c r="AJ121" s="865"/>
      <c r="AK121" s="866" t="s">
        <v>466</v>
      </c>
      <c r="AL121" s="864"/>
      <c r="AM121" s="864"/>
      <c r="AN121" s="864"/>
      <c r="AO121" s="865"/>
      <c r="AP121" s="911" t="s">
        <v>466</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3294</v>
      </c>
      <c r="BR121" s="901"/>
      <c r="BS121" s="901"/>
      <c r="BT121" s="901"/>
      <c r="BU121" s="901"/>
      <c r="BV121" s="901">
        <v>3205</v>
      </c>
      <c r="BW121" s="901"/>
      <c r="BX121" s="901"/>
      <c r="BY121" s="901"/>
      <c r="BZ121" s="901"/>
      <c r="CA121" s="901">
        <v>1520</v>
      </c>
      <c r="CB121" s="901"/>
      <c r="CC121" s="901"/>
      <c r="CD121" s="901"/>
      <c r="CE121" s="901"/>
      <c r="CF121" s="962">
        <v>0.1</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v>26083</v>
      </c>
      <c r="DH121" s="901"/>
      <c r="DI121" s="901"/>
      <c r="DJ121" s="901"/>
      <c r="DK121" s="901"/>
      <c r="DL121" s="901">
        <v>23549</v>
      </c>
      <c r="DM121" s="901"/>
      <c r="DN121" s="901"/>
      <c r="DO121" s="901"/>
      <c r="DP121" s="901"/>
      <c r="DQ121" s="901">
        <v>22657</v>
      </c>
      <c r="DR121" s="901"/>
      <c r="DS121" s="901"/>
      <c r="DT121" s="901"/>
      <c r="DU121" s="901"/>
      <c r="DV121" s="878">
        <v>1.1000000000000001</v>
      </c>
      <c r="DW121" s="878"/>
      <c r="DX121" s="878"/>
      <c r="DY121" s="878"/>
      <c r="DZ121" s="879"/>
    </row>
    <row r="122" spans="1:130" s="248" customFormat="1" ht="26.25" customHeight="1" x14ac:dyDescent="0.15">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466</v>
      </c>
      <c r="AB122" s="864"/>
      <c r="AC122" s="864"/>
      <c r="AD122" s="864"/>
      <c r="AE122" s="865"/>
      <c r="AF122" s="866" t="s">
        <v>466</v>
      </c>
      <c r="AG122" s="864"/>
      <c r="AH122" s="864"/>
      <c r="AI122" s="864"/>
      <c r="AJ122" s="865"/>
      <c r="AK122" s="866" t="s">
        <v>466</v>
      </c>
      <c r="AL122" s="864"/>
      <c r="AM122" s="864"/>
      <c r="AN122" s="864"/>
      <c r="AO122" s="865"/>
      <c r="AP122" s="911" t="s">
        <v>466</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4234866</v>
      </c>
      <c r="BR122" s="932"/>
      <c r="BS122" s="932"/>
      <c r="BT122" s="932"/>
      <c r="BU122" s="932"/>
      <c r="BV122" s="932">
        <v>4085503</v>
      </c>
      <c r="BW122" s="932"/>
      <c r="BX122" s="932"/>
      <c r="BY122" s="932"/>
      <c r="BZ122" s="932"/>
      <c r="CA122" s="932">
        <v>3891287</v>
      </c>
      <c r="CB122" s="932"/>
      <c r="CC122" s="932"/>
      <c r="CD122" s="932"/>
      <c r="CE122" s="932"/>
      <c r="CF122" s="933">
        <v>184.8</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15">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1446</v>
      </c>
      <c r="AB123" s="864"/>
      <c r="AC123" s="864"/>
      <c r="AD123" s="864"/>
      <c r="AE123" s="865"/>
      <c r="AF123" s="866">
        <v>1445</v>
      </c>
      <c r="AG123" s="864"/>
      <c r="AH123" s="864"/>
      <c r="AI123" s="864"/>
      <c r="AJ123" s="865"/>
      <c r="AK123" s="866">
        <v>1445</v>
      </c>
      <c r="AL123" s="864"/>
      <c r="AM123" s="864"/>
      <c r="AN123" s="864"/>
      <c r="AO123" s="865"/>
      <c r="AP123" s="911">
        <v>0.1</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475</v>
      </c>
      <c r="BP123" s="965"/>
      <c r="BQ123" s="919">
        <v>5206627</v>
      </c>
      <c r="BR123" s="920"/>
      <c r="BS123" s="920"/>
      <c r="BT123" s="920"/>
      <c r="BU123" s="920"/>
      <c r="BV123" s="920">
        <v>5103117</v>
      </c>
      <c r="BW123" s="920"/>
      <c r="BX123" s="920"/>
      <c r="BY123" s="920"/>
      <c r="BZ123" s="920"/>
      <c r="CA123" s="920">
        <v>4894726</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476</v>
      </c>
      <c r="AB124" s="864"/>
      <c r="AC124" s="864"/>
      <c r="AD124" s="864"/>
      <c r="AE124" s="865"/>
      <c r="AF124" s="866" t="s">
        <v>477</v>
      </c>
      <c r="AG124" s="864"/>
      <c r="AH124" s="864"/>
      <c r="AI124" s="864"/>
      <c r="AJ124" s="865"/>
      <c r="AK124" s="866" t="s">
        <v>477</v>
      </c>
      <c r="AL124" s="864"/>
      <c r="AM124" s="864"/>
      <c r="AN124" s="864"/>
      <c r="AO124" s="865"/>
      <c r="AP124" s="911" t="s">
        <v>477</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476</v>
      </c>
      <c r="BR124" s="918"/>
      <c r="BS124" s="918"/>
      <c r="BT124" s="918"/>
      <c r="BU124" s="918"/>
      <c r="BV124" s="918">
        <v>3.8</v>
      </c>
      <c r="BW124" s="918"/>
      <c r="BX124" s="918"/>
      <c r="BY124" s="918"/>
      <c r="BZ124" s="918"/>
      <c r="CA124" s="918">
        <v>10.3</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t="s">
        <v>480</v>
      </c>
      <c r="DH124" s="847"/>
      <c r="DI124" s="847"/>
      <c r="DJ124" s="847"/>
      <c r="DK124" s="848"/>
      <c r="DL124" s="849" t="s">
        <v>481</v>
      </c>
      <c r="DM124" s="847"/>
      <c r="DN124" s="847"/>
      <c r="DO124" s="847"/>
      <c r="DP124" s="848"/>
      <c r="DQ124" s="849" t="s">
        <v>481</v>
      </c>
      <c r="DR124" s="847"/>
      <c r="DS124" s="847"/>
      <c r="DT124" s="847"/>
      <c r="DU124" s="848"/>
      <c r="DV124" s="935" t="s">
        <v>482</v>
      </c>
      <c r="DW124" s="936"/>
      <c r="DX124" s="936"/>
      <c r="DY124" s="936"/>
      <c r="DZ124" s="937"/>
    </row>
    <row r="125" spans="1:130" s="248" customFormat="1" ht="26.25" customHeight="1" x14ac:dyDescent="0.15">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482</v>
      </c>
      <c r="AB125" s="864"/>
      <c r="AC125" s="864"/>
      <c r="AD125" s="864"/>
      <c r="AE125" s="865"/>
      <c r="AF125" s="866" t="s">
        <v>482</v>
      </c>
      <c r="AG125" s="864"/>
      <c r="AH125" s="864"/>
      <c r="AI125" s="864"/>
      <c r="AJ125" s="865"/>
      <c r="AK125" s="866" t="s">
        <v>482</v>
      </c>
      <c r="AL125" s="864"/>
      <c r="AM125" s="864"/>
      <c r="AN125" s="864"/>
      <c r="AO125" s="865"/>
      <c r="AP125" s="911" t="s">
        <v>480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481</v>
      </c>
      <c r="DH125" s="929"/>
      <c r="DI125" s="929"/>
      <c r="DJ125" s="929"/>
      <c r="DK125" s="929"/>
      <c r="DL125" s="929" t="s">
        <v>482</v>
      </c>
      <c r="DM125" s="929"/>
      <c r="DN125" s="929"/>
      <c r="DO125" s="929"/>
      <c r="DP125" s="929"/>
      <c r="DQ125" s="929" t="s">
        <v>481</v>
      </c>
      <c r="DR125" s="929"/>
      <c r="DS125" s="929"/>
      <c r="DT125" s="929"/>
      <c r="DU125" s="929"/>
      <c r="DV125" s="930" t="s">
        <v>482</v>
      </c>
      <c r="DW125" s="930"/>
      <c r="DX125" s="930"/>
      <c r="DY125" s="930"/>
      <c r="DZ125" s="931"/>
    </row>
    <row r="126" spans="1:130" s="248" customFormat="1" ht="26.25" customHeight="1" thickBot="1" x14ac:dyDescent="0.2">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481</v>
      </c>
      <c r="AB126" s="864"/>
      <c r="AC126" s="864"/>
      <c r="AD126" s="864"/>
      <c r="AE126" s="865"/>
      <c r="AF126" s="866" t="s">
        <v>481</v>
      </c>
      <c r="AG126" s="864"/>
      <c r="AH126" s="864"/>
      <c r="AI126" s="864"/>
      <c r="AJ126" s="865"/>
      <c r="AK126" s="866" t="s">
        <v>482</v>
      </c>
      <c r="AL126" s="864"/>
      <c r="AM126" s="864"/>
      <c r="AN126" s="864"/>
      <c r="AO126" s="865"/>
      <c r="AP126" s="911" t="s">
        <v>481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485</v>
      </c>
      <c r="CQ126" s="834"/>
      <c r="CR126" s="834"/>
      <c r="CS126" s="834"/>
      <c r="CT126" s="834"/>
      <c r="CU126" s="834"/>
      <c r="CV126" s="834"/>
      <c r="CW126" s="834"/>
      <c r="CX126" s="834"/>
      <c r="CY126" s="834"/>
      <c r="CZ126" s="834"/>
      <c r="DA126" s="834"/>
      <c r="DB126" s="834"/>
      <c r="DC126" s="834"/>
      <c r="DD126" s="834"/>
      <c r="DE126" s="834"/>
      <c r="DF126" s="835"/>
      <c r="DG126" s="900" t="s">
        <v>481</v>
      </c>
      <c r="DH126" s="901"/>
      <c r="DI126" s="901"/>
      <c r="DJ126" s="901"/>
      <c r="DK126" s="901"/>
      <c r="DL126" s="901" t="s">
        <v>481</v>
      </c>
      <c r="DM126" s="901"/>
      <c r="DN126" s="901"/>
      <c r="DO126" s="901"/>
      <c r="DP126" s="901"/>
      <c r="DQ126" s="901" t="s">
        <v>482</v>
      </c>
      <c r="DR126" s="901"/>
      <c r="DS126" s="901"/>
      <c r="DT126" s="901"/>
      <c r="DU126" s="901"/>
      <c r="DV126" s="878" t="s">
        <v>481</v>
      </c>
      <c r="DW126" s="878"/>
      <c r="DX126" s="878"/>
      <c r="DY126" s="878"/>
      <c r="DZ126" s="879"/>
    </row>
    <row r="127" spans="1:130" s="248" customFormat="1" ht="26.25" customHeight="1" x14ac:dyDescent="0.15">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481</v>
      </c>
      <c r="AB127" s="864"/>
      <c r="AC127" s="864"/>
      <c r="AD127" s="864"/>
      <c r="AE127" s="865"/>
      <c r="AF127" s="866" t="s">
        <v>482</v>
      </c>
      <c r="AG127" s="864"/>
      <c r="AH127" s="864"/>
      <c r="AI127" s="864"/>
      <c r="AJ127" s="865"/>
      <c r="AK127" s="866" t="s">
        <v>481</v>
      </c>
      <c r="AL127" s="864"/>
      <c r="AM127" s="864"/>
      <c r="AN127" s="864"/>
      <c r="AO127" s="865"/>
      <c r="AP127" s="911" t="s">
        <v>482</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441</v>
      </c>
      <c r="DH127" s="901"/>
      <c r="DI127" s="901"/>
      <c r="DJ127" s="901"/>
      <c r="DK127" s="901"/>
      <c r="DL127" s="901" t="s">
        <v>480</v>
      </c>
      <c r="DM127" s="901"/>
      <c r="DN127" s="901"/>
      <c r="DO127" s="901"/>
      <c r="DP127" s="901"/>
      <c r="DQ127" s="901" t="s">
        <v>480</v>
      </c>
      <c r="DR127" s="901"/>
      <c r="DS127" s="901"/>
      <c r="DT127" s="901"/>
      <c r="DU127" s="901"/>
      <c r="DV127" s="878" t="s">
        <v>482</v>
      </c>
      <c r="DW127" s="878"/>
      <c r="DX127" s="878"/>
      <c r="DY127" s="878"/>
      <c r="DZ127" s="879"/>
    </row>
    <row r="128" spans="1:130" s="248" customFormat="1" ht="26.25" customHeight="1" thickBot="1" x14ac:dyDescent="0.2">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6184</v>
      </c>
      <c r="AB128" s="885"/>
      <c r="AC128" s="885"/>
      <c r="AD128" s="885"/>
      <c r="AE128" s="886"/>
      <c r="AF128" s="887">
        <v>10695</v>
      </c>
      <c r="AG128" s="885"/>
      <c r="AH128" s="885"/>
      <c r="AI128" s="885"/>
      <c r="AJ128" s="886"/>
      <c r="AK128" s="887">
        <v>4938</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481</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v>448</v>
      </c>
      <c r="DH128" s="875"/>
      <c r="DI128" s="875"/>
      <c r="DJ128" s="875"/>
      <c r="DK128" s="875"/>
      <c r="DL128" s="875">
        <v>506</v>
      </c>
      <c r="DM128" s="875"/>
      <c r="DN128" s="875"/>
      <c r="DO128" s="875"/>
      <c r="DP128" s="875"/>
      <c r="DQ128" s="875">
        <v>546</v>
      </c>
      <c r="DR128" s="875"/>
      <c r="DS128" s="875"/>
      <c r="DT128" s="875"/>
      <c r="DU128" s="875"/>
      <c r="DV128" s="876">
        <v>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2348511</v>
      </c>
      <c r="AB129" s="864"/>
      <c r="AC129" s="864"/>
      <c r="AD129" s="864"/>
      <c r="AE129" s="865"/>
      <c r="AF129" s="866">
        <v>2297199</v>
      </c>
      <c r="AG129" s="864"/>
      <c r="AH129" s="864"/>
      <c r="AI129" s="864"/>
      <c r="AJ129" s="865"/>
      <c r="AK129" s="866">
        <v>2442969</v>
      </c>
      <c r="AL129" s="864"/>
      <c r="AM129" s="864"/>
      <c r="AN129" s="864"/>
      <c r="AO129" s="865"/>
      <c r="AP129" s="867"/>
      <c r="AQ129" s="868"/>
      <c r="AR129" s="868"/>
      <c r="AS129" s="868"/>
      <c r="AT129" s="869"/>
      <c r="AU129" s="286"/>
      <c r="AV129" s="286"/>
      <c r="AW129" s="286"/>
      <c r="AX129" s="833" t="s">
        <v>497</v>
      </c>
      <c r="AY129" s="834"/>
      <c r="AZ129" s="834"/>
      <c r="BA129" s="834"/>
      <c r="BB129" s="834"/>
      <c r="BC129" s="834"/>
      <c r="BD129" s="834"/>
      <c r="BE129" s="835"/>
      <c r="BF129" s="853" t="s">
        <v>482</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361559</v>
      </c>
      <c r="AB130" s="864"/>
      <c r="AC130" s="864"/>
      <c r="AD130" s="864"/>
      <c r="AE130" s="865"/>
      <c r="AF130" s="866">
        <v>348449</v>
      </c>
      <c r="AG130" s="864"/>
      <c r="AH130" s="864"/>
      <c r="AI130" s="864"/>
      <c r="AJ130" s="865"/>
      <c r="AK130" s="866">
        <v>336905</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10.8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1986952</v>
      </c>
      <c r="AB131" s="847"/>
      <c r="AC131" s="847"/>
      <c r="AD131" s="847"/>
      <c r="AE131" s="848"/>
      <c r="AF131" s="849">
        <v>1948750</v>
      </c>
      <c r="AG131" s="847"/>
      <c r="AH131" s="847"/>
      <c r="AI131" s="847"/>
      <c r="AJ131" s="848"/>
      <c r="AK131" s="849">
        <v>2106064</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v>10.3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10.991005319999999</v>
      </c>
      <c r="AB132" s="827"/>
      <c r="AC132" s="827"/>
      <c r="AD132" s="827"/>
      <c r="AE132" s="828"/>
      <c r="AF132" s="829">
        <v>9.9910711990000003</v>
      </c>
      <c r="AG132" s="827"/>
      <c r="AH132" s="827"/>
      <c r="AI132" s="827"/>
      <c r="AJ132" s="828"/>
      <c r="AK132" s="829">
        <v>11.57410221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11.8</v>
      </c>
      <c r="AB133" s="806"/>
      <c r="AC133" s="806"/>
      <c r="AD133" s="806"/>
      <c r="AE133" s="807"/>
      <c r="AF133" s="805">
        <v>11.3</v>
      </c>
      <c r="AG133" s="806"/>
      <c r="AH133" s="806"/>
      <c r="AI133" s="806"/>
      <c r="AJ133" s="807"/>
      <c r="AK133" s="805">
        <v>10.8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M9yl8OHD/sI3GLtDF4y4e3a2eAPJAx5p5aLgUYKFnx/w0aekawyvK7giqcKfwpmNeEjBz0WrNg/sJwrm4N3aA==" saltValue="9VJJs3bQal7G9CmA3Tul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DH51" sqref="DH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HmefRbqSd5R2O0x280l0AVfBpT1iP6VEWfafBDlmX0PMm094qD57VsEG4PDGuy6bxb5m9kLKE7fWUXlQfjXkw==" saltValue="xl7j2qSi+LrSyi7QxHWp0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49" zoomScale="55" zoomScaleNormal="55" zoomScaleSheetLayoutView="55" workbookViewId="0">
      <selection activeCell="DH51" sqref="DH51"/>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txEZjCFFP2zvZU3YOcrgu3lVgE1S6FnC0j6OIaHic8DFRwdc+Jy0MLPBPmdLewO93PNq/cGI36fAF4eBqWwJw==" saltValue="vvcLI+Lyev1OuV/219Hd4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election activeCell="DH51" sqref="DH51"/>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514</v>
      </c>
      <c r="AL9" s="1228"/>
      <c r="AM9" s="1228"/>
      <c r="AN9" s="1229"/>
      <c r="AO9" s="314">
        <v>866860</v>
      </c>
      <c r="AP9" s="314">
        <v>127705</v>
      </c>
      <c r="AQ9" s="315">
        <v>131552</v>
      </c>
      <c r="AR9" s="316">
        <v>-2.9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515</v>
      </c>
      <c r="AL10" s="1228"/>
      <c r="AM10" s="1228"/>
      <c r="AN10" s="1229"/>
      <c r="AO10" s="317">
        <v>47559</v>
      </c>
      <c r="AP10" s="317">
        <v>7006</v>
      </c>
      <c r="AQ10" s="318">
        <v>15222</v>
      </c>
      <c r="AR10" s="319">
        <v>-54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516</v>
      </c>
      <c r="AL11" s="1228"/>
      <c r="AM11" s="1228"/>
      <c r="AN11" s="1229"/>
      <c r="AO11" s="317" t="s">
        <v>517</v>
      </c>
      <c r="AP11" s="317" t="s">
        <v>517</v>
      </c>
      <c r="AQ11" s="318">
        <v>927</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518</v>
      </c>
      <c r="AL12" s="1228"/>
      <c r="AM12" s="1228"/>
      <c r="AN12" s="1229"/>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519</v>
      </c>
      <c r="AL13" s="1228"/>
      <c r="AM13" s="1228"/>
      <c r="AN13" s="1229"/>
      <c r="AO13" s="317">
        <v>30826</v>
      </c>
      <c r="AP13" s="317">
        <v>4541</v>
      </c>
      <c r="AQ13" s="318">
        <v>5186</v>
      </c>
      <c r="AR13" s="319">
        <v>-12.4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520</v>
      </c>
      <c r="AL14" s="1228"/>
      <c r="AM14" s="1228"/>
      <c r="AN14" s="1229"/>
      <c r="AO14" s="317">
        <v>1490</v>
      </c>
      <c r="AP14" s="317">
        <v>220</v>
      </c>
      <c r="AQ14" s="318">
        <v>3097</v>
      </c>
      <c r="AR14" s="319">
        <v>-92.9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521</v>
      </c>
      <c r="AL15" s="1231"/>
      <c r="AM15" s="1231"/>
      <c r="AN15" s="1232"/>
      <c r="AO15" s="317">
        <v>-58117</v>
      </c>
      <c r="AP15" s="317">
        <v>-8562</v>
      </c>
      <c r="AQ15" s="318">
        <v>-10369</v>
      </c>
      <c r="AR15" s="319">
        <v>-17.399999999999999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888618</v>
      </c>
      <c r="AP16" s="317">
        <v>130910</v>
      </c>
      <c r="AQ16" s="318">
        <v>145615</v>
      </c>
      <c r="AR16" s="319">
        <v>-10.1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526</v>
      </c>
      <c r="AL21" s="1234"/>
      <c r="AM21" s="1234"/>
      <c r="AN21" s="1235"/>
      <c r="AO21" s="330">
        <v>13.85</v>
      </c>
      <c r="AP21" s="331">
        <v>13.36</v>
      </c>
      <c r="AQ21" s="332">
        <v>0.49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527</v>
      </c>
      <c r="AL22" s="1234"/>
      <c r="AM22" s="1234"/>
      <c r="AN22" s="1235"/>
      <c r="AO22" s="335">
        <v>97.5</v>
      </c>
      <c r="AP22" s="336">
        <v>95.8</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531</v>
      </c>
      <c r="AL32" s="1217"/>
      <c r="AM32" s="1217"/>
      <c r="AN32" s="1218"/>
      <c r="AO32" s="345">
        <v>344970</v>
      </c>
      <c r="AP32" s="345">
        <v>50821</v>
      </c>
      <c r="AQ32" s="346">
        <v>74764</v>
      </c>
      <c r="AR32" s="347">
        <v>-32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532</v>
      </c>
      <c r="AL33" s="1217"/>
      <c r="AM33" s="1217"/>
      <c r="AN33" s="1218"/>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533</v>
      </c>
      <c r="AL34" s="1217"/>
      <c r="AM34" s="1217"/>
      <c r="AN34" s="1218"/>
      <c r="AO34" s="345" t="s">
        <v>517</v>
      </c>
      <c r="AP34" s="345" t="s">
        <v>517</v>
      </c>
      <c r="AQ34" s="346" t="s">
        <v>517</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534</v>
      </c>
      <c r="AL35" s="1217"/>
      <c r="AM35" s="1217"/>
      <c r="AN35" s="1218"/>
      <c r="AO35" s="345">
        <v>235773</v>
      </c>
      <c r="AP35" s="345">
        <v>34734</v>
      </c>
      <c r="AQ35" s="346">
        <v>25584</v>
      </c>
      <c r="AR35" s="347">
        <v>35.799999999999997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535</v>
      </c>
      <c r="AL36" s="1217"/>
      <c r="AM36" s="1217"/>
      <c r="AN36" s="1218"/>
      <c r="AO36" s="345">
        <v>3413</v>
      </c>
      <c r="AP36" s="345">
        <v>503</v>
      </c>
      <c r="AQ36" s="346">
        <v>3670</v>
      </c>
      <c r="AR36" s="347">
        <v>-86.3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536</v>
      </c>
      <c r="AL37" s="1217"/>
      <c r="AM37" s="1217"/>
      <c r="AN37" s="1218"/>
      <c r="AO37" s="345">
        <v>1445</v>
      </c>
      <c r="AP37" s="345">
        <v>213</v>
      </c>
      <c r="AQ37" s="346">
        <v>420</v>
      </c>
      <c r="AR37" s="347">
        <v>-49.3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537</v>
      </c>
      <c r="AL38" s="1214"/>
      <c r="AM38" s="1214"/>
      <c r="AN38" s="1215"/>
      <c r="AO38" s="348" t="s">
        <v>517</v>
      </c>
      <c r="AP38" s="348" t="s">
        <v>517</v>
      </c>
      <c r="AQ38" s="349">
        <v>9</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538</v>
      </c>
      <c r="AL39" s="1214"/>
      <c r="AM39" s="1214"/>
      <c r="AN39" s="1215"/>
      <c r="AO39" s="345">
        <v>-4938</v>
      </c>
      <c r="AP39" s="345">
        <v>-727</v>
      </c>
      <c r="AQ39" s="346">
        <v>-2239</v>
      </c>
      <c r="AR39" s="347">
        <v>-67.5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539</v>
      </c>
      <c r="AL40" s="1217"/>
      <c r="AM40" s="1217"/>
      <c r="AN40" s="1218"/>
      <c r="AO40" s="345">
        <v>-336905</v>
      </c>
      <c r="AP40" s="345">
        <v>-49632</v>
      </c>
      <c r="AQ40" s="346">
        <v>-71783</v>
      </c>
      <c r="AR40" s="347">
        <v>-30.9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243758</v>
      </c>
      <c r="AP41" s="345">
        <v>35910</v>
      </c>
      <c r="AQ41" s="346">
        <v>30425</v>
      </c>
      <c r="AR41" s="347">
        <v>18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509</v>
      </c>
      <c r="AN49" s="1224" t="s">
        <v>543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157193</v>
      </c>
      <c r="AN51" s="367">
        <v>21643</v>
      </c>
      <c r="AO51" s="368">
        <v>44.4</v>
      </c>
      <c r="AP51" s="369">
        <v>138651</v>
      </c>
      <c r="AQ51" s="370">
        <v>7.8</v>
      </c>
      <c r="AR51" s="371">
        <v>36.6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82659</v>
      </c>
      <c r="AN52" s="375">
        <v>11381</v>
      </c>
      <c r="AO52" s="376">
        <v>41.3</v>
      </c>
      <c r="AP52" s="377">
        <v>71211</v>
      </c>
      <c r="AQ52" s="378">
        <v>15.7</v>
      </c>
      <c r="AR52" s="379">
        <v>25.6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274875</v>
      </c>
      <c r="AN53" s="367">
        <v>38466</v>
      </c>
      <c r="AO53" s="368">
        <v>77.7</v>
      </c>
      <c r="AP53" s="369">
        <v>122882</v>
      </c>
      <c r="AQ53" s="370">
        <v>-11.4</v>
      </c>
      <c r="AR53" s="371">
        <v>89.1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169588</v>
      </c>
      <c r="AN54" s="375">
        <v>23732</v>
      </c>
      <c r="AO54" s="376">
        <v>108.5</v>
      </c>
      <c r="AP54" s="377">
        <v>65785</v>
      </c>
      <c r="AQ54" s="378">
        <v>-7.6</v>
      </c>
      <c r="AR54" s="379">
        <v>116.1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268406</v>
      </c>
      <c r="AN55" s="367">
        <v>38399</v>
      </c>
      <c r="AO55" s="368">
        <v>-0.2</v>
      </c>
      <c r="AP55" s="369">
        <v>114790</v>
      </c>
      <c r="AQ55" s="370">
        <v>-6.6</v>
      </c>
      <c r="AR55" s="371">
        <v>6.4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141087</v>
      </c>
      <c r="AN56" s="375">
        <v>20184</v>
      </c>
      <c r="AO56" s="376">
        <v>-15</v>
      </c>
      <c r="AP56" s="377">
        <v>55601</v>
      </c>
      <c r="AQ56" s="378">
        <v>-15.5</v>
      </c>
      <c r="AR56" s="379">
        <v>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295588</v>
      </c>
      <c r="AN57" s="367">
        <v>42820</v>
      </c>
      <c r="AO57" s="368">
        <v>11.5</v>
      </c>
      <c r="AP57" s="369">
        <v>126262</v>
      </c>
      <c r="AQ57" s="370">
        <v>10</v>
      </c>
      <c r="AR57" s="371">
        <v>1.5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175689</v>
      </c>
      <c r="AN58" s="375">
        <v>25451</v>
      </c>
      <c r="AO58" s="376">
        <v>26.1</v>
      </c>
      <c r="AP58" s="377">
        <v>56769</v>
      </c>
      <c r="AQ58" s="378">
        <v>2.1</v>
      </c>
      <c r="AR58" s="379">
        <v>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393067</v>
      </c>
      <c r="AN59" s="367">
        <v>57906</v>
      </c>
      <c r="AO59" s="368">
        <v>35.200000000000003</v>
      </c>
      <c r="AP59" s="369">
        <v>126525</v>
      </c>
      <c r="AQ59" s="370">
        <v>0.2</v>
      </c>
      <c r="AR59" s="371">
        <v>35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198804</v>
      </c>
      <c r="AN60" s="375">
        <v>29288</v>
      </c>
      <c r="AO60" s="376">
        <v>15.1</v>
      </c>
      <c r="AP60" s="377">
        <v>67052</v>
      </c>
      <c r="AQ60" s="378">
        <v>18.100000000000001</v>
      </c>
      <c r="AR60" s="379">
        <v>-3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277826</v>
      </c>
      <c r="AN61" s="382">
        <v>39847</v>
      </c>
      <c r="AO61" s="383">
        <v>33.700000000000003</v>
      </c>
      <c r="AP61" s="384">
        <v>125822</v>
      </c>
      <c r="AQ61" s="385">
        <v>0</v>
      </c>
      <c r="AR61" s="371">
        <v>33.700000000000003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153565</v>
      </c>
      <c r="AN62" s="375">
        <v>22007</v>
      </c>
      <c r="AO62" s="376">
        <v>35.200000000000003</v>
      </c>
      <c r="AP62" s="377">
        <v>63284</v>
      </c>
      <c r="AQ62" s="378">
        <v>2.6</v>
      </c>
      <c r="AR62" s="379">
        <v>32.6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FZnx8WtejtQ2ho1e7kMN/j7ncGkj7EQBl6xsgS+ibaSM6U28GLUiQIDNm1lORfUdLqS36q4+eobObjXQC40Cg==" saltValue="sYRl5J2oXaEiO+S/+7Pg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70" zoomScaleNormal="70" zoomScaleSheetLayoutView="55" workbookViewId="0">
      <selection activeCell="BL102" sqref="BL10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NPEv1Ez0sjw9DNSO/qCWLBy1MBPA5fXGF6ITUC47PrvTsjrOibRkUD7ar6yj+ibXZ08IRtx/fQaByJF7TqyINw==" saltValue="S/RQxhAZUdLSQA72XKW5B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N79" zoomScale="70" zoomScaleNormal="70" zoomScaleSheetLayoutView="55" workbookViewId="0">
      <selection activeCell="DA89" sqref="DA8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np3O6IWynQPfkQ2f0ypRioeKKITstTMk0HLJJI2DeVUxvZrxd7OwXtviClDwFF1cGL9WmlSIze8ADjUKrDP6cg==" saltValue="6U+I38ETn7s3ESVvjzjTK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70" zoomScaleNormal="7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28.47</v>
      </c>
      <c r="G47" s="12">
        <v>27.34</v>
      </c>
      <c r="H47" s="12">
        <v>16.75</v>
      </c>
      <c r="I47" s="12">
        <v>17.13</v>
      </c>
      <c r="J47" s="13">
        <v>12.71</v>
      </c>
    </row>
    <row r="48" spans="2:10" ht="57.75" customHeight="1" x14ac:dyDescent="0.15">
      <c r="B48" s="14"/>
      <c r="C48" s="1240" t="s">
        <v>4</v>
      </c>
      <c r="D48" s="1240"/>
      <c r="E48" s="1241"/>
      <c r="F48" s="15">
        <v>5.25</v>
      </c>
      <c r="G48" s="16">
        <v>5.05</v>
      </c>
      <c r="H48" s="16">
        <v>9.84</v>
      </c>
      <c r="I48" s="16">
        <v>5.24</v>
      </c>
      <c r="J48" s="17">
        <v>5.38</v>
      </c>
    </row>
    <row r="49" spans="2:10" ht="57.75" customHeight="1" thickBot="1" x14ac:dyDescent="0.2">
      <c r="B49" s="18"/>
      <c r="C49" s="1242" t="s">
        <v>5</v>
      </c>
      <c r="D49" s="1242"/>
      <c r="E49" s="1243"/>
      <c r="F49" s="19">
        <v>0.01</v>
      </c>
      <c r="G49" s="20" t="s">
        <v>564</v>
      </c>
      <c r="H49" s="20" t="s">
        <v>565</v>
      </c>
      <c r="I49" s="20" t="s">
        <v>566</v>
      </c>
      <c r="J49" s="21" t="s">
        <v>567</v>
      </c>
    </row>
    <row r="50" spans="2:10" ht="13.5" customHeight="1" x14ac:dyDescent="0.15"/>
  </sheetData>
  <sheetProtection algorithmName="SHA-512" hashValue="OQCYc3XRhQa11B4ycunWKzZVLaFKIX1Plpk93GqAlvEvw3OZqG6y8NH16OYKHBD1ksceteUzwG4FJu7Bv0wPMA==" saltValue="wHOA/yLU81JwMi5pp7lUB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2022-09-08T01:58:20Z</cp:lastPrinted>
  <dcterms:created xsi:type="dcterms:W3CDTF">2022-02-02T05:44:19Z</dcterms:created>
  <dcterms:modified xsi:type="dcterms:W3CDTF">2022-09-20T08:37:20Z</dcterms:modified>
  <cp:category/>
</cp:coreProperties>
</file>