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ile-sv1\財政課\NEW財政担当\1.年度毎業務\令和4年度\調査・回答\◎財政状況資料集\【040920〆】令和２年度財政状況資料集の作成および提出について（２回目）\03.確認依頼\"/>
    </mc:Choice>
  </mc:AlternateContent>
  <bookViews>
    <workbookView xWindow="0" yWindow="0" windowWidth="15360" windowHeight="7635" firstSheet="13"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alcMode="autoNoTable"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6" i="10"/>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<sst xmlns="http://schemas.openxmlformats.org/spreadsheetml/2006/main" count="1064" uniqueCount="617">
  <si>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</si>
  <si>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</si>
  <si>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</si>
  <si>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</si>
  <si>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</si>
  <si>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</si>
  <si>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</si>
  <si>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</si>
  <si>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</si>
  <si>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</si>
  <si>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</si>
  <si>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</si>
  <si>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</si>
  <si>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</si>
  <si>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</si>
  <si>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</si>
  <si>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</si>
  <si>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</si>
  <si>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</si>
  <si>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</si>
  <si>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</si>
  <si>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</si>
  <si>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</si>
  <si>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</si>
  <si>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</si>
  <si>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</si>
  <si>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</si>
  <si>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</si>
  <si>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</si>
  <si>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</si>
  <si>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</si>
  <si>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</si>
  <si>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</si>
  <si>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</si>
  <si>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</si>
  <si>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</si>
  <si>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</si>
  <si>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</si>
  <si>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</si>
  <si>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</si>
  <si>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</si>
  <si>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</si>
  <si>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</si>
  <si>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</si>
  <si>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</si>
  <si>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</si>
  <si>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</si>
  <si>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</si>
  <si>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</si>
  <si>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</si>
  <si>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</si>
  <si>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</si>
  <si>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</si>
  <si>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</si>
  <si>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</si>
  <si>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</si>
  <si>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</si>
  <si>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</si>
  <si>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</si>
  <si>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</si>
  <si>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</si>
  <si>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</si>
  <si>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</si>
  <si>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</si>
  <si>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</si>
  <si>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</si>
  <si>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</si>
  <si>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</si>
  <si>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</si>
  <si>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</si>
  <si>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</si>
  <si>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</si>
  <si>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</si>
  <si>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</si>
  <si>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</si>
  <si>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</si>
  <si>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</si>
  <si>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</si>
  <si>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</si>
  <si>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</si>
  <si>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</si>
  <si>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</si>
  <si>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</si>
  <si>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滋賀県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</si>
  <si>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</si>
  <si>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</si>
  <si>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</si>
  <si>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</si>
  <si>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</si>
  <si>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</si>
  <si>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</si>
  <si>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</si>
  <si>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</si>
  <si>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</si>
  <si>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</si>
  <si>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</si>
  <si>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</si>
  <si>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</si>
  <si>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野洲市</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</si>
  <si>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</si>
  <si>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</si>
  <si>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</si>
  <si>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</si>
  <si>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</si>
  <si>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</si>
  <si>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</si>
  <si>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</si>
  <si>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</si>
  <si>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</si>
  <si>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</si>
  <si>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</si>
  <si>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</si>
  <si>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</si>
  <si>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</si>
  <si>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</si>
  <si>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</si>
  <si>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</si>
  <si>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</si>
  <si>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</si>
  <si>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</si>
  <si>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</si>
  <si>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</si>
  <si>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</si>
  <si>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</si>
  <si>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</si>
  <si>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</si>
  <si>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</si>
  <si>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</si>
  <si>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</si>
  <si>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</si>
  <si>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</si>
  <si>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</si>
  <si>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</si>
  <si>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</si>
  <si>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</si>
  <si>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</si>
  <si>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</si>
  <si>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</si>
  <si>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</si>
  <si>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</si>
  <si>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</si>
  <si>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</si>
  <si>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</si>
  <si>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</si>
  <si>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</si>
  <si>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</si>
  <si>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</si>
  <si>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</si>
  <si>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</si>
  <si>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5"/>
  </si>
  <si>
    <t>うち日本人(％)</t>
    <phoneticPr fontId="5"/>
  </si>
  <si>
    <t>-0.4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</si>
  <si>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</si>
  <si>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</si>
  <si>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</si>
  <si>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</si>
  <si>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</si>
  <si>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</si>
  <si>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</si>
  <si>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</si>
  <si>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</si>
  <si>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</si>
  <si>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</si>
  <si>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</si>
  <si>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</si>
  <si>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</si>
  <si>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</si>
  <si>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</si>
  <si>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</si>
  <si>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</si>
  <si>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</si>
  <si>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</si>
  <si>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</si>
  <si>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</si>
  <si>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</si>
  <si>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</si>
  <si>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</si>
  <si>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</si>
  <si>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</si>
  <si>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</si>
  <si>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</si>
  <si>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</si>
  <si>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</si>
  <si>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</si>
  <si>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</si>
  <si>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</si>
  <si>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</si>
  <si>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</si>
  <si>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</si>
  <si>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</si>
  <si>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</si>
  <si>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</si>
  <si>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</si>
  <si>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</si>
  <si>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</si>
  <si>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</si>
  <si>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</si>
  <si>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</si>
  <si>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</si>
  <si>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</si>
  <si>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</si>
  <si>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</si>
  <si>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</si>
  <si>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</si>
  <si>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</si>
  <si>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</si>
  <si>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</si>
  <si>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</si>
  <si>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</si>
  <si>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</si>
  <si>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滋賀県野洲市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</si>
  <si>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</si>
  <si>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</si>
  <si>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</si>
  <si>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</si>
  <si>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</si>
  <si>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</si>
  <si>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</si>
  <si>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</si>
  <si>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</si>
  <si>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</si>
  <si>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</si>
  <si>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</si>
  <si>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</si>
  <si>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</si>
  <si>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</si>
  <si>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</si>
  <si>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</si>
  <si>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</si>
  <si>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</si>
  <si>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</si>
  <si>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</si>
  <si>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</si>
  <si>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</si>
  <si>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</si>
  <si>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</si>
  <si>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</si>
  <si>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</si>
  <si>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</si>
  <si>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</si>
  <si>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</si>
  <si>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</si>
  <si>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</si>
  <si>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</si>
  <si>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</si>
  <si>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</si>
  <si>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</si>
  <si>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</si>
  <si>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</si>
  <si>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</si>
  <si>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</si>
  <si>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</si>
  <si>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</si>
  <si>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</si>
  <si>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</si>
  <si>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</si>
  <si>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</si>
  <si>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</si>
  <si>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</si>
  <si>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</si>
  <si>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</si>
  <si>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</si>
  <si>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</si>
  <si>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</si>
  <si>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</si>
  <si>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</si>
  <si>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</si>
  <si>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</si>
  <si>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</si>
  <si>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</si>
  <si>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</si>
  <si>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</si>
  <si>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</si>
  <si>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</si>
  <si>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</si>
  <si>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</si>
  <si>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</si>
  <si>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</si>
  <si>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</si>
  <si>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</si>
  <si>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</si>
  <si>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</si>
  <si>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</si>
  <si>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</si>
  <si>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</si>
  <si>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</si>
  <si>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</si>
  <si>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</si>
  <si>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</si>
  <si>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</si>
  <si>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</si>
  <si>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</si>
  <si>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</si>
  <si>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</si>
  <si>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</si>
  <si>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</si>
  <si>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</si>
  <si>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</si>
  <si>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</si>
  <si>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</si>
  <si>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</si>
  <si>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</si>
  <si>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</si>
  <si>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</si>
  <si>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</si>
  <si>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</si>
  <si>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</si>
  <si>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</si>
  <si>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</si>
  <si>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</si>
  <si>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</si>
  <si>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</si>
  <si>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</si>
  <si>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</si>
  <si>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</si>
  <si>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</si>
  <si>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</si>
  <si>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</si>
  <si>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</si>
  <si>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</si>
  <si>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</si>
  <si>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</si>
  <si>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</si>
  <si>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</si>
  <si>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</si>
  <si>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</si>
  <si>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</si>
  <si>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</si>
  <si>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</si>
  <si>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</si>
  <si>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</si>
  <si>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</si>
  <si>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</si>
  <si>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</si>
  <si>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</si>
  <si>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</si>
  <si>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下水道</t>
    <phoneticPr fontId="5"/>
  </si>
  <si>
    <t>被保険者数(人)</t>
  </si>
  <si>
    <t>　積立金</t>
    <phoneticPr fontId="5"/>
  </si>
  <si>
    <t>　うち減収補塡債(特例分)</t>
    <rPh sb="4" eb="5">
      <t>シュウ</t>
    </rPh>
    <rPh sb="9" eb="10">
      <t>トク</t>
    </rPh>
    <rPh sb="10" eb="11">
      <t>レイ</t>
    </rPh>
    <rPh sb="11" eb="12">
      <t>ブン</t>
    </rPh>
    <phoneticPr fontId="16"/>
  </si>
  <si>
    <t>宅地造成</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</si>
  <si>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</si>
  <si>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</si>
  <si>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</si>
  <si>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</si>
  <si>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</si>
  <si>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</si>
  <si>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</si>
  <si>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</si>
  <si>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</si>
  <si>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</si>
  <si>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</si>
  <si>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</si>
  <si>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</si>
  <si>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</si>
  <si>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</si>
  <si>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</si>
  <si>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</si>
  <si>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</si>
  <si>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</si>
  <si>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</si>
  <si>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</si>
  <si>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</si>
  <si>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</si>
  <si>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</si>
  <si>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令和2年度</t>
  </si>
  <si>
    <t>滋賀県野洲市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</si>
  <si>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</si>
  <si>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</si>
  <si>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</si>
  <si>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</si>
  <si>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</si>
  <si>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</si>
  <si>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</si>
  <si>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</si>
  <si>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</si>
  <si>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</si>
  <si>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</si>
  <si>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</si>
  <si>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</si>
  <si>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</si>
  <si>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</si>
  <si>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</si>
  <si>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</si>
  <si>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</si>
  <si>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</si>
  <si>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</si>
  <si>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墓地公園事業特別会計</t>
    <phoneticPr fontId="5"/>
  </si>
  <si>
    <t>基幹水利施設管理事業特別会計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</si>
  <si>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</si>
  <si>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</si>
  <si>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</si>
  <si>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</si>
  <si>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</si>
  <si>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</si>
  <si>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</si>
  <si>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</si>
  <si>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</si>
  <si>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</si>
  <si>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</si>
  <si>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</si>
  <si>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</si>
  <si>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</si>
  <si>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</si>
  <si>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</si>
  <si>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</si>
  <si>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</si>
  <si>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</si>
  <si>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</si>
  <si>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</si>
  <si>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病院事業会計</t>
    <phoneticPr fontId="5"/>
  </si>
  <si>
    <t>法適用企業</t>
    <phoneticPr fontId="5"/>
  </si>
  <si>
    <t>工業団地等整備事業特別会計</t>
    <phoneticPr fontId="5"/>
  </si>
  <si>
    <t>-</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</si>
  <si>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</si>
  <si>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</si>
  <si>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</si>
  <si>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</si>
  <si>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</si>
  <si>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</si>
  <si>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</si>
  <si>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</si>
  <si>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</si>
  <si>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</si>
  <si>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</si>
  <si>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</si>
  <si>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</si>
  <si>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</si>
  <si>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</si>
  <si>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</si>
  <si>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</si>
  <si>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</si>
  <si>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</si>
  <si>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</si>
  <si>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</si>
  <si>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</si>
  <si>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</si>
  <si>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</si>
  <si>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</si>
  <si>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</si>
  <si>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</si>
  <si>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</si>
  <si>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</si>
  <si>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</si>
  <si>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</si>
  <si>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</si>
  <si>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</si>
  <si>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</si>
  <si>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</si>
  <si>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</si>
  <si>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</si>
  <si>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</si>
  <si>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</si>
  <si>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</si>
  <si>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</si>
  <si>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</si>
  <si>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</si>
  <si>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</si>
  <si>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</si>
  <si>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</si>
  <si>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</si>
  <si>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</si>
  <si>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</si>
  <si>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</si>
  <si>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</si>
  <si>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</si>
  <si>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</si>
  <si>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</si>
  <si>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</si>
  <si>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</si>
  <si>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</si>
  <si>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</si>
  <si>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</si>
  <si>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</si>
  <si>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</si>
  <si>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</si>
  <si>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</si>
  <si>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</si>
  <si>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</si>
  <si>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</si>
  <si>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</si>
  <si>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介護保険事業特別会計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</si>
  <si>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</si>
  <si>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</si>
  <si>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</si>
  <si>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</si>
  <si>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</si>
  <si>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</si>
  <si>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</si>
  <si>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</si>
  <si>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</si>
  <si>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</si>
  <si>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</si>
  <si>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</si>
  <si>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</si>
  <si>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</si>
  <si>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</si>
  <si>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</si>
  <si>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</si>
  <si>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</si>
  <si>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</si>
  <si>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</si>
  <si>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</si>
  <si>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</si>
  <si>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</si>
  <si>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</si>
  <si>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</si>
  <si>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</si>
  <si>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</si>
  <si>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</si>
  <si>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</si>
  <si>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</si>
  <si>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</si>
  <si>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</si>
  <si>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</si>
  <si>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</si>
  <si>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</si>
  <si>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</si>
  <si>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</si>
  <si>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</si>
  <si>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</si>
  <si>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</si>
  <si>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</si>
  <si>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</si>
  <si>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</si>
  <si>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</si>
  <si>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</si>
  <si>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</si>
  <si>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</si>
  <si>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</si>
  <si>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</si>
  <si>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</si>
  <si>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</si>
  <si>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</si>
  <si>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</si>
  <si>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</si>
  <si>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</si>
  <si>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</si>
  <si>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</si>
  <si>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</si>
  <si>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</si>
  <si>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</si>
  <si>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</si>
  <si>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</si>
  <si>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</si>
  <si>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</si>
  <si>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</si>
  <si>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</si>
  <si>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</si>
  <si>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</si>
  <si>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</si>
  <si>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</si>
  <si>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</si>
  <si>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</si>
  <si>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</si>
  <si>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</si>
  <si>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</si>
  <si>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</si>
  <si>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</si>
  <si>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</si>
  <si>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</si>
  <si>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</si>
  <si>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</si>
  <si>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</si>
  <si>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</si>
  <si>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2.48</t>
  </si>
  <si>
    <t>▲ 2.65</t>
  </si>
  <si>
    <t>病院事業会計</t>
  </si>
  <si>
    <t>下水道事業会計</t>
  </si>
  <si>
    <t>一般会計</t>
  </si>
  <si>
    <t>水道事業会計</t>
  </si>
  <si>
    <t>介護保険事業特別会計</t>
  </si>
  <si>
    <t>国民健康保険事業特別会計</t>
  </si>
  <si>
    <t>後期高齢者医療特別会計</t>
  </si>
  <si>
    <t>墓地公園事業特別会計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</si>
  <si>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</si>
  <si>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</si>
  <si>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</si>
  <si>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</si>
  <si>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</si>
  <si>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</si>
  <si>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</si>
  <si>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</si>
  <si>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滋賀県市町村職員退職手当組合</t>
  </si>
  <si>
    <t>滋賀県市町村議会議員公務災害補償等組合</t>
  </si>
  <si>
    <t>守山野洲行政事務組合</t>
  </si>
  <si>
    <t>湖南広域行政組合</t>
  </si>
  <si>
    <t>滋賀県市町村職員研修センター</t>
  </si>
  <si>
    <t>滋賀県後期高齢者医療広域連合（一般会計）</t>
  </si>
  <si>
    <t>滋賀県後期高齢者医療広域連合（特別会計）</t>
  </si>
  <si>
    <t>野洲市湖岸開発</t>
    <phoneticPr fontId="2"/>
  </si>
  <si>
    <t>-</t>
    <phoneticPr fontId="2"/>
  </si>
  <si>
    <t>-</t>
    <phoneticPr fontId="2"/>
  </si>
  <si>
    <t>公共施設等整備基金</t>
    <phoneticPr fontId="5"/>
  </si>
  <si>
    <t>墓地公園整備管理基金</t>
    <phoneticPr fontId="2"/>
  </si>
  <si>
    <t>湖岸地域振興基金</t>
    <phoneticPr fontId="2"/>
  </si>
  <si>
    <t>市営住宅整備基金</t>
    <phoneticPr fontId="2"/>
  </si>
  <si>
    <t>ふるさと・水と土保全基金</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</si>
  <si>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</si>
  <si>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</si>
  <si>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</si>
  <si>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</si>
  <si>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</si>
  <si>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</si>
  <si>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</si>
  <si>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</si>
  <si>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</si>
  <si>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類似団体内平均値</t>
    <phoneticPr fontId="5"/>
  </si>
  <si>
    <t>将来負担比率</t>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</si>
  <si>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</si>
  <si>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</si>
  <si>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については、上記のとおり66.3％に上昇したものである。また、実質公債費比率については、公営企業に対する地方債の償還の財源に充てたと認められる繰入金が終了したこと、及び令和２年度の標準税収入額等が増加したことから下降しており、令和２年度は8.5％となったが、類似団体平均を2.1ポイント上回る結果となった。今後は、大型建設事業による地方債の増加が見込まれるため、適切な財政規模による健全な財政運営に努めていく。</t>
    <rPh sb="1" eb="3">
      <t>ショウライ</t>
    </rPh>
    <rPh sb="3" eb="5">
      <t>フタン</t>
    </rPh>
    <rPh sb="5" eb="7">
      <t>ヒリツ</t>
    </rPh>
    <rPh sb="13" eb="15">
      <t>ジョウキ</t>
    </rPh>
    <rPh sb="25" eb="27">
      <t>ジョウショウ</t>
    </rPh>
    <rPh sb="38" eb="40">
      <t>ジッシツ</t>
    </rPh>
    <rPh sb="40" eb="45">
      <t>コウサイヒヒリツ</t>
    </rPh>
    <rPh sb="51" eb="55">
      <t>コウエイキギョウ</t>
    </rPh>
    <rPh sb="56" eb="57">
      <t>タイ</t>
    </rPh>
    <rPh sb="59" eb="62">
      <t>チホウサイ</t>
    </rPh>
    <rPh sb="63" eb="65">
      <t>ショウカン</t>
    </rPh>
    <rPh sb="66" eb="68">
      <t>ザイゲン</t>
    </rPh>
    <rPh sb="69" eb="70">
      <t>ア</t>
    </rPh>
    <rPh sb="73" eb="74">
      <t>ミト</t>
    </rPh>
    <rPh sb="78" eb="81">
      <t>クリイレキン</t>
    </rPh>
    <rPh sb="82" eb="84">
      <t>シュウリョウ</t>
    </rPh>
    <rPh sb="89" eb="90">
      <t>オヨ</t>
    </rPh>
    <rPh sb="91" eb="93">
      <t>レイワ</t>
    </rPh>
    <rPh sb="94" eb="96">
      <t>ネンド</t>
    </rPh>
    <rPh sb="97" eb="100">
      <t>ヒョウジュンゼイ</t>
    </rPh>
    <rPh sb="100" eb="103">
      <t>シュウニュウガク</t>
    </rPh>
    <rPh sb="103" eb="104">
      <t>トウ</t>
    </rPh>
    <rPh sb="105" eb="107">
      <t>ゾウカ</t>
    </rPh>
    <rPh sb="113" eb="115">
      <t>カコウ</t>
    </rPh>
    <rPh sb="120" eb="122">
      <t>レイワ</t>
    </rPh>
    <rPh sb="123" eb="125">
      <t>ネンド</t>
    </rPh>
    <rPh sb="136" eb="142">
      <t>ルイジダンタイヘイキン</t>
    </rPh>
    <rPh sb="150" eb="152">
      <t>ウワマワ</t>
    </rPh>
    <rPh sb="153" eb="155">
      <t>ケッカ</t>
    </rPh>
    <rPh sb="160" eb="162">
      <t>コンゴ</t>
    </rPh>
    <rPh sb="164" eb="166">
      <t>オオガタ</t>
    </rPh>
    <rPh sb="166" eb="168">
      <t>ケンセツ</t>
    </rPh>
    <rPh sb="168" eb="170">
      <t>ジギョウ</t>
    </rPh>
    <rPh sb="173" eb="176">
      <t>チホウサイ</t>
    </rPh>
    <rPh sb="177" eb="179">
      <t>ゾウカ</t>
    </rPh>
    <rPh sb="180" eb="182">
      <t>ミコ</t>
    </rPh>
    <rPh sb="188" eb="190">
      <t>テキセツ</t>
    </rPh>
    <rPh sb="191" eb="195">
      <t>ザイセイキボ</t>
    </rPh>
    <rPh sb="198" eb="200">
      <t>ケンゼン</t>
    </rPh>
    <rPh sb="201" eb="203">
      <t>ザイセイ</t>
    </rPh>
    <rPh sb="203" eb="205">
      <t>ウンエイ</t>
    </rPh>
    <rPh sb="206" eb="207">
      <t>ツト</t>
    </rPh>
    <phoneticPr fontId="5"/>
  </si>
  <si>
    <t>実質公債費比率</t>
    <phoneticPr fontId="5"/>
  </si>
  <si>
    <t>実質公債費比率</t>
    <phoneticPr fontId="5"/>
  </si>
  <si>
    <t xml:space="preserve"> </t>
    <phoneticPr fontId="5"/>
  </si>
  <si>
    <t xml:space="preserve"> </t>
    <phoneticPr fontId="5"/>
  </si>
  <si>
    <t>　将来負担比率については、工業団地造成事業完了により、平成30年度から下降していたが、地方債残高及び余熱利用施設整備運営事業による債務負担行為に基づく支出予定額の大幅な増加に伴い令和２年度は66.3％となり、類似団体平均を41.2ポイント上回る結果となった。今後については、野洲市公共施設等総合管理計画に基づき施設の維持管理、長寿命化対策等を行っていく。</t>
    <rPh sb="1" eb="3">
      <t>ショウライ</t>
    </rPh>
    <rPh sb="3" eb="7">
      <t>フタンヒリツ</t>
    </rPh>
    <rPh sb="13" eb="15">
      <t>コウギョウ</t>
    </rPh>
    <rPh sb="15" eb="17">
      <t>ダンチ</t>
    </rPh>
    <rPh sb="17" eb="19">
      <t>ゾウセイ</t>
    </rPh>
    <rPh sb="19" eb="21">
      <t>ジギョウ</t>
    </rPh>
    <rPh sb="21" eb="23">
      <t>カンリョウ</t>
    </rPh>
    <rPh sb="27" eb="29">
      <t>ヘイセイ</t>
    </rPh>
    <rPh sb="31" eb="33">
      <t>ネンド</t>
    </rPh>
    <rPh sb="35" eb="37">
      <t>カコウ</t>
    </rPh>
    <rPh sb="89" eb="91">
      <t>レイワ</t>
    </rPh>
    <rPh sb="92" eb="94">
      <t>ネンド</t>
    </rPh>
    <rPh sb="104" eb="108">
      <t>ルイジダンタイ</t>
    </rPh>
    <rPh sb="108" eb="110">
      <t>ヘイキン</t>
    </rPh>
    <rPh sb="119" eb="121">
      <t>ウワマワ</t>
    </rPh>
    <rPh sb="122" eb="124">
      <t>ケッカ</t>
    </rPh>
    <rPh sb="129" eb="131">
      <t>コンゴ</t>
    </rPh>
    <rPh sb="137" eb="140">
      <t>ヤスシ</t>
    </rPh>
    <rPh sb="140" eb="142">
      <t>コウキョウ</t>
    </rPh>
    <rPh sb="142" eb="144">
      <t>シセツ</t>
    </rPh>
    <rPh sb="144" eb="145">
      <t>トウ</t>
    </rPh>
    <rPh sb="145" eb="147">
      <t>ソウゴウ</t>
    </rPh>
    <rPh sb="147" eb="149">
      <t>カンリ</t>
    </rPh>
    <rPh sb="149" eb="151">
      <t>ケイカク</t>
    </rPh>
    <rPh sb="152" eb="153">
      <t>モト</t>
    </rPh>
    <rPh sb="155" eb="157">
      <t>シセツ</t>
    </rPh>
    <rPh sb="158" eb="162">
      <t>イジカンリ</t>
    </rPh>
    <rPh sb="163" eb="167">
      <t>チョウジュミョウカ</t>
    </rPh>
    <rPh sb="167" eb="169">
      <t>タイサク</t>
    </rPh>
    <rPh sb="169" eb="170">
      <t>トウ</t>
    </rPh>
    <rPh sb="171" eb="17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</si>
</sst>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65876</c:v>
                </c:pt>
                <c:pt idx="1">
                  <c:v>68468</c:v>
                </c:pt>
                <c:pt idx="2">
                  <c:v>69729</c:v>
                </c:pt>
                <c:pt idx="3">
                  <c:v>74581</c:v>
                </c:pt>
                <c:pt idx="4">
                  <c:v>63812</c:v>
                </c:pt>
              </c:numCache>
            </c:numRef>
          </c:val>
          <c:smooth val="0"/>
          <c:extLst xmlns:c16r2="http://schemas.microsoft.com/office/drawing/2015/06/chart">
            <c:ext xmlns:c16="http://schemas.microsoft.com/office/drawing/2014/chart" uri="{C3380CC4-5D6E-409C-BE32-E72D297353CC}">
              <c16:uniqueId val="{00000000-28DA-4378-A6E9-B60132286BC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47546</c:v>
                </c:pt>
                <c:pt idx="1">
                  <c:v>31384</c:v>
                </c:pt>
                <c:pt idx="2">
                  <c:v>27359</c:v>
                </c:pt>
                <c:pt idx="3">
                  <c:v>37270</c:v>
                </c:pt>
                <c:pt idx="4">
                  <c:v>81135</c:v>
                </c:pt>
              </c:numCache>
            </c:numRef>
          </c:val>
          <c:smooth val="0"/>
          <c:extLst xmlns:c16r2="http://schemas.microsoft.com/office/drawing/2015/06/chart">
            <c:ext xmlns:c16="http://schemas.microsoft.com/office/drawing/2014/chart" uri="{C3380CC4-5D6E-409C-BE32-E72D297353CC}">
              <c16:uniqueId val="{00000001-28DA-4378-A6E9-B60132286BCE}"/>
            </c:ext>
          </c:extLst>
        </c:ser>
        <c:dLbls>
          <c:showLegendKey val="0"/>
          <c:showVal val="0"/>
          <c:showCatName val="0"/>
          <c:showSerName val="0"/>
          <c:showPercent val="0"/>
          <c:showBubbleSize val="0"/>
        </c:dLbls>
        <c:marker val="1"/>
        <c:smooth val="0"/>
        <c:axId val="-430609472"/>
        <c:axId val="-430607296"/>
      </c:lineChart>
      <c:catAx>
        <c:axId val="-43060947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607296"/>
        <c:crosses val="autoZero"/>
        <c:auto val="1"/>
        <c:lblAlgn val="ctr"/>
        <c:lblOffset val="100"/>
        <c:tickLblSkip val="1"/>
        <c:tickMarkSkip val="1"/>
        <c:noMultiLvlLbl val="0"/>
      </c:catAx>
      <c:valAx>
        <c:axId val="-430607296"/>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3060947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4.1100000000000003</c:v>
                </c:pt>
                <c:pt idx="1">
                  <c:v>3.35</c:v>
                </c:pt>
                <c:pt idx="2">
                  <c:v>3.93</c:v>
                </c:pt>
                <c:pt idx="3">
                  <c:v>5.26</c:v>
                </c:pt>
                <c:pt idx="4">
                  <c:v>6.13</c:v>
                </c:pt>
              </c:numCache>
            </c:numRef>
          </c:val>
          <c:extLst xmlns:c16r2="http://schemas.microsoft.com/office/drawing/2015/06/chart">
            <c:ext xmlns:c16="http://schemas.microsoft.com/office/drawing/2014/chart" uri="{C3380CC4-5D6E-409C-BE32-E72D297353CC}">
              <c16:uniqueId val="{00000000-1270-4292-B7A9-6C5255911A2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14.82</c:v>
                </c:pt>
                <c:pt idx="1">
                  <c:v>17.32</c:v>
                </c:pt>
                <c:pt idx="2">
                  <c:v>14.12</c:v>
                </c:pt>
                <c:pt idx="3">
                  <c:v>13.26</c:v>
                </c:pt>
                <c:pt idx="4">
                  <c:v>12.15</c:v>
                </c:pt>
              </c:numCache>
            </c:numRef>
          </c:val>
          <c:extLst xmlns:c16r2="http://schemas.microsoft.com/office/drawing/2015/06/chart">
            <c:ext xmlns:c16="http://schemas.microsoft.com/office/drawing/2014/chart" uri="{C3380CC4-5D6E-409C-BE32-E72D297353CC}">
              <c16:uniqueId val="{00000001-1270-4292-B7A9-6C5255911A2C}"/>
            </c:ext>
          </c:extLst>
        </c:ser>
        <c:dLbls>
          <c:showLegendKey val="0"/>
          <c:showVal val="0"/>
          <c:showCatName val="0"/>
          <c:showSerName val="0"/>
          <c:showPercent val="0"/>
          <c:showBubbleSize val="0"/>
        </c:dLbls>
        <c:gapWidth val="250"/>
        <c:overlap val="100"/>
        <c:axId val="-430593152"/>
        <c:axId val="-4306067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-2.48</c:v>
                </c:pt>
                <c:pt idx="1">
                  <c:v>1.04</c:v>
                </c:pt>
                <c:pt idx="2">
                  <c:v>-2.65</c:v>
                </c:pt>
                <c:pt idx="3">
                  <c:v>0.28999999999999998</c:v>
                </c:pt>
                <c:pt idx="4">
                  <c:v>0.95</c:v>
                </c:pt>
              </c:numCache>
            </c:numRef>
          </c:val>
          <c:smooth val="0"/>
          <c:extLst xmlns:c16r2="http://schemas.microsoft.com/office/drawing/2015/06/chart">
            <c:ext xmlns:c16="http://schemas.microsoft.com/office/drawing/2014/chart" uri="{C3380CC4-5D6E-409C-BE32-E72D297353CC}">
              <c16:uniqueId val="{00000002-1270-4292-B7A9-6C5255911A2C}"/>
            </c:ext>
          </c:extLst>
        </c:ser>
        <c:dLbls>
          <c:showLegendKey val="0"/>
          <c:showVal val="0"/>
          <c:showCatName val="0"/>
          <c:showSerName val="0"/>
          <c:showPercent val="0"/>
          <c:showBubbleSize val="0"/>
        </c:dLbls>
        <c:marker val="1"/>
        <c:smooth val="0"/>
        <c:axId val="-430593152"/>
        <c:axId val="-430606752"/>
      </c:lineChart>
      <c:catAx>
        <c:axId val="-43059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30606752"/>
        <c:crosses val="autoZero"/>
        <c:auto val="1"/>
        <c:lblAlgn val="ctr"/>
        <c:lblOffset val="100"/>
        <c:tickLblSkip val="1"/>
        <c:tickMarkSkip val="1"/>
        <c:noMultiLvlLbl val="0"/>
      </c:catAx>
      <c:valAx>
        <c:axId val="-43060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59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2.77</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F36E-4C71-8C93-FA27E10E45E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F36E-4C71-8C93-FA27E10E45E0}"/>
            </c:ext>
          </c:extLst>
        </c:ser>
        <c:ser>
          <c:idx val="2"/>
          <c:order val="2"/>
          <c:tx>
            <c:strRef>
              <c:f>データシート!$A$29</c:f>
              <c:strCache>
                <c:ptCount val="1"/>
                <c:pt idx="0">
                  <c:v>墓地公園事業特別会計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0.03</c:v>
                </c:pt>
                <c:pt idx="8">
                  <c:v>#N/A</c:v>
                </c:pt>
                <c:pt idx="9">
                  <c:v>0.05</c:v>
                </c:pt>
              </c:numCache>
            </c:numRef>
          </c:val>
          <c:extLst xmlns:c16r2="http://schemas.microsoft.com/office/drawing/2015/06/chart">
            <c:ext xmlns:c16="http://schemas.microsoft.com/office/drawing/2014/chart" uri="{C3380CC4-5D6E-409C-BE32-E72D297353CC}">
              <c16:uniqueId val="{00000002-F36E-4C71-8C93-FA27E10E45E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0.09</c:v>
                </c:pt>
                <c:pt idx="2">
                  <c:v>#N/A</c:v>
                </c:pt>
                <c:pt idx="3">
                  <c:v>0.11</c:v>
                </c:pt>
                <c:pt idx="4">
                  <c:v>#N/A</c:v>
                </c:pt>
                <c:pt idx="5">
                  <c:v>0.12</c:v>
                </c:pt>
                <c:pt idx="6">
                  <c:v>#N/A</c:v>
                </c:pt>
                <c:pt idx="7">
                  <c:v>0.12</c:v>
                </c:pt>
                <c:pt idx="8">
                  <c:v>#N/A</c:v>
                </c:pt>
                <c:pt idx="9">
                  <c:v>0.13</c:v>
                </c:pt>
              </c:numCache>
            </c:numRef>
          </c:val>
          <c:extLst xmlns:c16r2="http://schemas.microsoft.com/office/drawing/2015/06/chart">
            <c:ext xmlns:c16="http://schemas.microsoft.com/office/drawing/2014/chart" uri="{C3380CC4-5D6E-409C-BE32-E72D297353CC}">
              <c16:uniqueId val="{00000003-F36E-4C71-8C93-FA27E10E45E0}"/>
            </c:ext>
          </c:extLst>
        </c:ser>
        <c:ser>
          <c:idx val="4"/>
          <c:order val="4"/>
          <c:tx>
            <c:strRef>
              <c:f>データシート!$A$31</c:f>
              <c:strCache>
                <c:ptCount val="1"/>
                <c:pt idx="0">
                  <c:v>国民健康保険事業特別会計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1</c:v>
                </c:pt>
                <c:pt idx="2">
                  <c:v>#N/A</c:v>
                </c:pt>
                <c:pt idx="3">
                  <c:v>1.75</c:v>
                </c:pt>
                <c:pt idx="4">
                  <c:v>#N/A</c:v>
                </c:pt>
                <c:pt idx="5">
                  <c:v>0.67</c:v>
                </c:pt>
                <c:pt idx="6">
                  <c:v>#N/A</c:v>
                </c:pt>
                <c:pt idx="7">
                  <c:v>0.45</c:v>
                </c:pt>
                <c:pt idx="8">
                  <c:v>#N/A</c:v>
                </c:pt>
                <c:pt idx="9">
                  <c:v>0.61</c:v>
                </c:pt>
              </c:numCache>
            </c:numRef>
          </c:val>
          <c:extLst xmlns:c16r2="http://schemas.microsoft.com/office/drawing/2015/06/chart">
            <c:ext xmlns:c16="http://schemas.microsoft.com/office/drawing/2014/chart" uri="{C3380CC4-5D6E-409C-BE32-E72D297353CC}">
              <c16:uniqueId val="{00000004-F36E-4C71-8C93-FA27E10E45E0}"/>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0.17</c:v>
                </c:pt>
                <c:pt idx="2">
                  <c:v>#N/A</c:v>
                </c:pt>
                <c:pt idx="3">
                  <c:v>1.43</c:v>
                </c:pt>
                <c:pt idx="4">
                  <c:v>#N/A</c:v>
                </c:pt>
                <c:pt idx="5">
                  <c:v>1.7</c:v>
                </c:pt>
                <c:pt idx="6">
                  <c:v>#N/A</c:v>
                </c:pt>
                <c:pt idx="7">
                  <c:v>0.86</c:v>
                </c:pt>
                <c:pt idx="8">
                  <c:v>#N/A</c:v>
                </c:pt>
                <c:pt idx="9">
                  <c:v>1.36</c:v>
                </c:pt>
              </c:numCache>
            </c:numRef>
          </c:val>
          <c:extLst xmlns:c16r2="http://schemas.microsoft.com/office/drawing/2015/06/chart">
            <c:ext xmlns:c16="http://schemas.microsoft.com/office/drawing/2014/chart" uri="{C3380CC4-5D6E-409C-BE32-E72D297353CC}">
              <c16:uniqueId val="{00000005-F36E-4C71-8C93-FA27E10E45E0}"/>
            </c:ext>
          </c:extLst>
        </c:ser>
        <c:ser>
          <c:idx val="6"/>
          <c:order val="6"/>
          <c:tx>
            <c:strRef>
              <c:f>データシート!$A$33</c:f>
              <c:strCache>
                <c:ptCount val="1"/>
                <c:pt idx="0">
                  <c:v>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5.15</c:v>
                </c:pt>
                <c:pt idx="2">
                  <c:v>#N/A</c:v>
                </c:pt>
                <c:pt idx="3">
                  <c:v>5.55</c:v>
                </c:pt>
                <c:pt idx="4">
                  <c:v>#N/A</c:v>
                </c:pt>
                <c:pt idx="5">
                  <c:v>7.02</c:v>
                </c:pt>
                <c:pt idx="6">
                  <c:v>#N/A</c:v>
                </c:pt>
                <c:pt idx="7">
                  <c:v>6.09</c:v>
                </c:pt>
                <c:pt idx="8">
                  <c:v>#N/A</c:v>
                </c:pt>
                <c:pt idx="9">
                  <c:v>5.57</c:v>
                </c:pt>
              </c:numCache>
            </c:numRef>
          </c:val>
          <c:extLst xmlns:c16r2="http://schemas.microsoft.com/office/drawing/2015/06/chart">
            <c:ext xmlns:c16="http://schemas.microsoft.com/office/drawing/2014/chart" uri="{C3380CC4-5D6E-409C-BE32-E72D297353CC}">
              <c16:uniqueId val="{00000006-F36E-4C71-8C93-FA27E10E45E0}"/>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4.09</c:v>
                </c:pt>
                <c:pt idx="2">
                  <c:v>#N/A</c:v>
                </c:pt>
                <c:pt idx="3">
                  <c:v>3.34</c:v>
                </c:pt>
                <c:pt idx="4">
                  <c:v>#N/A</c:v>
                </c:pt>
                <c:pt idx="5">
                  <c:v>3.92</c:v>
                </c:pt>
                <c:pt idx="6">
                  <c:v>#N/A</c:v>
                </c:pt>
                <c:pt idx="7">
                  <c:v>5.22</c:v>
                </c:pt>
                <c:pt idx="8">
                  <c:v>#N/A</c:v>
                </c:pt>
                <c:pt idx="9">
                  <c:v>6.07</c:v>
                </c:pt>
              </c:numCache>
            </c:numRef>
          </c:val>
          <c:extLst xmlns:c16r2="http://schemas.microsoft.com/office/drawing/2015/06/chart">
            <c:ext xmlns:c16="http://schemas.microsoft.com/office/drawing/2014/chart" uri="{C3380CC4-5D6E-409C-BE32-E72D297353CC}">
              <c16:uniqueId val="{00000007-F36E-4C71-8C93-FA27E10E45E0}"/>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0</c:v>
                </c:pt>
                <c:pt idx="1">
                  <c:v>0</c:v>
                </c:pt>
                <c:pt idx="2">
                  <c:v>#N/A</c:v>
                </c:pt>
                <c:pt idx="3">
                  <c:v>4.5</c:v>
                </c:pt>
                <c:pt idx="4">
                  <c:v>#N/A</c:v>
                </c:pt>
                <c:pt idx="5">
                  <c:v>5.39</c:v>
                </c:pt>
                <c:pt idx="6">
                  <c:v>#N/A</c:v>
                </c:pt>
                <c:pt idx="7">
                  <c:v>5.96</c:v>
                </c:pt>
                <c:pt idx="8">
                  <c:v>#N/A</c:v>
                </c:pt>
                <c:pt idx="9">
                  <c:v>6.32</c:v>
                </c:pt>
              </c:numCache>
            </c:numRef>
          </c:val>
          <c:extLst xmlns:c16r2="http://schemas.microsoft.com/office/drawing/2015/06/chart">
            <c:ext xmlns:c16="http://schemas.microsoft.com/office/drawing/2014/chart" uri="{C3380CC4-5D6E-409C-BE32-E72D297353CC}">
              <c16:uniqueId val="{00000008-F36E-4C71-8C93-FA27E10E45E0}"/>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0</c:v>
                </c:pt>
                <c:pt idx="1">
                  <c:v>0</c:v>
                </c:pt>
                <c:pt idx="2">
                  <c:v>#N/A</c:v>
                </c:pt>
                <c:pt idx="3">
                  <c:v>0.42</c:v>
                </c:pt>
                <c:pt idx="4">
                  <c:v>#N/A</c:v>
                </c:pt>
                <c:pt idx="5">
                  <c:v>0.89</c:v>
                </c:pt>
                <c:pt idx="6">
                  <c:v>#N/A</c:v>
                </c:pt>
                <c:pt idx="7">
                  <c:v>8.1199999999999992</c:v>
                </c:pt>
                <c:pt idx="8">
                  <c:v>#N/A</c:v>
                </c:pt>
                <c:pt idx="9">
                  <c:v>11.9</c:v>
                </c:pt>
              </c:numCache>
            </c:numRef>
          </c:val>
          <c:extLst xmlns:c16r2="http://schemas.microsoft.com/office/drawing/2015/06/chart">
            <c:ext xmlns:c16="http://schemas.microsoft.com/office/drawing/2014/chart" uri="{C3380CC4-5D6E-409C-BE32-E72D297353CC}">
              <c16:uniqueId val="{00000009-F36E-4C71-8C93-FA27E10E45E0}"/>
            </c:ext>
          </c:extLst>
        </c:ser>
        <c:dLbls>
          <c:showLegendKey val="0"/>
          <c:showVal val="0"/>
          <c:showCatName val="0"/>
          <c:showSerName val="0"/>
          <c:showPercent val="0"/>
          <c:showBubbleSize val="0"/>
        </c:dLbls>
        <c:gapWidth val="150"/>
        <c:overlap val="100"/>
        <c:axId val="-430583360"/>
        <c:axId val="-430590432"/>
      </c:barChart>
      <c:catAx>
        <c:axId val="-4305833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590432"/>
        <c:crosses val="autoZero"/>
        <c:auto val="1"/>
        <c:lblAlgn val="ctr"/>
        <c:lblOffset val="100"/>
        <c:tickLblSkip val="1"/>
        <c:tickMarkSkip val="1"/>
        <c:noMultiLvlLbl val="0"/>
      </c:catAx>
      <c:valAx>
        <c:axId val="-430590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5833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2502</c:v>
                </c:pt>
                <c:pt idx="5">
                  <c:v>2322</c:v>
                </c:pt>
                <c:pt idx="8">
                  <c:v>2208</c:v>
                </c:pt>
                <c:pt idx="11">
                  <c:v>2144</c:v>
                </c:pt>
                <c:pt idx="14">
                  <c:v>1994</c:v>
                </c:pt>
              </c:numCache>
            </c:numRef>
          </c:val>
          <c:extLst xmlns:c16r2="http://schemas.microsoft.com/office/drawing/2015/06/chart">
            <c:ext xmlns:c16="http://schemas.microsoft.com/office/drawing/2014/chart" uri="{C3380CC4-5D6E-409C-BE32-E72D297353CC}">
              <c16:uniqueId val="{00000000-2AD5-4303-AFC3-44DC6970960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1</c:v>
                </c:pt>
                <c:pt idx="3">
                  <c:v>1</c:v>
                </c:pt>
                <c:pt idx="6">
                  <c:v>0</c:v>
                </c:pt>
                <c:pt idx="9">
                  <c:v>0</c:v>
                </c:pt>
                <c:pt idx="12">
                  <c:v>1</c:v>
                </c:pt>
              </c:numCache>
            </c:numRef>
          </c:val>
          <c:extLst xmlns:c16r2="http://schemas.microsoft.com/office/drawing/2015/06/chart">
            <c:ext xmlns:c16="http://schemas.microsoft.com/office/drawing/2014/chart" uri="{C3380CC4-5D6E-409C-BE32-E72D297353CC}">
              <c16:uniqueId val="{00000001-2AD5-4303-AFC3-44DC6970960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260</c:v>
                </c:pt>
                <c:pt idx="3">
                  <c:v>158</c:v>
                </c:pt>
                <c:pt idx="6">
                  <c:v>141</c:v>
                </c:pt>
                <c:pt idx="9">
                  <c:v>106</c:v>
                </c:pt>
                <c:pt idx="12">
                  <c:v>153</c:v>
                </c:pt>
              </c:numCache>
            </c:numRef>
          </c:val>
          <c:extLst xmlns:c16r2="http://schemas.microsoft.com/office/drawing/2015/06/chart">
            <c:ext xmlns:c16="http://schemas.microsoft.com/office/drawing/2014/chart" uri="{C3380CC4-5D6E-409C-BE32-E72D297353CC}">
              <c16:uniqueId val="{00000002-2AD5-4303-AFC3-44DC6970960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108</c:v>
                </c:pt>
                <c:pt idx="3">
                  <c:v>74</c:v>
                </c:pt>
                <c:pt idx="6">
                  <c:v>66</c:v>
                </c:pt>
                <c:pt idx="9">
                  <c:v>62</c:v>
                </c:pt>
                <c:pt idx="12">
                  <c:v>66</c:v>
                </c:pt>
              </c:numCache>
            </c:numRef>
          </c:val>
          <c:extLst xmlns:c16r2="http://schemas.microsoft.com/office/drawing/2015/06/chart">
            <c:ext xmlns:c16="http://schemas.microsoft.com/office/drawing/2014/chart" uri="{C3380CC4-5D6E-409C-BE32-E72D297353CC}">
              <c16:uniqueId val="{00000003-2AD5-4303-AFC3-44DC6970960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806</c:v>
                </c:pt>
                <c:pt idx="3">
                  <c:v>461</c:v>
                </c:pt>
                <c:pt idx="6">
                  <c:v>376</c:v>
                </c:pt>
                <c:pt idx="9">
                  <c:v>183</c:v>
                </c:pt>
                <c:pt idx="12">
                  <c:v>200</c:v>
                </c:pt>
              </c:numCache>
            </c:numRef>
          </c:val>
          <c:extLst xmlns:c16r2="http://schemas.microsoft.com/office/drawing/2015/06/chart">
            <c:ext xmlns:c16="http://schemas.microsoft.com/office/drawing/2014/chart" uri="{C3380CC4-5D6E-409C-BE32-E72D297353CC}">
              <c16:uniqueId val="{00000004-2AD5-4303-AFC3-44DC6970960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AD5-4303-AFC3-44DC6970960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AD5-4303-AFC3-44DC6970960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3022</c:v>
                </c:pt>
                <c:pt idx="3">
                  <c:v>2602</c:v>
                </c:pt>
                <c:pt idx="6">
                  <c:v>2597</c:v>
                </c:pt>
                <c:pt idx="9">
                  <c:v>2604</c:v>
                </c:pt>
                <c:pt idx="12">
                  <c:v>2465</c:v>
                </c:pt>
              </c:numCache>
            </c:numRef>
          </c:val>
          <c:extLst xmlns:c16r2="http://schemas.microsoft.com/office/drawing/2015/06/chart">
            <c:ext xmlns:c16="http://schemas.microsoft.com/office/drawing/2014/chart" uri="{C3380CC4-5D6E-409C-BE32-E72D297353CC}">
              <c16:uniqueId val="{00000007-2AD5-4303-AFC3-44DC69709606}"/>
            </c:ext>
          </c:extLst>
        </c:ser>
        <c:dLbls>
          <c:showLegendKey val="0"/>
          <c:showVal val="0"/>
          <c:showCatName val="0"/>
          <c:showSerName val="0"/>
          <c:showPercent val="0"/>
          <c:showBubbleSize val="0"/>
        </c:dLbls>
        <c:gapWidth val="100"/>
        <c:overlap val="100"/>
        <c:axId val="-430605120"/>
        <c:axId val="-4306127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1695</c:v>
                </c:pt>
                <c:pt idx="2">
                  <c:v>#N/A</c:v>
                </c:pt>
                <c:pt idx="3">
                  <c:v>#N/A</c:v>
                </c:pt>
                <c:pt idx="4">
                  <c:v>974</c:v>
                </c:pt>
                <c:pt idx="5">
                  <c:v>#N/A</c:v>
                </c:pt>
                <c:pt idx="6">
                  <c:v>#N/A</c:v>
                </c:pt>
                <c:pt idx="7">
                  <c:v>972</c:v>
                </c:pt>
                <c:pt idx="8">
                  <c:v>#N/A</c:v>
                </c:pt>
                <c:pt idx="9">
                  <c:v>#N/A</c:v>
                </c:pt>
                <c:pt idx="10">
                  <c:v>811</c:v>
                </c:pt>
                <c:pt idx="11">
                  <c:v>#N/A</c:v>
                </c:pt>
                <c:pt idx="12">
                  <c:v>#N/A</c:v>
                </c:pt>
                <c:pt idx="13">
                  <c:v>891</c:v>
                </c:pt>
                <c:pt idx="14">
                  <c:v>#N/A</c:v>
                </c:pt>
              </c:numCache>
            </c:numRef>
          </c:val>
          <c:smooth val="0"/>
          <c:extLst xmlns:c16r2="http://schemas.microsoft.com/office/drawing/2015/06/chart">
            <c:ext xmlns:c16="http://schemas.microsoft.com/office/drawing/2014/chart" uri="{C3380CC4-5D6E-409C-BE32-E72D297353CC}">
              <c16:uniqueId val="{00000008-2AD5-4303-AFC3-44DC69709606}"/>
            </c:ext>
          </c:extLst>
        </c:ser>
        <c:dLbls>
          <c:showLegendKey val="0"/>
          <c:showVal val="0"/>
          <c:showCatName val="0"/>
          <c:showSerName val="0"/>
          <c:showPercent val="0"/>
          <c:showBubbleSize val="0"/>
        </c:dLbls>
        <c:marker val="1"/>
        <c:smooth val="0"/>
        <c:axId val="-430605120"/>
        <c:axId val="-430612736"/>
      </c:lineChart>
      <c:catAx>
        <c:axId val="-430605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30612736"/>
        <c:crosses val="autoZero"/>
        <c:auto val="1"/>
        <c:lblAlgn val="ctr"/>
        <c:lblOffset val="100"/>
        <c:tickLblSkip val="1"/>
        <c:tickMarkSkip val="1"/>
        <c:noMultiLvlLbl val="0"/>
      </c:catAx>
      <c:valAx>
        <c:axId val="-4306127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605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24284</c:v>
                </c:pt>
                <c:pt idx="5">
                  <c:v>23696</c:v>
                </c:pt>
                <c:pt idx="8">
                  <c:v>22946</c:v>
                </c:pt>
                <c:pt idx="11">
                  <c:v>22130</c:v>
                </c:pt>
                <c:pt idx="14">
                  <c:v>21874</c:v>
                </c:pt>
              </c:numCache>
            </c:numRef>
          </c:val>
          <c:extLst xmlns:c16r2="http://schemas.microsoft.com/office/drawing/2015/06/chart">
            <c:ext xmlns:c16="http://schemas.microsoft.com/office/drawing/2014/chart" uri="{C3380CC4-5D6E-409C-BE32-E72D297353CC}">
              <c16:uniqueId val="{00000000-9C2E-496B-86C6-E3C0CC3C6E2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690</c:v>
                </c:pt>
                <c:pt idx="5">
                  <c:v>527</c:v>
                </c:pt>
                <c:pt idx="8">
                  <c:v>356</c:v>
                </c:pt>
                <c:pt idx="11">
                  <c:v>186</c:v>
                </c:pt>
                <c:pt idx="14">
                  <c:v>172</c:v>
                </c:pt>
              </c:numCache>
            </c:numRef>
          </c:val>
          <c:extLst xmlns:c16r2="http://schemas.microsoft.com/office/drawing/2015/06/chart">
            <c:ext xmlns:c16="http://schemas.microsoft.com/office/drawing/2014/chart" uri="{C3380CC4-5D6E-409C-BE32-E72D297353CC}">
              <c16:uniqueId val="{00000001-9C2E-496B-86C6-E3C0CC3C6E2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3384</c:v>
                </c:pt>
                <c:pt idx="5">
                  <c:v>3513</c:v>
                </c:pt>
                <c:pt idx="8">
                  <c:v>3201</c:v>
                </c:pt>
                <c:pt idx="11">
                  <c:v>3323</c:v>
                </c:pt>
                <c:pt idx="14">
                  <c:v>3118</c:v>
                </c:pt>
              </c:numCache>
            </c:numRef>
          </c:val>
          <c:extLst xmlns:c16r2="http://schemas.microsoft.com/office/drawing/2015/06/chart">
            <c:ext xmlns:c16="http://schemas.microsoft.com/office/drawing/2014/chart" uri="{C3380CC4-5D6E-409C-BE32-E72D297353CC}">
              <c16:uniqueId val="{00000002-9C2E-496B-86C6-E3C0CC3C6E2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C2E-496B-86C6-E3C0CC3C6E2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C2E-496B-86C6-E3C0CC3C6E2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2821</c:v>
                </c:pt>
                <c:pt idx="3">
                  <c:v>2643</c:v>
                </c:pt>
                <c:pt idx="6">
                  <c:v>384</c:v>
                </c:pt>
                <c:pt idx="9">
                  <c:v>270</c:v>
                </c:pt>
                <c:pt idx="12">
                  <c:v>203</c:v>
                </c:pt>
              </c:numCache>
            </c:numRef>
          </c:val>
          <c:extLst xmlns:c16r2="http://schemas.microsoft.com/office/drawing/2015/06/chart">
            <c:ext xmlns:c16="http://schemas.microsoft.com/office/drawing/2014/chart" uri="{C3380CC4-5D6E-409C-BE32-E72D297353CC}">
              <c16:uniqueId val="{00000005-9C2E-496B-86C6-E3C0CC3C6E2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1403</c:v>
                </c:pt>
                <c:pt idx="3">
                  <c:v>1543</c:v>
                </c:pt>
                <c:pt idx="6">
                  <c:v>719</c:v>
                </c:pt>
                <c:pt idx="9">
                  <c:v>1209</c:v>
                </c:pt>
                <c:pt idx="12">
                  <c:v>782</c:v>
                </c:pt>
              </c:numCache>
            </c:numRef>
          </c:val>
          <c:extLst xmlns:c16r2="http://schemas.microsoft.com/office/drawing/2015/06/chart">
            <c:ext xmlns:c16="http://schemas.microsoft.com/office/drawing/2014/chart" uri="{C3380CC4-5D6E-409C-BE32-E72D297353CC}">
              <c16:uniqueId val="{00000006-9C2E-496B-86C6-E3C0CC3C6E2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588</c:v>
                </c:pt>
                <c:pt idx="3">
                  <c:v>567</c:v>
                </c:pt>
                <c:pt idx="6">
                  <c:v>574</c:v>
                </c:pt>
                <c:pt idx="9">
                  <c:v>542</c:v>
                </c:pt>
                <c:pt idx="12">
                  <c:v>554</c:v>
                </c:pt>
              </c:numCache>
            </c:numRef>
          </c:val>
          <c:extLst xmlns:c16r2="http://schemas.microsoft.com/office/drawing/2015/06/chart">
            <c:ext xmlns:c16="http://schemas.microsoft.com/office/drawing/2014/chart" uri="{C3380CC4-5D6E-409C-BE32-E72D297353CC}">
              <c16:uniqueId val="{00000007-9C2E-496B-86C6-E3C0CC3C6E2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2924</c:v>
                </c:pt>
                <c:pt idx="3">
                  <c:v>3911</c:v>
                </c:pt>
                <c:pt idx="6">
                  <c:v>4067</c:v>
                </c:pt>
                <c:pt idx="9">
                  <c:v>3242</c:v>
                </c:pt>
                <c:pt idx="12">
                  <c:v>2573</c:v>
                </c:pt>
              </c:numCache>
            </c:numRef>
          </c:val>
          <c:extLst xmlns:c16r2="http://schemas.microsoft.com/office/drawing/2015/06/chart">
            <c:ext xmlns:c16="http://schemas.microsoft.com/office/drawing/2014/chart" uri="{C3380CC4-5D6E-409C-BE32-E72D297353CC}">
              <c16:uniqueId val="{00000008-9C2E-496B-86C6-E3C0CC3C6E2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2556</c:v>
                </c:pt>
                <c:pt idx="3">
                  <c:v>2451</c:v>
                </c:pt>
                <c:pt idx="6">
                  <c:v>243</c:v>
                </c:pt>
                <c:pt idx="9">
                  <c:v>287</c:v>
                </c:pt>
                <c:pt idx="12">
                  <c:v>726</c:v>
                </c:pt>
              </c:numCache>
            </c:numRef>
          </c:val>
          <c:extLst xmlns:c16r2="http://schemas.microsoft.com/office/drawing/2015/06/chart">
            <c:ext xmlns:c16="http://schemas.microsoft.com/office/drawing/2014/chart" uri="{C3380CC4-5D6E-409C-BE32-E72D297353CC}">
              <c16:uniqueId val="{00000009-9C2E-496B-86C6-E3C0CC3C6E2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29140</c:v>
                </c:pt>
                <c:pt idx="3">
                  <c:v>27125</c:v>
                </c:pt>
                <c:pt idx="6">
                  <c:v>26282</c:v>
                </c:pt>
                <c:pt idx="9">
                  <c:v>25539</c:v>
                </c:pt>
                <c:pt idx="12">
                  <c:v>27617</c:v>
                </c:pt>
              </c:numCache>
            </c:numRef>
          </c:val>
          <c:extLst xmlns:c16r2="http://schemas.microsoft.com/office/drawing/2015/06/chart">
            <c:ext xmlns:c16="http://schemas.microsoft.com/office/drawing/2014/chart" uri="{C3380CC4-5D6E-409C-BE32-E72D297353CC}">
              <c16:uniqueId val="{0000000A-9C2E-496B-86C6-E3C0CC3C6E26}"/>
            </c:ext>
          </c:extLst>
        </c:ser>
        <c:dLbls>
          <c:showLegendKey val="0"/>
          <c:showVal val="0"/>
          <c:showCatName val="0"/>
          <c:showSerName val="0"/>
          <c:showPercent val="0"/>
          <c:showBubbleSize val="0"/>
        </c:dLbls>
        <c:gapWidth val="100"/>
        <c:overlap val="100"/>
        <c:axId val="-430589888"/>
        <c:axId val="-4305893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11075</c:v>
                </c:pt>
                <c:pt idx="2">
                  <c:v>#N/A</c:v>
                </c:pt>
                <c:pt idx="3">
                  <c:v>#N/A</c:v>
                </c:pt>
                <c:pt idx="4">
                  <c:v>10503</c:v>
                </c:pt>
                <c:pt idx="5">
                  <c:v>#N/A</c:v>
                </c:pt>
                <c:pt idx="6">
                  <c:v>#N/A</c:v>
                </c:pt>
                <c:pt idx="7">
                  <c:v>5766</c:v>
                </c:pt>
                <c:pt idx="8">
                  <c:v>#N/A</c:v>
                </c:pt>
                <c:pt idx="9">
                  <c:v>#N/A</c:v>
                </c:pt>
                <c:pt idx="10">
                  <c:v>5450</c:v>
                </c:pt>
                <c:pt idx="11">
                  <c:v>#N/A</c:v>
                </c:pt>
                <c:pt idx="12">
                  <c:v>#N/A</c:v>
                </c:pt>
                <c:pt idx="13">
                  <c:v>7290</c:v>
                </c:pt>
                <c:pt idx="14">
                  <c:v>#N/A</c:v>
                </c:pt>
              </c:numCache>
            </c:numRef>
          </c:val>
          <c:smooth val="0"/>
          <c:extLst xmlns:c16r2="http://schemas.microsoft.com/office/drawing/2015/06/chart">
            <c:ext xmlns:c16="http://schemas.microsoft.com/office/drawing/2014/chart" uri="{C3380CC4-5D6E-409C-BE32-E72D297353CC}">
              <c16:uniqueId val="{0000000B-9C2E-496B-86C6-E3C0CC3C6E26}"/>
            </c:ext>
          </c:extLst>
        </c:ser>
        <c:dLbls>
          <c:showLegendKey val="0"/>
          <c:showVal val="0"/>
          <c:showCatName val="0"/>
          <c:showSerName val="0"/>
          <c:showPercent val="0"/>
          <c:showBubbleSize val="0"/>
        </c:dLbls>
        <c:marker val="1"/>
        <c:smooth val="0"/>
        <c:axId val="-430589888"/>
        <c:axId val="-430589344"/>
      </c:lineChart>
      <c:catAx>
        <c:axId val="-430589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30589344"/>
        <c:crosses val="autoZero"/>
        <c:auto val="1"/>
        <c:lblAlgn val="ctr"/>
        <c:lblOffset val="100"/>
        <c:tickLblSkip val="1"/>
        <c:tickMarkSkip val="1"/>
        <c:noMultiLvlLbl val="0"/>
      </c:catAx>
      <c:valAx>
        <c:axId val="-4305893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30589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1726</c:v>
                </c:pt>
                <c:pt idx="1">
                  <c:v>1606</c:v>
                </c:pt>
                <c:pt idx="2">
                  <c:v>1572</c:v>
                </c:pt>
              </c:numCache>
            </c:numRef>
          </c:val>
          <c:extLst xmlns:c16r2="http://schemas.microsoft.com/office/drawing/2015/06/chart">
            <c:ext xmlns:c16="http://schemas.microsoft.com/office/drawing/2014/chart" uri="{C3380CC4-5D6E-409C-BE32-E72D297353CC}">
              <c16:uniqueId val="{00000000-1431-461B-87E9-C821C4B8858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275</c:v>
                </c:pt>
                <c:pt idx="1">
                  <c:v>345</c:v>
                </c:pt>
                <c:pt idx="2">
                  <c:v>315</c:v>
                </c:pt>
              </c:numCache>
            </c:numRef>
          </c:val>
          <c:extLst xmlns:c16r2="http://schemas.microsoft.com/office/drawing/2015/06/chart">
            <c:ext xmlns:c16="http://schemas.microsoft.com/office/drawing/2014/chart" uri="{C3380CC4-5D6E-409C-BE32-E72D297353CC}">
              <c16:uniqueId val="{00000001-1431-461B-87E9-C821C4B8858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667</c:v>
                </c:pt>
                <c:pt idx="1">
                  <c:v>752</c:v>
                </c:pt>
                <c:pt idx="2">
                  <c:v>624</c:v>
                </c:pt>
              </c:numCache>
            </c:numRef>
          </c:val>
          <c:extLst xmlns:c16r2="http://schemas.microsoft.com/office/drawing/2015/06/chart">
            <c:ext xmlns:c16="http://schemas.microsoft.com/office/drawing/2014/chart" uri="{C3380CC4-5D6E-409C-BE32-E72D297353CC}">
              <c16:uniqueId val="{00000002-1431-461B-87E9-C821C4B88582}"/>
            </c:ext>
          </c:extLst>
        </c:ser>
        <c:dLbls>
          <c:showLegendKey val="0"/>
          <c:showVal val="0"/>
          <c:showCatName val="0"/>
          <c:showSerName val="0"/>
          <c:showPercent val="0"/>
          <c:showBubbleSize val="0"/>
        </c:dLbls>
        <c:gapWidth val="120"/>
        <c:overlap val="100"/>
        <c:axId val="-430610016"/>
        <c:axId val="-430607840"/>
      </c:barChart>
      <c:catAx>
        <c:axId val="-4306100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30607840"/>
        <c:crosses val="autoZero"/>
        <c:auto val="1"/>
        <c:lblAlgn val="ctr"/>
        <c:lblOffset val="100"/>
        <c:tickLblSkip val="1"/>
        <c:tickMarkSkip val="1"/>
        <c:noMultiLvlLbl val="0"/>
      </c:catAx>
      <c:valAx>
        <c:axId val="-43060784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3061001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0854610771806467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6961-4B46-B310-E30B6A76CBB6}"/>
                </c:ext>
                <c:ext xmlns:c15="http://schemas.microsoft.com/office/drawing/2012/chart" uri="{CE6537A1-D6FC-4f65-9D91-7224C49458BB}">
                  <c15:layout/>
                  <c15:dlblFieldTable>
                    <c15:dlblFTEntry>
                      <c15:txfldGUID>{35D67AC9-0FA8-4204-99DB-036F3EA421E7}</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6961-4B46-B310-E30B6A76CBB6}"/>
                </c:ext>
                <c:ext xmlns:c15="http://schemas.microsoft.com/office/drawing/2012/chart" uri="{CE6537A1-D6FC-4f65-9D91-7224C49458BB}">
                  <c15:dlblFieldTable>
                    <c15:dlblFTEntry>
                      <c15:txfldGUID>{FD8F655A-79F8-485A-AF40-96E46EC068CA}</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6961-4B46-B310-E30B6A76CBB6}"/>
                </c:ext>
                <c:ext xmlns:c15="http://schemas.microsoft.com/office/drawing/2012/chart" uri="{CE6537A1-D6FC-4f65-9D91-7224C49458BB}">
                  <c15:dlblFieldTable>
                    <c15:dlblFTEntry>
                      <c15:txfldGUID>{29ADAC3B-DBD4-44D8-A66D-139E8B682D86}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6961-4B46-B310-E30B6A76CBB6}"/>
                </c:ext>
                <c:ext xmlns:c15="http://schemas.microsoft.com/office/drawing/2012/chart" uri="{CE6537A1-D6FC-4f65-9D91-7224C49458BB}">
                  <c15:dlblFieldTable>
                    <c15:dlblFTEntry>
                      <c15:txfldGUID>{715FDA92-05D5-4ADB-B88B-460B0F4BECE9}</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6961-4B46-B310-E30B6A76CBB6}"/>
                </c:ext>
                <c:ext xmlns:c15="http://schemas.microsoft.com/office/drawing/2012/chart" uri="{CE6537A1-D6FC-4f65-9D91-7224C49458BB}">
                  <c15:dlblFieldTable>
                    <c15:dlblFTEntry>
                      <c15:txfldGUID>{F4711F63-AE52-45EC-96FB-36FF380FE668}</c15:txfldGUID>
                      <c15:f>#REF!</c15:f>
                      <c15:dlblFieldTableCache>
                        <c:ptCount val="1"/>
                        <c:pt idx="0">
                          <c:v>#REF!</c:v>
                        </c:pt>
                      </c15:dlblFieldTableCache>
                    </c15:dlblFTEntry>
                  </c15:dlblFieldTable>
                  <c15:showDataLabelsRange val="0"/>
                </c:ext>
              </c:extLst>
            </c:dLbl>
            <c:dLbl>
              <c:idx val="8"/>
              <c:layout>
                <c:manualLayout>
                  <c:x val="0"/>
                  <c:y val="-1.0854610771806548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6961-4B46-B310-E30B6A76CBB6}"/>
                </c:ext>
                <c:ext xmlns:c15="http://schemas.microsoft.com/office/drawing/2012/chart" uri="{CE6537A1-D6FC-4f65-9D91-7224C49458BB}">
                  <c15:layout/>
                  <c15:dlblFieldTable>
                    <c15:dlblFTEntry>
                      <c15:txfldGUID>{A1126B6E-7D60-4522-96C0-26AF1FE9105D}</c15:txfldGUID>
                      <c15:f>公会計指標分析・財政指標組合せ分析表!$BX$50</c15:f>
                      <c15:dlblFieldTableCache>
                        <c:ptCount val="1"/>
                        <c:pt idx="0">
                          <c:v>H29</c:v>
                        </c:pt>
                      </c15:dlblFieldTableCache>
                    </c15:dlblFTEntry>
                  </c15:dlblFieldTable>
                  <c15:showDataLabelsRange val="0"/>
                </c:ext>
              </c:extLst>
            </c:dLbl>
            <c:dLbl>
              <c:idx val="16"/>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6961-4B46-B310-E30B6A76CBB6}"/>
                </c:ext>
                <c:ext xmlns:c15="http://schemas.microsoft.com/office/drawing/2012/chart" uri="{CE6537A1-D6FC-4f65-9D91-7224C49458BB}">
                  <c15:layout/>
                  <c15:dlblFieldTable>
                    <c15:dlblFTEntry>
                      <c15:txfldGUID>{9181FEEB-2D55-44CA-B28F-E5AA41E16611}</c15:txfldGUID>
                      <c15:f>公会計指標分析・財政指標組合せ分析表!$CF$50</c15:f>
                      <c15:dlblFieldTableCache>
                        <c:ptCount val="1"/>
                        <c:pt idx="0">
                          <c:v>H30</c:v>
                        </c:pt>
                      </c15:dlblFieldTableCache>
                    </c15:dlblFTEntry>
                  </c15:dlblFieldTable>
                  <c15:showDataLabelsRange val="0"/>
                </c:ext>
              </c:extLst>
            </c:dLbl>
            <c:dLbl>
              <c:idx val="24"/>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6961-4B46-B310-E30B6A76CBB6}"/>
                </c:ext>
                <c:ext xmlns:c15="http://schemas.microsoft.com/office/drawing/2012/chart" uri="{CE6537A1-D6FC-4f65-9D91-7224C49458BB}">
                  <c15:layout/>
                  <c15:dlblFieldTable>
                    <c15:dlblFTEntry>
                      <c15:txfldGUID>{90FFAF5D-B8F9-48A5-B717-DD7915D51B1F}</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6961-4B46-B310-E30B6A76CBB6}"/>
                </c:ext>
                <c:ext xmlns:c15="http://schemas.microsoft.com/office/drawing/2012/chart" uri="{CE6537A1-D6FC-4f65-9D91-7224C49458BB}">
                  <c15:layout/>
                  <c15:dlblFieldTable>
                    <c15:dlblFTEntry>
                      <c15:txfldGUID>{516D9E56-D82E-432C-8945-53215D77118F}</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47.8</c:v>
                </c:pt>
                <c:pt idx="8">
                  <c:v>47.8</c:v>
                </c:pt>
                <c:pt idx="16">
                  <c:v>49.3</c:v>
                </c:pt>
                <c:pt idx="24">
                  <c:v>51.3</c:v>
                </c:pt>
                <c:pt idx="32">
                  <c:v>50.6</c:v>
                </c:pt>
              </c:numCache>
            </c:numRef>
          </c:xVal>
          <c:yVal>
            <c:numRef>
              <c:f>公会計指標分析・財政指標組合せ分析表!$BP$51:$DC$51</c:f>
              <c:numCache>
                <c:formatCode>#,##0.0;"▲ "#,##0.0</c:formatCode>
                <c:ptCount val="40"/>
                <c:pt idx="0">
                  <c:v>106.8</c:v>
                </c:pt>
                <c:pt idx="8">
                  <c:v>104.1</c:v>
                </c:pt>
                <c:pt idx="16">
                  <c:v>56.7</c:v>
                </c:pt>
                <c:pt idx="24">
                  <c:v>53.9</c:v>
                </c:pt>
                <c:pt idx="32">
                  <c:v>66.3</c:v>
                </c:pt>
              </c:numCache>
            </c:numRef>
          </c:yVal>
          <c:smooth val="0"/>
          <c:extLst xmlns:c16r2="http://schemas.microsoft.com/office/drawing/2015/06/chart">
            <c:ext xmlns:c16="http://schemas.microsoft.com/office/drawing/2014/chart" uri="{C3380CC4-5D6E-409C-BE32-E72D297353CC}">
              <c16:uniqueId val="{00000009-6961-4B46-B310-E30B6A76CBB6}"/>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6961-4B46-B310-E30B6A76CBB6}"/>
                </c:ext>
                <c:ext xmlns:c15="http://schemas.microsoft.com/office/drawing/2012/chart" uri="{CE6537A1-D6FC-4f65-9D91-7224C49458BB}">
                  <c15:layout/>
                  <c15:dlblFieldTable>
                    <c15:dlblFTEntry>
                      <c15:txfldGUID>{CCD74DA5-CADA-4110-A3C4-FDE4396FF7EE}</c15:txfldGUID>
                      <c15:f>公会計指標分析・財政指標組合せ分析表!$BP$50</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6961-4B46-B310-E30B6A76CBB6}"/>
                </c:ext>
                <c:ext xmlns:c15="http://schemas.microsoft.com/office/drawing/2012/chart" uri="{CE6537A1-D6FC-4f65-9D91-7224C49458BB}">
                  <c15:dlblFieldTable>
                    <c15:dlblFTEntry>
                      <c15:txfldGUID>{CF66ADF9-B95C-4F8F-AC8E-6FB7BAF10A0B}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6961-4B46-B310-E30B6A76CBB6}"/>
                </c:ext>
                <c:ext xmlns:c15="http://schemas.microsoft.com/office/drawing/2012/chart" uri="{CE6537A1-D6FC-4f65-9D91-7224C49458BB}">
                  <c15:dlblFieldTable>
                    <c15:dlblFTEntry>
                      <c15:txfldGUID>{03BD7394-7001-47BC-A1C0-C35983BA451F}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6961-4B46-B310-E30B6A76CBB6}"/>
                </c:ext>
                <c:ext xmlns:c15="http://schemas.microsoft.com/office/drawing/2012/chart" uri="{CE6537A1-D6FC-4f65-9D91-7224C49458BB}">
                  <c15:dlblFieldTable>
                    <c15:dlblFTEntry>
                      <c15:txfldGUID>{2ABB8A2C-AA96-403B-BF58-4D846D3D4C51}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6961-4B46-B310-E30B6A76CBB6}"/>
                </c:ext>
                <c:ext xmlns:c15="http://schemas.microsoft.com/office/drawing/2012/chart" uri="{CE6537A1-D6FC-4f65-9D91-7224C49458BB}">
                  <c15:dlblFieldTable>
                    <c15:dlblFTEntry>
                      <c15:txfldGUID>{18E77E55-84FE-4C3C-B722-921ADC553C65}</c15:txfldGUID>
                      <c15:f>#REF!</c15:f>
                      <c15:dlblFieldTableCache>
                        <c:ptCount val="1"/>
                        <c:pt idx="0">
                          <c:v>#REF!</c:v>
                        </c:pt>
                      </c15:dlblFieldTableCache>
                    </c15:dlblFTEntry>
                  </c15:dlblFieldTable>
                  <c15:showDataLabelsRange val="0"/>
                </c:ext>
              </c:extLst>
            </c:dLbl>
            <c:dLbl>
              <c:idx val="8"/>
              <c:layout>
                <c:manualLayout>
                  <c:x val="-3.0219106560353759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6961-4B46-B310-E30B6A76CBB6}"/>
                </c:ext>
                <c:ext xmlns:c15="http://schemas.microsoft.com/office/drawing/2012/chart" uri="{CE6537A1-D6FC-4f65-9D91-7224C49458BB}">
                  <c15:layout/>
                  <c15:dlblFieldTable>
                    <c15:dlblFTEntry>
                      <c15:txfldGUID>{67C68506-880E-43D3-8F7E-E983623EE867}</c15:txfldGUID>
                      <c15:f>公会計指標分析・財政指標組合せ分析表!$BX$50</c15:f>
                      <c15:dlblFieldTableCache>
                        <c:ptCount val="1"/>
                        <c:pt idx="0">
                          <c:v>H29</c:v>
                        </c:pt>
                      </c15:dlblFieldTableCache>
                    </c15:dlblFTEntry>
                  </c15:dlblFieldTable>
                  <c15:showDataLabelsRange val="0"/>
                </c:ext>
              </c:extLst>
            </c:dLbl>
            <c:dLbl>
              <c:idx val="16"/>
              <c:layout>
                <c:manualLayout>
                  <c:x val="-2.3213381354508161E-2"/>
                  <c:y val="-5.485900710852408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6961-4B46-B310-E30B6A76CBB6}"/>
                </c:ext>
                <c:ext xmlns:c15="http://schemas.microsoft.com/office/drawing/2012/chart" uri="{CE6537A1-D6FC-4f65-9D91-7224C49458BB}">
                  <c15:layout/>
                  <c15:dlblFieldTable>
                    <c15:dlblFTEntry>
                      <c15:txfldGUID>{60D11A0E-F1C5-437D-B650-D073A8BB204B}</c15:txfldGUID>
                      <c15:f>公会計指標分析・財政指標組合せ分析表!$CF$50</c15:f>
                      <c15:dlblFieldTableCache>
                        <c:ptCount val="1"/>
                        <c:pt idx="0">
                          <c:v>H30</c:v>
                        </c:pt>
                      </c15:dlblFieldTableCache>
                    </c15:dlblFTEntry>
                  </c15:dlblFieldTable>
                  <c15:showDataLabelsRange val="0"/>
                </c:ext>
              </c:extLst>
            </c:dLbl>
            <c:dLbl>
              <c:idx val="24"/>
              <c:layout>
                <c:manualLayout>
                  <c:x val="-4.2873663674516851E-2"/>
                  <c:y val="-7.461907710320632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6961-4B46-B310-E30B6A76CBB6}"/>
                </c:ext>
                <c:ext xmlns:c15="http://schemas.microsoft.com/office/drawing/2012/chart" uri="{CE6537A1-D6FC-4f65-9D91-7224C49458BB}">
                  <c15:layout/>
                  <c15:dlblFieldTable>
                    <c15:dlblFTEntry>
                      <c15:txfldGUID>{0113588F-8A03-4DCC-A02C-7A9F344BA670}</c15:txfldGUID>
                      <c15:f>公会計指標分析・財政指標組合せ分析表!$CN$50</c15:f>
                      <c15:dlblFieldTableCache>
                        <c:ptCount val="1"/>
                        <c:pt idx="0">
                          <c:v>R01</c:v>
                        </c:pt>
                      </c15:dlblFieldTableCache>
                    </c15:dlblFTEntry>
                  </c15:dlblFieldTable>
                  <c15:showDataLabelsRange val="0"/>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6961-4B46-B310-E30B6A76CBB6}"/>
                </c:ext>
                <c:ext xmlns:c15="http://schemas.microsoft.com/office/drawing/2012/chart" uri="{CE6537A1-D6FC-4f65-9D91-7224C49458BB}">
                  <c15:layout/>
                  <c15:dlblFieldTable>
                    <c15:dlblFTEntry>
                      <c15:txfldGUID>{02369FAB-021B-4F28-B2D9-66BFEE1591FA}</c15:txfldGUID>
                      <c15:f>公会計指標分析・財政指標組合せ分析表!$CV$50</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c:v>
                </c:pt>
              </c:numCache>
            </c:numRef>
          </c:xVal>
          <c:yVal>
            <c:numRef>
              <c:f>公会計指標分析・財政指標組合せ分析表!$BP$55:$DC$55</c:f>
              <c:numCache>
                <c:formatCode>#,##0.0;"▲ "#,##0.0</c:formatCode>
                <c:ptCount val="40"/>
                <c:pt idx="0">
                  <c:v>52.3</c:v>
                </c:pt>
                <c:pt idx="8">
                  <c:v>55.4</c:v>
                </c:pt>
                <c:pt idx="16">
                  <c:v>52.7</c:v>
                </c:pt>
                <c:pt idx="24">
                  <c:v>49.7</c:v>
                </c:pt>
                <c:pt idx="32">
                  <c:v>25.1</c:v>
                </c:pt>
              </c:numCache>
            </c:numRef>
          </c:yVal>
          <c:smooth val="0"/>
          <c:extLst xmlns:c16r2="http://schemas.microsoft.com/office/drawing/2015/06/chart">
            <c:ext xmlns:c16="http://schemas.microsoft.com/office/drawing/2014/chart" uri="{C3380CC4-5D6E-409C-BE32-E72D297353CC}">
              <c16:uniqueId val="{00000013-6961-4B46-B310-E30B6A76CBB6}"/>
            </c:ext>
          </c:extLst>
        </c:ser>
        <c:dLbls>
          <c:showLegendKey val="0"/>
          <c:showVal val="1"/>
          <c:showCatName val="0"/>
          <c:showSerName val="0"/>
          <c:showPercent val="0"/>
          <c:showBubbleSize val="0"/>
        </c:dLbls>
        <c:axId val="-430586624"/>
        <c:axId val="-430612192"/>
      </c:scatterChart>
      <c:valAx>
        <c:axId val="-430586624"/>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612192"/>
        <c:crosses val="autoZero"/>
        <c:crossBetween val="midCat"/>
      </c:valAx>
      <c:valAx>
        <c:axId val="-430612192"/>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058662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AB21-4E2E-86BE-502CE2A9DCC1}"/>
                </c:ext>
                <c:ext xmlns:c15="http://schemas.microsoft.com/office/drawing/2012/chart" uri="{CE6537A1-D6FC-4f65-9D91-7224C49458BB}">
                  <c15:layout/>
                  <c15:dlblFieldTable>
                    <c15:dlblFTEntry>
                      <c15:txfldGUID>{77A5FD13-C2C7-427C-85A8-E139B954F2C3}</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AB21-4E2E-86BE-502CE2A9DCC1}"/>
                </c:ext>
                <c:ext xmlns:c15="http://schemas.microsoft.com/office/drawing/2012/chart" uri="{CE6537A1-D6FC-4f65-9D91-7224C49458BB}">
                  <c15:dlblFieldTable>
                    <c15:dlblFTEntry>
                      <c15:txfldGUID>{D33DDDF8-ACB0-4B26-8053-53B08FBDF92D}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AB21-4E2E-86BE-502CE2A9DCC1}"/>
                </c:ext>
                <c:ext xmlns:c15="http://schemas.microsoft.com/office/drawing/2012/chart" uri="{CE6537A1-D6FC-4f65-9D91-7224C49458BB}">
                  <c15:dlblFieldTable>
                    <c15:dlblFTEntry>
                      <c15:txfldGUID>{54D07465-1B98-47CB-B28C-7E0201F5E32B}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AB21-4E2E-86BE-502CE2A9DCC1}"/>
                </c:ext>
                <c:ext xmlns:c15="http://schemas.microsoft.com/office/drawing/2012/chart" uri="{CE6537A1-D6FC-4f65-9D91-7224C49458BB}">
                  <c15:dlblFieldTable>
                    <c15:dlblFTEntry>
                      <c15:txfldGUID>{E419473B-5926-4EC9-8247-B3E5DDB0F91A}</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AB21-4E2E-86BE-502CE2A9DCC1}"/>
                </c:ext>
                <c:ext xmlns:c15="http://schemas.microsoft.com/office/drawing/2012/chart" uri="{CE6537A1-D6FC-4f65-9D91-7224C49458BB}">
                  <c15:dlblFieldTable>
                    <c15:dlblFTEntry>
                      <c15:txfldGUID>{59C0D3A8-C0EA-4F52-BD3B-AE1AC19F2EF0}</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AB21-4E2E-86BE-502CE2A9DCC1}"/>
                </c:ext>
                <c:ext xmlns:c15="http://schemas.microsoft.com/office/drawing/2012/chart" uri="{CE6537A1-D6FC-4f65-9D91-7224C49458BB}">
                  <c15:layout/>
                  <c15:dlblFieldTable>
                    <c15:dlblFTEntry>
                      <c15:txfldGUID>{B957C132-3ACB-4C80-9A04-B3DFB763E466}</c15:txfldGUID>
                      <c15:f>公会計指標分析・財政指標組合せ分析表!$BX$72</c15:f>
                      <c15:dlblFieldTableCache>
                        <c:ptCount val="1"/>
                        <c:pt idx="0">
                          <c:v>H29</c:v>
                        </c:pt>
                      </c15:dlblFieldTableCache>
                    </c15:dlblFTEntry>
                  </c15:dlblFieldTable>
                  <c15:showDataLabelsRange val="0"/>
                </c:ext>
              </c:extLst>
            </c:dLbl>
            <c:dLbl>
              <c:idx val="16"/>
              <c:layout/>
              <c:tx>
                <c:strRef>
                  <c:f>公会計指標分析・財政指標組合せ分析表!$CF$72</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AB21-4E2E-86BE-502CE2A9DCC1}"/>
                </c:ext>
                <c:ext xmlns:c15="http://schemas.microsoft.com/office/drawing/2012/chart" uri="{CE6537A1-D6FC-4f65-9D91-7224C49458BB}">
                  <c15:layout/>
                  <c15:dlblFieldTable>
                    <c15:dlblFTEntry>
                      <c15:txfldGUID>{E58CAADA-1E22-4F35-A070-65A76CCC1963}</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2.6710997734770581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AB21-4E2E-86BE-502CE2A9DCC1}"/>
                </c:ext>
                <c:ext xmlns:c15="http://schemas.microsoft.com/office/drawing/2012/chart" uri="{CE6537A1-D6FC-4f65-9D91-7224C49458BB}">
                  <c15:layout/>
                  <c15:dlblFieldTable>
                    <c15:dlblFTEntry>
                      <c15:txfldGUID>{181DCC1F-59EF-4760-B253-179D8F5C7D89}</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AB21-4E2E-86BE-502CE2A9DCC1}"/>
                </c:ext>
                <c:ext xmlns:c15="http://schemas.microsoft.com/office/drawing/2012/chart" uri="{CE6537A1-D6FC-4f65-9D91-7224C49458BB}">
                  <c15:layout/>
                  <c15:dlblFieldTable>
                    <c15:dlblFTEntry>
                      <c15:txfldGUID>{609FF00A-CAF0-4F60-9C07-CA7E4316F19E}</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13.6</c:v>
                </c:pt>
                <c:pt idx="8">
                  <c:v>12.9</c:v>
                </c:pt>
                <c:pt idx="16">
                  <c:v>11.8</c:v>
                </c:pt>
                <c:pt idx="24">
                  <c:v>9</c:v>
                </c:pt>
                <c:pt idx="32">
                  <c:v>8.5</c:v>
                </c:pt>
              </c:numCache>
            </c:numRef>
          </c:xVal>
          <c:yVal>
            <c:numRef>
              <c:f>公会計指標分析・財政指標組合せ分析表!$BP$73:$DC$73</c:f>
              <c:numCache>
                <c:formatCode>#,##0.0;"▲ "#,##0.0</c:formatCode>
                <c:ptCount val="40"/>
                <c:pt idx="0">
                  <c:v>106.8</c:v>
                </c:pt>
                <c:pt idx="8">
                  <c:v>104.1</c:v>
                </c:pt>
                <c:pt idx="16">
                  <c:v>56.7</c:v>
                </c:pt>
                <c:pt idx="24">
                  <c:v>53.9</c:v>
                </c:pt>
                <c:pt idx="32">
                  <c:v>66.3</c:v>
                </c:pt>
              </c:numCache>
            </c:numRef>
          </c:yVal>
          <c:smooth val="0"/>
          <c:extLst xmlns:c16r2="http://schemas.microsoft.com/office/drawing/2015/06/chart">
            <c:ext xmlns:c16="http://schemas.microsoft.com/office/drawing/2014/chart" uri="{C3380CC4-5D6E-409C-BE32-E72D297353CC}">
              <c16:uniqueId val="{00000009-AB21-4E2E-86BE-502CE2A9DCC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2447372471719159E-2"/>
                  <c:y val="-6.241664708779395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AB21-4E2E-86BE-502CE2A9DCC1}"/>
                </c:ext>
                <c:ext xmlns:c15="http://schemas.microsoft.com/office/drawing/2012/chart" uri="{CE6537A1-D6FC-4f65-9D91-7224C49458BB}">
                  <c15:layout/>
                  <c15:dlblFieldTable>
                    <c15:dlblFTEntry>
                      <c15:txfldGUID>{6DC08A58-36B2-4F02-A13E-CA7758795CFC}</c15:txfldGUID>
                      <c15:f>公会計指標分析・財政指標組合せ分析表!$BP$72</c15:f>
                      <c15:dlblFieldTableCache>
                        <c:ptCount val="1"/>
                        <c:pt idx="0">
                          <c:v>H28</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AB21-4E2E-86BE-502CE2A9DCC1}"/>
                </c:ext>
                <c:ext xmlns:c15="http://schemas.microsoft.com/office/drawing/2012/chart" uri="{CE6537A1-D6FC-4f65-9D91-7224C49458BB}">
                  <c15:dlblFieldTable>
                    <c15:dlblFTEntry>
                      <c15:txfldGUID>{22EE2974-C6A1-445E-A7FB-96B6ED3041A6}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AB21-4E2E-86BE-502CE2A9DCC1}"/>
                </c:ext>
                <c:ext xmlns:c15="http://schemas.microsoft.com/office/drawing/2012/chart" uri="{CE6537A1-D6FC-4f65-9D91-7224C49458BB}">
                  <c15:dlblFieldTable>
                    <c15:dlblFTEntry>
                      <c15:txfldGUID>{776A857F-AC25-4C01-A2AE-D6B6D357AB20}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AB21-4E2E-86BE-502CE2A9DCC1}"/>
                </c:ext>
                <c:ext xmlns:c15="http://schemas.microsoft.com/office/drawing/2012/chart" uri="{CE6537A1-D6FC-4f65-9D91-7224C49458BB}">
                  <c15:dlblFieldTable>
                    <c15:dlblFTEntry>
                      <c15:txfldGUID>{8DCBFD06-B291-44C3-8146-1423AFF56391}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AB21-4E2E-86BE-502CE2A9DCC1}"/>
                </c:ext>
                <c:ext xmlns:c15="http://schemas.microsoft.com/office/drawing/2012/chart" uri="{CE6537A1-D6FC-4f65-9D91-7224C49458BB}">
                  <c15:dlblFieldTable>
                    <c15:dlblFTEntry>
                      <c15:txfldGUID>{C1E927E4-0354-4640-9E9D-9E8969ED5473}</c15:txfldGUID>
                      <c15:f>#REF!</c15:f>
                      <c15:dlblFieldTableCache>
                        <c:ptCount val="1"/>
                        <c:pt idx="0">
                          <c:v>#REF!</c:v>
                        </c:pt>
                      </c15:dlblFieldTableCache>
                    </c15:dlblFTEntry>
                  </c15:dlblFieldTable>
                  <c15:showDataLabelsRange val="0"/>
                </c:ext>
              </c:extLst>
            </c:dLbl>
            <c:dLbl>
              <c:idx val="8"/>
              <c:layout>
                <c:manualLayout>
                  <c:x val="-3.0948610766502172E-2"/>
                  <c:y val="-4.513164194705557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AB21-4E2E-86BE-502CE2A9DCC1}"/>
                </c:ext>
                <c:ext xmlns:c15="http://schemas.microsoft.com/office/drawing/2012/chart" uri="{CE6537A1-D6FC-4f65-9D91-7224C49458BB}">
                  <c15:layout/>
                  <c15:dlblFieldTable>
                    <c15:dlblFTEntry>
                      <c15:txfldGUID>{C53F0768-644F-4AC3-9E10-23EC23507C1A}</c15:txfldGUID>
                      <c15:f>公会計指標分析・財政指標組合せ分析表!$BX$72</c15:f>
                      <c15:dlblFieldTableCache>
                        <c:ptCount val="1"/>
                        <c:pt idx="0">
                          <c:v>H29</c:v>
                        </c:pt>
                      </c15:dlblFieldTableCache>
                    </c15:dlblFTEntry>
                  </c15:dlblFieldTable>
                  <c15:showDataLabelsRange val="0"/>
                </c:ext>
              </c:extLst>
            </c:dLbl>
            <c:dLbl>
              <c:idx val="16"/>
              <c:layout>
                <c:manualLayout>
                  <c:x val="-3.1697991619110633E-2"/>
                  <c:y val="-6.1877742897321543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AB21-4E2E-86BE-502CE2A9DCC1}"/>
                </c:ext>
                <c:ext xmlns:c15="http://schemas.microsoft.com/office/drawing/2012/chart" uri="{CE6537A1-D6FC-4f65-9D91-7224C49458BB}">
                  <c15:layout/>
                  <c15:dlblFieldTable>
                    <c15:dlblFTEntry>
                      <c15:txfldGUID>{2C7A35D8-C02B-4B9E-ADA8-F3DF058FC375}</c15:txfldGUID>
                      <c15:f>公会計指標分析・財政指標組合せ分析表!$CF$72</c15:f>
                      <c15:dlblFieldTableCache>
                        <c:ptCount val="1"/>
                        <c:pt idx="0">
                          <c:v>H30</c:v>
                        </c:pt>
                      </c15:dlblFieldTableCache>
                    </c15:dlblFTEntry>
                  </c15:dlblFieldTable>
                  <c15:showDataLabelsRange val="0"/>
                </c:ext>
              </c:extLst>
            </c:dLbl>
            <c:dLbl>
              <c:idx val="24"/>
              <c:layout>
                <c:manualLayout>
                  <c:x val="-3.6429687715380583E-2"/>
                  <c:y val="-8.024055641900476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AB21-4E2E-86BE-502CE2A9DCC1}"/>
                </c:ext>
                <c:ext xmlns:c15="http://schemas.microsoft.com/office/drawing/2012/chart" uri="{CE6537A1-D6FC-4f65-9D91-7224C49458BB}">
                  <c15:layout/>
                  <c15:dlblFieldTable>
                    <c15:dlblFTEntry>
                      <c15:txfldGUID>{F6704449-FB91-4715-9FB8-558B7A94634B}</c15:txfldGUID>
                      <c15:f>公会計指標分析・財政指標組合せ分析表!$CN$72</c15:f>
                      <c15:dlblFieldTableCache>
                        <c:ptCount val="1"/>
                        <c:pt idx="0">
                          <c:v>R01</c:v>
                        </c:pt>
                      </c15:dlblFieldTableCache>
                    </c15:dlblFTEntry>
                  </c15:dlblFieldTable>
                  <c15:showDataLabelsRange val="0"/>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AB21-4E2E-86BE-502CE2A9DCC1}"/>
                </c:ext>
                <c:ext xmlns:c15="http://schemas.microsoft.com/office/drawing/2012/chart" uri="{CE6537A1-D6FC-4f65-9D91-7224C49458BB}">
                  <c15:layout/>
                  <c15:dlblFieldTable>
                    <c15:dlblFTEntry>
                      <c15:txfldGUID>{95614FDE-F4FF-4FB6-9FD0-9742FD03A19C}</c15:txfldGUID>
                      <c15:f>公会計指標分析・財政指標組合せ分析表!$CV$72</c15:f>
                      <c15:dlblFieldTableCache>
                        <c:ptCount val="1"/>
                        <c:pt idx="0">
                          <c:v>R02</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6.4</c:v>
                </c:pt>
              </c:numCache>
            </c:numRef>
          </c:xVal>
          <c:yVal>
            <c:numRef>
              <c:f>公会計指標分析・財政指標組合せ分析表!$BP$77:$DC$77</c:f>
              <c:numCache>
                <c:formatCode>#,##0.0;"▲ "#,##0.0</c:formatCode>
                <c:ptCount val="40"/>
                <c:pt idx="0">
                  <c:v>52.3</c:v>
                </c:pt>
                <c:pt idx="8">
                  <c:v>55.4</c:v>
                </c:pt>
                <c:pt idx="16">
                  <c:v>52.7</c:v>
                </c:pt>
                <c:pt idx="24">
                  <c:v>49.7</c:v>
                </c:pt>
                <c:pt idx="32">
                  <c:v>25.1</c:v>
                </c:pt>
              </c:numCache>
            </c:numRef>
          </c:yVal>
          <c:smooth val="0"/>
          <c:extLst xmlns:c16r2="http://schemas.microsoft.com/office/drawing/2015/06/chart">
            <c:ext xmlns:c16="http://schemas.microsoft.com/office/drawing/2014/chart" uri="{C3380CC4-5D6E-409C-BE32-E72D297353CC}">
              <c16:uniqueId val="{00000013-AB21-4E2E-86BE-502CE2A9DCC1}"/>
            </c:ext>
          </c:extLst>
        </c:ser>
        <c:dLbls>
          <c:showLegendKey val="0"/>
          <c:showVal val="1"/>
          <c:showCatName val="0"/>
          <c:showSerName val="0"/>
          <c:showPercent val="0"/>
          <c:showBubbleSize val="0"/>
        </c:dLbls>
        <c:axId val="-430602400"/>
        <c:axId val="-430611104"/>
      </c:scatterChart>
      <c:valAx>
        <c:axId val="-430602400"/>
        <c:scaling>
          <c:orientation val="maxMin"/>
          <c:max val="15"/>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30611104"/>
        <c:crosses val="autoZero"/>
        <c:crossBetween val="midCat"/>
      </c:valAx>
      <c:valAx>
        <c:axId val="-430611104"/>
        <c:scaling>
          <c:orientation val="maxMin"/>
          <c:max val="12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3060240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○元利償還金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臨時財政対策債等の元金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開始</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、償還開始額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償還終了額</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を下回ったため減少</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病院</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事業会計への繰入金が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額となったことにより、全体として</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○実質公債費比率の分子</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債務負担行為に基づく支出額等が増加し、</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算入公債費等</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減少したことにより、実質公債費比率の分子</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早期健全化基準未満であるものの、今後</a:t>
          </a:r>
          <a:r>
            <a:rPr kumimoji="1" lang="ja-JP" altLang="en-US"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小中学校の大規模改修が予定されており、地方債の計画的な発行に努める。</a:t>
          </a:r>
          <a:endParaRPr kumimoji="0" lang="ja-JP" altLang="ja-JP" sz="12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満期一括償還地方債を利用していない。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○一般会計等に係る地方債の現在高</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小中学校改修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事業等による大型普通建設事業</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起債</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発行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したため、増加した。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〇債務負担行為に基づく支出予定額</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余熱利用施設整備運営事業の影響により増加した。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○公営企業等繰入見込額</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下水道</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事業会計繰入金の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により、将来負担額が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○退職手当負担見込額</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会計年度職員が退職手当組合に加入した影響を受け、一般会計負担分の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積立額</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が増加したこと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により負担見込額が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減少</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今後</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小中学校の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改築および</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大規模改修が予定されており、今後とも市債発行については慎重に判断し、抑制を図る。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滋賀県野洲市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chemeClr val="dk1"/>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歳入一般財源を補うために財政調整基金を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億円取り崩したことに加え、</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中主小学校改修事業ならびに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野洲幼稚園・野洲小学校ＰＦＩ施設整備委託事業に充当するため公共施設等整備基金を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を行ったものの、財政調整基金を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億円積み立てしたこと</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により、基金全体としては</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一般財源にかかる負担の軽減のため、今後も各基金の目的に応じた事業については積極的に充当を行っていく。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公共施設等の整備を図る。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中主小学校改修事業ならびに</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野洲幼稚園・野洲小学校ＰＦＩ施設整備委託事業に充当するため取崩しを行っ</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億円の増となった。</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公共施設等整備基金</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野洲幼稚園・野洲小学校ＰＦＩ施設整備委託事業や余熱利用施設ＰＦＩ施設整備事業に充当する。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前年度決算余剰金の約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にあたる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億円を積み立てたものの、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歳入一般財源を補うために</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億円取り崩した</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ことにより</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減</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財政調整基金からの繰入金を活用しなければ収支不足が見込まれるため、今後も基金繰入を活用していく予定。</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基金繰入を活用した場合、令和</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年度には基金残高が約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8</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億円まで減少するものの最低保有規模と想定する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億円は下回らない見込みである</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工業団地整備</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事業に係る</a:t>
          </a:r>
          <a:r>
            <a:rPr kumimoji="1" lang="ja-JP" altLang="ja-JP" sz="1300" b="0" i="0" baseline="0">
              <a:solidFill>
                <a:schemeClr val="dk1"/>
              </a:solidFill>
              <a:effectLst/>
              <a:latin typeface="ＭＳ ゴシック" panose="020B0609070205080204" pitchFamily="49" charset="-128"/>
              <a:ea typeface="ＭＳ ゴシック" panose="020B0609070205080204" pitchFamily="49" charset="-128"/>
              <a:cs typeface="+mn-cs"/>
            </a:rPr>
            <a:t>市債の償還</a:t>
          </a:r>
          <a:r>
            <a:rPr kumimoji="1" lang="ja-JP" altLang="en-US" sz="1300" b="0" i="0" baseline="0">
              <a:solidFill>
                <a:schemeClr val="dk1"/>
              </a:solidFill>
              <a:effectLst/>
              <a:latin typeface="ＭＳ ゴシック" panose="020B0609070205080204" pitchFamily="49" charset="-128"/>
              <a:ea typeface="ＭＳ ゴシック" panose="020B0609070205080204" pitchFamily="49" charset="-128"/>
              <a:cs typeface="+mn-cs"/>
            </a:rPr>
            <a:t>へ充当するため、</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工業団地等整備事業特別会計への繰出し相当額を</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取り崩したことにより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0.3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億円の減となった。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0"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歳入の減収等による年度間の財源不足に備えて、</a:t>
          </a:r>
          <a:r>
            <a:rPr lang="ja-JP" altLang="en-US" sz="1300">
              <a:latin typeface="ＭＳ ゴシック" panose="020B0609070205080204" pitchFamily="49" charset="-128"/>
              <a:ea typeface="ＭＳ ゴシック" panose="020B0609070205080204" pitchFamily="49" charset="-128"/>
            </a:rPr>
            <a:t>市債を計画的に返済していくための基金として運用する。また、財政運営を行っていく中で、市債の繰上げ償還が有益と考えられる場合は繰上げ償還の充当にも活用する。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[ 50.6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有形固定資産減価償却率については、類似団体平均を</a:t>
          </a:r>
          <a:r>
            <a:rPr kumimoji="1" lang="en-US" altLang="ja-JP" sz="1100">
              <a:latin typeface="ＭＳ Ｐゴシック" panose="020B0600070205080204" pitchFamily="50" charset="-128"/>
              <a:ea typeface="ＭＳ Ｐゴシック" panose="020B0600070205080204" pitchFamily="50" charset="-128"/>
            </a:rPr>
            <a:t>10.4</a:t>
          </a:r>
          <a:r>
            <a:rPr kumimoji="1" lang="ja-JP" altLang="en-US" sz="1100">
              <a:latin typeface="ＭＳ Ｐゴシック" panose="020B0600070205080204" pitchFamily="50" charset="-128"/>
              <a:ea typeface="ＭＳ Ｐゴシック" panose="020B0600070205080204" pitchFamily="50" charset="-128"/>
            </a:rPr>
            <a:t>ポイント下回り</a:t>
          </a:r>
          <a:r>
            <a:rPr kumimoji="1" lang="en-US" altLang="ja-JP" sz="1100">
              <a:latin typeface="ＭＳ Ｐゴシック" panose="020B0600070205080204" pitchFamily="50" charset="-128"/>
              <a:ea typeface="ＭＳ Ｐゴシック" panose="020B0600070205080204" pitchFamily="50" charset="-128"/>
            </a:rPr>
            <a:t>50.6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今後は、減価償却が進み、建物等が老朽化していくことを見据え、野洲市公共施設等総合管理計画（平成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年３月策定）に基づく施設の適正な維持管理や大規模改修・更新等といった対応を行っていく。</a:t>
          </a: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165100</xdr:rowOff>
    </xdr:from>
    <xdr:to>
      <xdr:col>23</xdr:col>
      <xdr:colOff>85090</xdr:colOff>
      <xdr:row>33</xdr:row>
      <xdr:rowOff>153670</xdr:rowOff>
    </xdr:to>
    <xdr:cxnSp macro="">
      <xdr:nvCxnSpPr>
        <xdr:cNvPr id="65" name="直線コネクタ 64"/>
        <xdr:cNvCxnSpPr/>
      </xdr:nvCxnSpPr>
      <xdr:spPr>
        <a:xfrm flipV="1">
          <a:off x="4760595" y="5222875"/>
          <a:ext cx="127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157497</xdr:rowOff>
    </xdr:from>
    <xdr:ext cx="405111" cy="259045"/>
    <xdr:sp macro="" textlink="">
      <xdr:nvSpPr>
        <xdr:cNvPr id="66" name="有形固定資産減価償却率最小値テキスト"/>
        <xdr:cNvSpPr txBox="1"/>
      </xdr:nvSpPr>
      <xdr:spPr>
        <a:xfrm>
          <a:off x="4813300" y="6586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153670</xdr:rowOff>
    </xdr:from>
    <xdr:to>
      <xdr:col>23</xdr:col>
      <xdr:colOff>174625</xdr:colOff>
      <xdr:row>33</xdr:row>
      <xdr:rowOff>153670</xdr:rowOff>
    </xdr:to>
    <xdr:cxnSp macro="">
      <xdr:nvCxnSpPr>
        <xdr:cNvPr id="67" name="直線コネクタ 66"/>
        <xdr:cNvCxnSpPr/>
      </xdr:nvCxnSpPr>
      <xdr:spPr>
        <a:xfrm>
          <a:off x="4673600" y="65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111777</xdr:rowOff>
    </xdr:from>
    <xdr:ext cx="405111" cy="259045"/>
    <xdr:sp macro="" textlink="">
      <xdr:nvSpPr>
        <xdr:cNvPr id="68" name="有形固定資産減価償却率最大値テキスト"/>
        <xdr:cNvSpPr txBox="1"/>
      </xdr:nvSpPr>
      <xdr:spPr>
        <a:xfrm>
          <a:off x="4813300" y="499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165100</xdr:rowOff>
    </xdr:from>
    <xdr:to>
      <xdr:col>23</xdr:col>
      <xdr:colOff>174625</xdr:colOff>
      <xdr:row>25</xdr:row>
      <xdr:rowOff>165100</xdr:rowOff>
    </xdr:to>
    <xdr:cxnSp macro="">
      <xdr:nvCxnSpPr>
        <xdr:cNvPr id="69" name="直線コネクタ 68"/>
        <xdr:cNvCxnSpPr/>
      </xdr:nvCxnSpPr>
      <xdr:spPr>
        <a:xfrm>
          <a:off x="4673600" y="522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81085</xdr:rowOff>
    </xdr:from>
    <xdr:ext cx="405111" cy="259045"/>
    <xdr:sp macro="" textlink="">
      <xdr:nvSpPr>
        <xdr:cNvPr id="70" name="有形固定資産減価償却率平均値テキスト"/>
        <xdr:cNvSpPr txBox="1"/>
      </xdr:nvSpPr>
      <xdr:spPr>
        <a:xfrm>
          <a:off x="4813300" y="599611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102658</xdr:rowOff>
    </xdr:from>
    <xdr:to>
      <xdr:col>23</xdr:col>
      <xdr:colOff>136525</xdr:colOff>
      <xdr:row>31</xdr:row>
      <xdr:rowOff>32808</xdr:rowOff>
    </xdr:to>
    <xdr:sp macro="" textlink="">
      <xdr:nvSpPr>
        <xdr:cNvPr id="71" name="フローチャート: 判断 70"/>
        <xdr:cNvSpPr/>
      </xdr:nvSpPr>
      <xdr:spPr>
        <a:xfrm>
          <a:off x="4711700" y="601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70273</xdr:rowOff>
    </xdr:from>
    <xdr:to>
      <xdr:col>19</xdr:col>
      <xdr:colOff>187325</xdr:colOff>
      <xdr:row>31</xdr:row>
      <xdr:rowOff>423</xdr:rowOff>
    </xdr:to>
    <xdr:sp macro="" textlink="">
      <xdr:nvSpPr>
        <xdr:cNvPr id="72" name="フローチャート: 判断 71"/>
        <xdr:cNvSpPr/>
      </xdr:nvSpPr>
      <xdr:spPr>
        <a:xfrm>
          <a:off x="4000500" y="598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63077</xdr:rowOff>
    </xdr:from>
    <xdr:to>
      <xdr:col>15</xdr:col>
      <xdr:colOff>187325</xdr:colOff>
      <xdr:row>30</xdr:row>
      <xdr:rowOff>164677</xdr:rowOff>
    </xdr:to>
    <xdr:sp macro="" textlink="">
      <xdr:nvSpPr>
        <xdr:cNvPr id="73" name="フローチャート: 判断 72"/>
        <xdr:cNvSpPr/>
      </xdr:nvSpPr>
      <xdr:spPr>
        <a:xfrm>
          <a:off x="3238500" y="5978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19897</xdr:rowOff>
    </xdr:from>
    <xdr:to>
      <xdr:col>11</xdr:col>
      <xdr:colOff>187325</xdr:colOff>
      <xdr:row>30</xdr:row>
      <xdr:rowOff>121497</xdr:rowOff>
    </xdr:to>
    <xdr:sp macro="" textlink="">
      <xdr:nvSpPr>
        <xdr:cNvPr id="74" name="フローチャート: 判断 73"/>
        <xdr:cNvSpPr/>
      </xdr:nvSpPr>
      <xdr:spPr>
        <a:xfrm>
          <a:off x="2476500" y="593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133773</xdr:rowOff>
    </xdr:from>
    <xdr:to>
      <xdr:col>7</xdr:col>
      <xdr:colOff>187325</xdr:colOff>
      <xdr:row>30</xdr:row>
      <xdr:rowOff>63923</xdr:rowOff>
    </xdr:to>
    <xdr:sp macro="" textlink="">
      <xdr:nvSpPr>
        <xdr:cNvPr id="75" name="フローチャート: 判断 74"/>
        <xdr:cNvSpPr/>
      </xdr:nvSpPr>
      <xdr:spPr>
        <a:xfrm>
          <a:off x="1714500" y="5877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71332</xdr:rowOff>
    </xdr:from>
    <xdr:to>
      <xdr:col>23</xdr:col>
      <xdr:colOff>136525</xdr:colOff>
      <xdr:row>29</xdr:row>
      <xdr:rowOff>1482</xdr:rowOff>
    </xdr:to>
    <xdr:sp macro="" textlink="">
      <xdr:nvSpPr>
        <xdr:cNvPr id="81" name="楕円 80"/>
        <xdr:cNvSpPr/>
      </xdr:nvSpPr>
      <xdr:spPr>
        <a:xfrm>
          <a:off x="4711700" y="56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94209</xdr:rowOff>
    </xdr:from>
    <xdr:ext cx="405111" cy="259045"/>
    <xdr:sp macro="" textlink="">
      <xdr:nvSpPr>
        <xdr:cNvPr id="82" name="有形固定資産減価償却率該当値テキスト"/>
        <xdr:cNvSpPr txBox="1"/>
      </xdr:nvSpPr>
      <xdr:spPr>
        <a:xfrm>
          <a:off x="4813300" y="5494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96520</xdr:rowOff>
    </xdr:from>
    <xdr:to>
      <xdr:col>19</xdr:col>
      <xdr:colOff>187325</xdr:colOff>
      <xdr:row>29</xdr:row>
      <xdr:rowOff>26670</xdr:rowOff>
    </xdr:to>
    <xdr:sp macro="" textlink="">
      <xdr:nvSpPr>
        <xdr:cNvPr id="83" name="楕円 82"/>
        <xdr:cNvSpPr/>
      </xdr:nvSpPr>
      <xdr:spPr>
        <a:xfrm>
          <a:off x="4000500" y="566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122132</xdr:rowOff>
    </xdr:from>
    <xdr:to>
      <xdr:col>23</xdr:col>
      <xdr:colOff>85725</xdr:colOff>
      <xdr:row>28</xdr:row>
      <xdr:rowOff>147320</xdr:rowOff>
    </xdr:to>
    <xdr:cxnSp macro="">
      <xdr:nvCxnSpPr>
        <xdr:cNvPr id="84" name="直線コネクタ 83"/>
        <xdr:cNvCxnSpPr/>
      </xdr:nvCxnSpPr>
      <xdr:spPr>
        <a:xfrm flipV="1">
          <a:off x="4051300" y="5694257"/>
          <a:ext cx="711200" cy="25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24553</xdr:rowOff>
    </xdr:from>
    <xdr:to>
      <xdr:col>15</xdr:col>
      <xdr:colOff>187325</xdr:colOff>
      <xdr:row>28</xdr:row>
      <xdr:rowOff>126153</xdr:rowOff>
    </xdr:to>
    <xdr:sp macro="" textlink="">
      <xdr:nvSpPr>
        <xdr:cNvPr id="85" name="楕円 84"/>
        <xdr:cNvSpPr/>
      </xdr:nvSpPr>
      <xdr:spPr>
        <a:xfrm>
          <a:off x="3238500" y="559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75353</xdr:rowOff>
    </xdr:from>
    <xdr:to>
      <xdr:col>19</xdr:col>
      <xdr:colOff>136525</xdr:colOff>
      <xdr:row>28</xdr:row>
      <xdr:rowOff>147320</xdr:rowOff>
    </xdr:to>
    <xdr:cxnSp macro="">
      <xdr:nvCxnSpPr>
        <xdr:cNvPr id="86" name="直線コネクタ 85"/>
        <xdr:cNvCxnSpPr/>
      </xdr:nvCxnSpPr>
      <xdr:spPr>
        <a:xfrm>
          <a:off x="3289300" y="5647478"/>
          <a:ext cx="762000" cy="7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142028</xdr:rowOff>
    </xdr:from>
    <xdr:to>
      <xdr:col>11</xdr:col>
      <xdr:colOff>187325</xdr:colOff>
      <xdr:row>28</xdr:row>
      <xdr:rowOff>72178</xdr:rowOff>
    </xdr:to>
    <xdr:sp macro="" textlink="">
      <xdr:nvSpPr>
        <xdr:cNvPr id="87" name="楕円 86"/>
        <xdr:cNvSpPr/>
      </xdr:nvSpPr>
      <xdr:spPr>
        <a:xfrm>
          <a:off x="2476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21378</xdr:rowOff>
    </xdr:from>
    <xdr:to>
      <xdr:col>15</xdr:col>
      <xdr:colOff>136525</xdr:colOff>
      <xdr:row>28</xdr:row>
      <xdr:rowOff>75353</xdr:rowOff>
    </xdr:to>
    <xdr:cxnSp macro="">
      <xdr:nvCxnSpPr>
        <xdr:cNvPr id="88" name="直線コネクタ 87"/>
        <xdr:cNvCxnSpPr/>
      </xdr:nvCxnSpPr>
      <xdr:spPr>
        <a:xfrm>
          <a:off x="2527300" y="5593503"/>
          <a:ext cx="76200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142028</xdr:rowOff>
    </xdr:from>
    <xdr:to>
      <xdr:col>7</xdr:col>
      <xdr:colOff>187325</xdr:colOff>
      <xdr:row>28</xdr:row>
      <xdr:rowOff>72178</xdr:rowOff>
    </xdr:to>
    <xdr:sp macro="" textlink="">
      <xdr:nvSpPr>
        <xdr:cNvPr id="89" name="楕円 88"/>
        <xdr:cNvSpPr/>
      </xdr:nvSpPr>
      <xdr:spPr>
        <a:xfrm>
          <a:off x="1714500" y="554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21378</xdr:rowOff>
    </xdr:from>
    <xdr:to>
      <xdr:col>11</xdr:col>
      <xdr:colOff>136525</xdr:colOff>
      <xdr:row>28</xdr:row>
      <xdr:rowOff>21378</xdr:rowOff>
    </xdr:to>
    <xdr:cxnSp macro="">
      <xdr:nvCxnSpPr>
        <xdr:cNvPr id="90" name="直線コネクタ 89"/>
        <xdr:cNvCxnSpPr/>
      </xdr:nvCxnSpPr>
      <xdr:spPr>
        <a:xfrm>
          <a:off x="1765300" y="559350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163000</xdr:rowOff>
    </xdr:from>
    <xdr:ext cx="405111" cy="259045"/>
    <xdr:sp macro="" textlink="">
      <xdr:nvSpPr>
        <xdr:cNvPr id="91" name="n_1aveValue有形固定資産減価償却率"/>
        <xdr:cNvSpPr txBox="1"/>
      </xdr:nvSpPr>
      <xdr:spPr>
        <a:xfrm>
          <a:off x="3836044" y="6078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155804</xdr:rowOff>
    </xdr:from>
    <xdr:ext cx="405111" cy="259045"/>
    <xdr:sp macro="" textlink="">
      <xdr:nvSpPr>
        <xdr:cNvPr id="92" name="n_2aveValue有形固定資産減価償却率"/>
        <xdr:cNvSpPr txBox="1"/>
      </xdr:nvSpPr>
      <xdr:spPr>
        <a:xfrm>
          <a:off x="3086744" y="6070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112624</xdr:rowOff>
    </xdr:from>
    <xdr:ext cx="405111" cy="259045"/>
    <xdr:sp macro="" textlink="">
      <xdr:nvSpPr>
        <xdr:cNvPr id="93" name="n_3aveValue有形固定資産減価償却率"/>
        <xdr:cNvSpPr txBox="1"/>
      </xdr:nvSpPr>
      <xdr:spPr>
        <a:xfrm>
          <a:off x="2324744" y="602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55050</xdr:rowOff>
    </xdr:from>
    <xdr:ext cx="405111" cy="259045"/>
    <xdr:sp macro="" textlink="">
      <xdr:nvSpPr>
        <xdr:cNvPr id="94" name="n_4aveValue有形固定資産減価償却率"/>
        <xdr:cNvSpPr txBox="1"/>
      </xdr:nvSpPr>
      <xdr:spPr>
        <a:xfrm>
          <a:off x="1562744" y="5970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43197</xdr:rowOff>
    </xdr:from>
    <xdr:ext cx="405111" cy="259045"/>
    <xdr:sp macro="" textlink="">
      <xdr:nvSpPr>
        <xdr:cNvPr id="95" name="n_1mainValue有形固定資産減価償却率"/>
        <xdr:cNvSpPr txBox="1"/>
      </xdr:nvSpPr>
      <xdr:spPr>
        <a:xfrm>
          <a:off x="3836044" y="5443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142680</xdr:rowOff>
    </xdr:from>
    <xdr:ext cx="405111" cy="259045"/>
    <xdr:sp macro="" textlink="">
      <xdr:nvSpPr>
        <xdr:cNvPr id="96" name="n_2mainValue有形固定資産減価償却率"/>
        <xdr:cNvSpPr txBox="1"/>
      </xdr:nvSpPr>
      <xdr:spPr>
        <a:xfrm>
          <a:off x="3086744" y="5371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88705</xdr:rowOff>
    </xdr:from>
    <xdr:ext cx="405111" cy="259045"/>
    <xdr:sp macro="" textlink="">
      <xdr:nvSpPr>
        <xdr:cNvPr id="97" name="n_3mainValue有形固定資産減価償却率"/>
        <xdr:cNvSpPr txBox="1"/>
      </xdr:nvSpPr>
      <xdr:spPr>
        <a:xfrm>
          <a:off x="2324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88705</xdr:rowOff>
    </xdr:from>
    <xdr:ext cx="405111" cy="259045"/>
    <xdr:sp macro="" textlink="">
      <xdr:nvSpPr>
        <xdr:cNvPr id="98" name="n_4mainValue有形固定資産減価償却率"/>
        <xdr:cNvSpPr txBox="1"/>
      </xdr:nvSpPr>
      <xdr:spPr>
        <a:xfrm>
          <a:off x="1562744" y="5317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[ 841.6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債務償還比率については、類似団体平均を</a:t>
          </a:r>
          <a:r>
            <a:rPr kumimoji="1" lang="en-US" altLang="ja-JP" sz="1100">
              <a:latin typeface="ＭＳ Ｐゴシック" panose="020B0600070205080204" pitchFamily="50" charset="-128"/>
              <a:ea typeface="ＭＳ Ｐゴシック" panose="020B0600070205080204" pitchFamily="50" charset="-128"/>
            </a:rPr>
            <a:t>206.6</a:t>
          </a:r>
          <a:r>
            <a:rPr kumimoji="1" lang="ja-JP" altLang="en-US" sz="1100">
              <a:latin typeface="ＭＳ Ｐゴシック" panose="020B0600070205080204" pitchFamily="50" charset="-128"/>
              <a:ea typeface="ＭＳ Ｐゴシック" panose="020B0600070205080204" pitchFamily="50" charset="-128"/>
            </a:rPr>
            <a:t>ポイント上回る</a:t>
          </a:r>
          <a:r>
            <a:rPr kumimoji="1" lang="en-US" altLang="ja-JP" sz="1100">
              <a:latin typeface="ＭＳ Ｐゴシック" panose="020B0600070205080204" pitchFamily="50" charset="-128"/>
              <a:ea typeface="ＭＳ Ｐゴシック" panose="020B0600070205080204" pitchFamily="50" charset="-128"/>
            </a:rPr>
            <a:t>841.6</a:t>
          </a:r>
          <a:r>
            <a:rPr kumimoji="1" lang="ja-JP" altLang="en-US" sz="1100">
              <a:latin typeface="ＭＳ Ｐゴシック" panose="020B0600070205080204" pitchFamily="50" charset="-128"/>
              <a:ea typeface="ＭＳ Ｐゴシック" panose="020B0600070205080204" pitchFamily="50" charset="-128"/>
            </a:rPr>
            <a:t>％となった。</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地方債残高及び余熱利用施設整備運営事業による債務負担行為に基づく支出予定額の大幅な増加に伴い債務償還比率も増加した。</a:t>
          </a:r>
        </a:p>
      </xdr:txBody>
    </xdr:sp>
    <xdr:clientData/>
  </xdr:twoCellAnchor>
  <xdr:oneCellAnchor>
    <xdr:from>
      <xdr:col>57</xdr:col>
      <xdr:colOff>111125</xdr:colOff>
      <xdr:row>23</xdr:row>
      <xdr:rowOff>47625</xdr:rowOff>
    </xdr:from>
    <xdr:ext cx="349839" cy="225703"/>
    <xdr:sp macro="" textlink="">
      <xdr:nvSpPr>
        <xdr:cNvPr id="112" name="テキスト ボックス 111"/>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35</xdr:row>
      <xdr:rowOff>11317</xdr:rowOff>
    </xdr:to>
    <xdr:cxnSp macro="">
      <xdr:nvCxnSpPr>
        <xdr:cNvPr id="127" name="直線コネクタ 126"/>
        <xdr:cNvCxnSpPr/>
      </xdr:nvCxnSpPr>
      <xdr:spPr>
        <a:xfrm flipV="1">
          <a:off x="14793595" y="5312833"/>
          <a:ext cx="1269" cy="1470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15144</xdr:rowOff>
    </xdr:from>
    <xdr:ext cx="560923" cy="259045"/>
    <xdr:sp macro="" textlink="">
      <xdr:nvSpPr>
        <xdr:cNvPr id="128" name="債務償還比率最小値テキスト"/>
        <xdr:cNvSpPr txBox="1"/>
      </xdr:nvSpPr>
      <xdr:spPr>
        <a:xfrm>
          <a:off x="14846300" y="678741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11317</xdr:rowOff>
    </xdr:from>
    <xdr:to>
      <xdr:col>76</xdr:col>
      <xdr:colOff>111125</xdr:colOff>
      <xdr:row>35</xdr:row>
      <xdr:rowOff>11317</xdr:rowOff>
    </xdr:to>
    <xdr:cxnSp macro="">
      <xdr:nvCxnSpPr>
        <xdr:cNvPr id="129" name="直線コネクタ 128"/>
        <xdr:cNvCxnSpPr/>
      </xdr:nvCxnSpPr>
      <xdr:spPr>
        <a:xfrm>
          <a:off x="14706600" y="678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131532</xdr:rowOff>
    </xdr:from>
    <xdr:ext cx="469744" cy="259045"/>
    <xdr:sp macro="" textlink="">
      <xdr:nvSpPr>
        <xdr:cNvPr id="132" name="債務償還比率平均値テキスト"/>
        <xdr:cNvSpPr txBox="1"/>
      </xdr:nvSpPr>
      <xdr:spPr>
        <a:xfrm>
          <a:off x="14846300" y="5875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108655</xdr:rowOff>
    </xdr:from>
    <xdr:to>
      <xdr:col>76</xdr:col>
      <xdr:colOff>73025</xdr:colOff>
      <xdr:row>31</xdr:row>
      <xdr:rowOff>38805</xdr:rowOff>
    </xdr:to>
    <xdr:sp macro="" textlink="">
      <xdr:nvSpPr>
        <xdr:cNvPr id="133" name="フローチャート: 判断 132"/>
        <xdr:cNvSpPr/>
      </xdr:nvSpPr>
      <xdr:spPr>
        <a:xfrm>
          <a:off x="14744700" y="602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25845</xdr:rowOff>
    </xdr:from>
    <xdr:to>
      <xdr:col>72</xdr:col>
      <xdr:colOff>123825</xdr:colOff>
      <xdr:row>31</xdr:row>
      <xdr:rowOff>127445</xdr:rowOff>
    </xdr:to>
    <xdr:sp macro="" textlink="">
      <xdr:nvSpPr>
        <xdr:cNvPr id="134" name="フローチャート: 判断 133"/>
        <xdr:cNvSpPr/>
      </xdr:nvSpPr>
      <xdr:spPr>
        <a:xfrm>
          <a:off x="14033500" y="611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31</xdr:row>
      <xdr:rowOff>22126</xdr:rowOff>
    </xdr:from>
    <xdr:to>
      <xdr:col>68</xdr:col>
      <xdr:colOff>123825</xdr:colOff>
      <xdr:row>31</xdr:row>
      <xdr:rowOff>123726</xdr:rowOff>
    </xdr:to>
    <xdr:sp macro="" textlink="">
      <xdr:nvSpPr>
        <xdr:cNvPr id="135" name="フローチャート: 判断 134"/>
        <xdr:cNvSpPr/>
      </xdr:nvSpPr>
      <xdr:spPr>
        <a:xfrm>
          <a:off x="13271500" y="610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31</xdr:row>
      <xdr:rowOff>27884</xdr:rowOff>
    </xdr:from>
    <xdr:to>
      <xdr:col>64</xdr:col>
      <xdr:colOff>123825</xdr:colOff>
      <xdr:row>31</xdr:row>
      <xdr:rowOff>129484</xdr:rowOff>
    </xdr:to>
    <xdr:sp macro="" textlink="">
      <xdr:nvSpPr>
        <xdr:cNvPr id="136" name="フローチャート: 判断 135"/>
        <xdr:cNvSpPr/>
      </xdr:nvSpPr>
      <xdr:spPr>
        <a:xfrm>
          <a:off x="12509500" y="61143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164430</xdr:rowOff>
    </xdr:from>
    <xdr:to>
      <xdr:col>60</xdr:col>
      <xdr:colOff>123825</xdr:colOff>
      <xdr:row>31</xdr:row>
      <xdr:rowOff>94580</xdr:rowOff>
    </xdr:to>
    <xdr:sp macro="" textlink="">
      <xdr:nvSpPr>
        <xdr:cNvPr id="137" name="フローチャート: 判断 136"/>
        <xdr:cNvSpPr/>
      </xdr:nvSpPr>
      <xdr:spPr>
        <a:xfrm>
          <a:off x="11747500" y="6079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13561</xdr:rowOff>
    </xdr:from>
    <xdr:to>
      <xdr:col>76</xdr:col>
      <xdr:colOff>73025</xdr:colOff>
      <xdr:row>32</xdr:row>
      <xdr:rowOff>115161</xdr:rowOff>
    </xdr:to>
    <xdr:sp macro="" textlink="">
      <xdr:nvSpPr>
        <xdr:cNvPr id="143" name="楕円 142"/>
        <xdr:cNvSpPr/>
      </xdr:nvSpPr>
      <xdr:spPr>
        <a:xfrm>
          <a:off x="14744700" y="62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163438</xdr:rowOff>
    </xdr:from>
    <xdr:ext cx="469744" cy="259045"/>
    <xdr:sp macro="" textlink="">
      <xdr:nvSpPr>
        <xdr:cNvPr id="144" name="債務償還比率該当値テキスト"/>
        <xdr:cNvSpPr txBox="1"/>
      </xdr:nvSpPr>
      <xdr:spPr>
        <a:xfrm>
          <a:off x="14846300" y="6249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114124</xdr:rowOff>
    </xdr:from>
    <xdr:to>
      <xdr:col>72</xdr:col>
      <xdr:colOff>123825</xdr:colOff>
      <xdr:row>32</xdr:row>
      <xdr:rowOff>44274</xdr:rowOff>
    </xdr:to>
    <xdr:sp macro="" textlink="">
      <xdr:nvSpPr>
        <xdr:cNvPr id="145" name="楕円 144"/>
        <xdr:cNvSpPr/>
      </xdr:nvSpPr>
      <xdr:spPr>
        <a:xfrm>
          <a:off x="14033500" y="620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164924</xdr:rowOff>
    </xdr:from>
    <xdr:to>
      <xdr:col>76</xdr:col>
      <xdr:colOff>22225</xdr:colOff>
      <xdr:row>32</xdr:row>
      <xdr:rowOff>64361</xdr:rowOff>
    </xdr:to>
    <xdr:cxnSp macro="">
      <xdr:nvCxnSpPr>
        <xdr:cNvPr id="146" name="直線コネクタ 145"/>
        <xdr:cNvCxnSpPr/>
      </xdr:nvCxnSpPr>
      <xdr:spPr>
        <a:xfrm>
          <a:off x="14084300" y="6251399"/>
          <a:ext cx="711200" cy="7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109806</xdr:rowOff>
    </xdr:from>
    <xdr:to>
      <xdr:col>68</xdr:col>
      <xdr:colOff>123825</xdr:colOff>
      <xdr:row>32</xdr:row>
      <xdr:rowOff>39956</xdr:rowOff>
    </xdr:to>
    <xdr:sp macro="" textlink="">
      <xdr:nvSpPr>
        <xdr:cNvPr id="147" name="楕円 146"/>
        <xdr:cNvSpPr/>
      </xdr:nvSpPr>
      <xdr:spPr>
        <a:xfrm>
          <a:off x="13271500" y="619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160606</xdr:rowOff>
    </xdr:from>
    <xdr:to>
      <xdr:col>72</xdr:col>
      <xdr:colOff>73025</xdr:colOff>
      <xdr:row>31</xdr:row>
      <xdr:rowOff>164924</xdr:rowOff>
    </xdr:to>
    <xdr:cxnSp macro="">
      <xdr:nvCxnSpPr>
        <xdr:cNvPr id="148" name="直線コネクタ 147"/>
        <xdr:cNvCxnSpPr/>
      </xdr:nvCxnSpPr>
      <xdr:spPr>
        <a:xfrm>
          <a:off x="13322300" y="6247081"/>
          <a:ext cx="7620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136864</xdr:rowOff>
    </xdr:from>
    <xdr:to>
      <xdr:col>64</xdr:col>
      <xdr:colOff>123825</xdr:colOff>
      <xdr:row>33</xdr:row>
      <xdr:rowOff>67014</xdr:rowOff>
    </xdr:to>
    <xdr:sp macro="" textlink="">
      <xdr:nvSpPr>
        <xdr:cNvPr id="149" name="楕円 148"/>
        <xdr:cNvSpPr/>
      </xdr:nvSpPr>
      <xdr:spPr>
        <a:xfrm>
          <a:off x="12509500" y="6394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160606</xdr:rowOff>
    </xdr:from>
    <xdr:to>
      <xdr:col>68</xdr:col>
      <xdr:colOff>73025</xdr:colOff>
      <xdr:row>33</xdr:row>
      <xdr:rowOff>16214</xdr:rowOff>
    </xdr:to>
    <xdr:cxnSp macro="">
      <xdr:nvCxnSpPr>
        <xdr:cNvPr id="150" name="直線コネクタ 149"/>
        <xdr:cNvCxnSpPr/>
      </xdr:nvCxnSpPr>
      <xdr:spPr>
        <a:xfrm flipV="1">
          <a:off x="12560300" y="6247081"/>
          <a:ext cx="762000" cy="198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141471</xdr:rowOff>
    </xdr:from>
    <xdr:to>
      <xdr:col>60</xdr:col>
      <xdr:colOff>123825</xdr:colOff>
      <xdr:row>32</xdr:row>
      <xdr:rowOff>71621</xdr:rowOff>
    </xdr:to>
    <xdr:sp macro="" textlink="">
      <xdr:nvSpPr>
        <xdr:cNvPr id="151" name="楕円 150"/>
        <xdr:cNvSpPr/>
      </xdr:nvSpPr>
      <xdr:spPr>
        <a:xfrm>
          <a:off x="11747500" y="62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20821</xdr:rowOff>
    </xdr:from>
    <xdr:to>
      <xdr:col>64</xdr:col>
      <xdr:colOff>73025</xdr:colOff>
      <xdr:row>33</xdr:row>
      <xdr:rowOff>16214</xdr:rowOff>
    </xdr:to>
    <xdr:cxnSp macro="">
      <xdr:nvCxnSpPr>
        <xdr:cNvPr id="152" name="直線コネクタ 151"/>
        <xdr:cNvCxnSpPr/>
      </xdr:nvCxnSpPr>
      <xdr:spPr>
        <a:xfrm>
          <a:off x="11798300" y="6278746"/>
          <a:ext cx="762000" cy="166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143972</xdr:rowOff>
    </xdr:from>
    <xdr:ext cx="469744" cy="259045"/>
    <xdr:sp macro="" textlink="">
      <xdr:nvSpPr>
        <xdr:cNvPr id="153" name="n_1aveValue債務償還比率"/>
        <xdr:cNvSpPr txBox="1"/>
      </xdr:nvSpPr>
      <xdr:spPr>
        <a:xfrm>
          <a:off x="13836727" y="588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140253</xdr:rowOff>
    </xdr:from>
    <xdr:ext cx="469744" cy="259045"/>
    <xdr:sp macro="" textlink="">
      <xdr:nvSpPr>
        <xdr:cNvPr id="154" name="n_2aveValue債務償還比率"/>
        <xdr:cNvSpPr txBox="1"/>
      </xdr:nvSpPr>
      <xdr:spPr>
        <a:xfrm>
          <a:off x="13087427" y="5883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146011</xdr:rowOff>
    </xdr:from>
    <xdr:ext cx="469744" cy="259045"/>
    <xdr:sp macro="" textlink="">
      <xdr:nvSpPr>
        <xdr:cNvPr id="155" name="n_3aveValue債務償還比率"/>
        <xdr:cNvSpPr txBox="1"/>
      </xdr:nvSpPr>
      <xdr:spPr>
        <a:xfrm>
          <a:off x="12325427" y="5889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111107</xdr:rowOff>
    </xdr:from>
    <xdr:ext cx="469744" cy="259045"/>
    <xdr:sp macro="" textlink="">
      <xdr:nvSpPr>
        <xdr:cNvPr id="156" name="n_4aveValue債務償還比率"/>
        <xdr:cNvSpPr txBox="1"/>
      </xdr:nvSpPr>
      <xdr:spPr>
        <a:xfrm>
          <a:off x="11563427" y="5854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35401</xdr:rowOff>
    </xdr:from>
    <xdr:ext cx="469744" cy="259045"/>
    <xdr:sp macro="" textlink="">
      <xdr:nvSpPr>
        <xdr:cNvPr id="157" name="n_1mainValue債務償還比率"/>
        <xdr:cNvSpPr txBox="1"/>
      </xdr:nvSpPr>
      <xdr:spPr>
        <a:xfrm>
          <a:off x="13836727" y="6293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31083</xdr:rowOff>
    </xdr:from>
    <xdr:ext cx="469744" cy="259045"/>
    <xdr:sp macro="" textlink="">
      <xdr:nvSpPr>
        <xdr:cNvPr id="158" name="n_2mainValue債務償還比率"/>
        <xdr:cNvSpPr txBox="1"/>
      </xdr:nvSpPr>
      <xdr:spPr>
        <a:xfrm>
          <a:off x="13087427" y="6289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58141</xdr:rowOff>
    </xdr:from>
    <xdr:ext cx="469744" cy="259045"/>
    <xdr:sp macro="" textlink="">
      <xdr:nvSpPr>
        <xdr:cNvPr id="159" name="n_3mainValue債務償還比率"/>
        <xdr:cNvSpPr txBox="1"/>
      </xdr:nvSpPr>
      <xdr:spPr>
        <a:xfrm>
          <a:off x="12325427" y="64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62748</xdr:rowOff>
    </xdr:from>
    <xdr:ext cx="469744" cy="259045"/>
    <xdr:sp macro="" textlink="">
      <xdr:nvSpPr>
        <xdr:cNvPr id="160" name="n_4mainValue債務償還比率"/>
        <xdr:cNvSpPr txBox="1"/>
      </xdr:nvSpPr>
      <xdr:spPr>
        <a:xfrm>
          <a:off x="11563427" y="632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114300</xdr:rowOff>
    </xdr:from>
    <xdr:to>
      <xdr:col>24</xdr:col>
      <xdr:colOff>62865</xdr:colOff>
      <xdr:row>41</xdr:row>
      <xdr:rowOff>1905</xdr:rowOff>
    </xdr:to>
    <xdr:cxnSp macro="">
      <xdr:nvCxnSpPr>
        <xdr:cNvPr id="57" name="直線コネクタ 56"/>
        <xdr:cNvCxnSpPr/>
      </xdr:nvCxnSpPr>
      <xdr:spPr>
        <a:xfrm flipV="1">
          <a:off x="4634865" y="5943600"/>
          <a:ext cx="0" cy="1087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5732</xdr:rowOff>
    </xdr:from>
    <xdr:ext cx="405111" cy="259045"/>
    <xdr:sp macro="" textlink="">
      <xdr:nvSpPr>
        <xdr:cNvPr id="58" name="【道路】&#10;有形固定資産減価償却率最小値テキスト"/>
        <xdr:cNvSpPr txBox="1"/>
      </xdr:nvSpPr>
      <xdr:spPr>
        <a:xfrm>
          <a:off x="4673600" y="703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xdr:rowOff>
    </xdr:from>
    <xdr:to>
      <xdr:col>24</xdr:col>
      <xdr:colOff>152400</xdr:colOff>
      <xdr:row>41</xdr:row>
      <xdr:rowOff>1905</xdr:rowOff>
    </xdr:to>
    <xdr:cxnSp macro="">
      <xdr:nvCxnSpPr>
        <xdr:cNvPr id="59" name="直線コネクタ 58"/>
        <xdr:cNvCxnSpPr/>
      </xdr:nvCxnSpPr>
      <xdr:spPr>
        <a:xfrm>
          <a:off x="4546600" y="703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60977</xdr:rowOff>
    </xdr:from>
    <xdr:ext cx="405111" cy="259045"/>
    <xdr:sp macro="" textlink="">
      <xdr:nvSpPr>
        <xdr:cNvPr id="60" name="【道路】&#10;有形固定資産減価償却率最大値テキスト"/>
        <xdr:cNvSpPr txBox="1"/>
      </xdr:nvSpPr>
      <xdr:spPr>
        <a:xfrm>
          <a:off x="4673600" y="5718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114300</xdr:rowOff>
    </xdr:from>
    <xdr:to>
      <xdr:col>24</xdr:col>
      <xdr:colOff>152400</xdr:colOff>
      <xdr:row>34</xdr:row>
      <xdr:rowOff>114300</xdr:rowOff>
    </xdr:to>
    <xdr:cxnSp macro="">
      <xdr:nvCxnSpPr>
        <xdr:cNvPr id="61" name="直線コネクタ 60"/>
        <xdr:cNvCxnSpPr/>
      </xdr:nvCxnSpPr>
      <xdr:spPr>
        <a:xfrm>
          <a:off x="4546600" y="594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80027</xdr:rowOff>
    </xdr:from>
    <xdr:ext cx="405111" cy="259045"/>
    <xdr:sp macro="" textlink="">
      <xdr:nvSpPr>
        <xdr:cNvPr id="62" name="【道路】&#10;有形固定資産減価償却率平均値テキスト"/>
        <xdr:cNvSpPr txBox="1"/>
      </xdr:nvSpPr>
      <xdr:spPr>
        <a:xfrm>
          <a:off x="4673600" y="6423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101600</xdr:rowOff>
    </xdr:from>
    <xdr:to>
      <xdr:col>24</xdr:col>
      <xdr:colOff>114300</xdr:colOff>
      <xdr:row>38</xdr:row>
      <xdr:rowOff>31750</xdr:rowOff>
    </xdr:to>
    <xdr:sp macro="" textlink="">
      <xdr:nvSpPr>
        <xdr:cNvPr id="63" name="フローチャート: 判断 62"/>
        <xdr:cNvSpPr/>
      </xdr:nvSpPr>
      <xdr:spPr>
        <a:xfrm>
          <a:off x="45847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156845</xdr:rowOff>
    </xdr:from>
    <xdr:to>
      <xdr:col>24</xdr:col>
      <xdr:colOff>114300</xdr:colOff>
      <xdr:row>36</xdr:row>
      <xdr:rowOff>86995</xdr:rowOff>
    </xdr:to>
    <xdr:sp macro="" textlink="">
      <xdr:nvSpPr>
        <xdr:cNvPr id="73" name="楕円 72"/>
        <xdr:cNvSpPr/>
      </xdr:nvSpPr>
      <xdr:spPr>
        <a:xfrm>
          <a:off x="4584700" y="6157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8272</xdr:rowOff>
    </xdr:from>
    <xdr:ext cx="405111" cy="259045"/>
    <xdr:sp macro="" textlink="">
      <xdr:nvSpPr>
        <xdr:cNvPr id="74" name="【道路】&#10;有形固定資産減価償却率該当値テキスト"/>
        <xdr:cNvSpPr txBox="1"/>
      </xdr:nvSpPr>
      <xdr:spPr>
        <a:xfrm>
          <a:off x="4673600" y="600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122555</xdr:rowOff>
    </xdr:from>
    <xdr:to>
      <xdr:col>20</xdr:col>
      <xdr:colOff>38100</xdr:colOff>
      <xdr:row>36</xdr:row>
      <xdr:rowOff>52705</xdr:rowOff>
    </xdr:to>
    <xdr:sp macro="" textlink="">
      <xdr:nvSpPr>
        <xdr:cNvPr id="75" name="楕円 74"/>
        <xdr:cNvSpPr/>
      </xdr:nvSpPr>
      <xdr:spPr>
        <a:xfrm>
          <a:off x="3746500" y="612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1905</xdr:rowOff>
    </xdr:from>
    <xdr:to>
      <xdr:col>24</xdr:col>
      <xdr:colOff>63500</xdr:colOff>
      <xdr:row>36</xdr:row>
      <xdr:rowOff>36195</xdr:rowOff>
    </xdr:to>
    <xdr:cxnSp macro="">
      <xdr:nvCxnSpPr>
        <xdr:cNvPr id="76" name="直線コネクタ 75"/>
        <xdr:cNvCxnSpPr/>
      </xdr:nvCxnSpPr>
      <xdr:spPr>
        <a:xfrm>
          <a:off x="3797300" y="617410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90170</xdr:rowOff>
    </xdr:from>
    <xdr:to>
      <xdr:col>15</xdr:col>
      <xdr:colOff>101600</xdr:colOff>
      <xdr:row>36</xdr:row>
      <xdr:rowOff>20320</xdr:rowOff>
    </xdr:to>
    <xdr:sp macro="" textlink="">
      <xdr:nvSpPr>
        <xdr:cNvPr id="77" name="楕円 76"/>
        <xdr:cNvSpPr/>
      </xdr:nvSpPr>
      <xdr:spPr>
        <a:xfrm>
          <a:off x="2857500" y="6090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140970</xdr:rowOff>
    </xdr:from>
    <xdr:to>
      <xdr:col>19</xdr:col>
      <xdr:colOff>177800</xdr:colOff>
      <xdr:row>36</xdr:row>
      <xdr:rowOff>1905</xdr:rowOff>
    </xdr:to>
    <xdr:cxnSp macro="">
      <xdr:nvCxnSpPr>
        <xdr:cNvPr id="78" name="直線コネクタ 77"/>
        <xdr:cNvCxnSpPr/>
      </xdr:nvCxnSpPr>
      <xdr:spPr>
        <a:xfrm>
          <a:off x="2908300" y="61417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65405</xdr:rowOff>
    </xdr:from>
    <xdr:to>
      <xdr:col>10</xdr:col>
      <xdr:colOff>165100</xdr:colOff>
      <xdr:row>35</xdr:row>
      <xdr:rowOff>167005</xdr:rowOff>
    </xdr:to>
    <xdr:sp macro="" textlink="">
      <xdr:nvSpPr>
        <xdr:cNvPr id="79" name="楕円 78"/>
        <xdr:cNvSpPr/>
      </xdr:nvSpPr>
      <xdr:spPr>
        <a:xfrm>
          <a:off x="1968500" y="6066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116205</xdr:rowOff>
    </xdr:from>
    <xdr:to>
      <xdr:col>15</xdr:col>
      <xdr:colOff>50800</xdr:colOff>
      <xdr:row>35</xdr:row>
      <xdr:rowOff>140970</xdr:rowOff>
    </xdr:to>
    <xdr:cxnSp macro="">
      <xdr:nvCxnSpPr>
        <xdr:cNvPr id="80" name="直線コネクタ 79"/>
        <xdr:cNvCxnSpPr/>
      </xdr:nvCxnSpPr>
      <xdr:spPr>
        <a:xfrm>
          <a:off x="2019300" y="611695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46355</xdr:rowOff>
    </xdr:from>
    <xdr:to>
      <xdr:col>6</xdr:col>
      <xdr:colOff>38100</xdr:colOff>
      <xdr:row>35</xdr:row>
      <xdr:rowOff>147955</xdr:rowOff>
    </xdr:to>
    <xdr:sp macro="" textlink="">
      <xdr:nvSpPr>
        <xdr:cNvPr id="81" name="楕円 80"/>
        <xdr:cNvSpPr/>
      </xdr:nvSpPr>
      <xdr:spPr>
        <a:xfrm>
          <a:off x="1079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97155</xdr:rowOff>
    </xdr:from>
    <xdr:to>
      <xdr:col>10</xdr:col>
      <xdr:colOff>114300</xdr:colOff>
      <xdr:row>35</xdr:row>
      <xdr:rowOff>116205</xdr:rowOff>
    </xdr:to>
    <xdr:cxnSp macro="">
      <xdr:nvCxnSpPr>
        <xdr:cNvPr id="82" name="直線コネクタ 81"/>
        <xdr:cNvCxnSpPr/>
      </xdr:nvCxnSpPr>
      <xdr:spPr>
        <a:xfrm>
          <a:off x="1130300" y="6097905"/>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69232</xdr:rowOff>
    </xdr:from>
    <xdr:ext cx="405111" cy="259045"/>
    <xdr:sp macro="" textlink="">
      <xdr:nvSpPr>
        <xdr:cNvPr id="87" name="n_1mainValue【道路】&#10;有形固定資産減価償却率"/>
        <xdr:cNvSpPr txBox="1"/>
      </xdr:nvSpPr>
      <xdr:spPr>
        <a:xfrm>
          <a:off x="3582044" y="589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36847</xdr:rowOff>
    </xdr:from>
    <xdr:ext cx="405111" cy="259045"/>
    <xdr:sp macro="" textlink="">
      <xdr:nvSpPr>
        <xdr:cNvPr id="88" name="n_2mainValue【道路】&#10;有形固定資産減価償却率"/>
        <xdr:cNvSpPr txBox="1"/>
      </xdr:nvSpPr>
      <xdr:spPr>
        <a:xfrm>
          <a:off x="2705744" y="5866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12082</xdr:rowOff>
    </xdr:from>
    <xdr:ext cx="405111" cy="259045"/>
    <xdr:sp macro="" textlink="">
      <xdr:nvSpPr>
        <xdr:cNvPr id="89" name="n_3mainValue【道路】&#10;有形固定資産減価償却率"/>
        <xdr:cNvSpPr txBox="1"/>
      </xdr:nvSpPr>
      <xdr:spPr>
        <a:xfrm>
          <a:off x="18167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33</xdr:row>
      <xdr:rowOff>164482</xdr:rowOff>
    </xdr:from>
    <xdr:ext cx="405111" cy="259045"/>
    <xdr:sp macro="" textlink="">
      <xdr:nvSpPr>
        <xdr:cNvPr id="90" name="n_4mainValue【道路】&#10;有形固定資産減価償却率"/>
        <xdr:cNvSpPr txBox="1"/>
      </xdr:nvSpPr>
      <xdr:spPr>
        <a:xfrm>
          <a:off x="927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120815</xdr:rowOff>
    </xdr:from>
    <xdr:to>
      <xdr:col>54</xdr:col>
      <xdr:colOff>189865</xdr:colOff>
      <xdr:row>41</xdr:row>
      <xdr:rowOff>158191</xdr:rowOff>
    </xdr:to>
    <xdr:cxnSp macro="">
      <xdr:nvCxnSpPr>
        <xdr:cNvPr id="114" name="直線コネクタ 113"/>
        <xdr:cNvCxnSpPr/>
      </xdr:nvCxnSpPr>
      <xdr:spPr>
        <a:xfrm flipV="1">
          <a:off x="10476865" y="5607215"/>
          <a:ext cx="0" cy="1580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162018</xdr:rowOff>
    </xdr:from>
    <xdr:ext cx="469744" cy="259045"/>
    <xdr:sp macro="" textlink="">
      <xdr:nvSpPr>
        <xdr:cNvPr id="115" name="【道路】&#10;一人当たり延長最小値テキスト"/>
        <xdr:cNvSpPr txBox="1"/>
      </xdr:nvSpPr>
      <xdr:spPr>
        <a:xfrm>
          <a:off x="10515600" y="719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158191</xdr:rowOff>
    </xdr:from>
    <xdr:to>
      <xdr:col>55</xdr:col>
      <xdr:colOff>88900</xdr:colOff>
      <xdr:row>41</xdr:row>
      <xdr:rowOff>158191</xdr:rowOff>
    </xdr:to>
    <xdr:cxnSp macro="">
      <xdr:nvCxnSpPr>
        <xdr:cNvPr id="116" name="直線コネクタ 115"/>
        <xdr:cNvCxnSpPr/>
      </xdr:nvCxnSpPr>
      <xdr:spPr>
        <a:xfrm>
          <a:off x="10388600" y="7187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67492</xdr:rowOff>
    </xdr:from>
    <xdr:ext cx="534377" cy="259045"/>
    <xdr:sp macro="" textlink="">
      <xdr:nvSpPr>
        <xdr:cNvPr id="117" name="【道路】&#10;一人当たり延長最大値テキスト"/>
        <xdr:cNvSpPr txBox="1"/>
      </xdr:nvSpPr>
      <xdr:spPr>
        <a:xfrm>
          <a:off x="10515600" y="5382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120815</xdr:rowOff>
    </xdr:from>
    <xdr:to>
      <xdr:col>55</xdr:col>
      <xdr:colOff>88900</xdr:colOff>
      <xdr:row>32</xdr:row>
      <xdr:rowOff>120815</xdr:rowOff>
    </xdr:to>
    <xdr:cxnSp macro="">
      <xdr:nvCxnSpPr>
        <xdr:cNvPr id="118" name="直線コネクタ 117"/>
        <xdr:cNvCxnSpPr/>
      </xdr:nvCxnSpPr>
      <xdr:spPr>
        <a:xfrm>
          <a:off x="10388600" y="5607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102493</xdr:rowOff>
    </xdr:from>
    <xdr:ext cx="534377" cy="259045"/>
    <xdr:sp macro="" textlink="">
      <xdr:nvSpPr>
        <xdr:cNvPr id="119" name="【道路】&#10;一人当たり延長平均値テキスト"/>
        <xdr:cNvSpPr txBox="1"/>
      </xdr:nvSpPr>
      <xdr:spPr>
        <a:xfrm>
          <a:off x="10515600" y="67890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79616</xdr:rowOff>
    </xdr:from>
    <xdr:to>
      <xdr:col>55</xdr:col>
      <xdr:colOff>50800</xdr:colOff>
      <xdr:row>41</xdr:row>
      <xdr:rowOff>9766</xdr:rowOff>
    </xdr:to>
    <xdr:sp macro="" textlink="">
      <xdr:nvSpPr>
        <xdr:cNvPr id="120" name="フローチャート: 判断 119"/>
        <xdr:cNvSpPr/>
      </xdr:nvSpPr>
      <xdr:spPr>
        <a:xfrm>
          <a:off x="10426700" y="693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16542</xdr:rowOff>
    </xdr:from>
    <xdr:to>
      <xdr:col>50</xdr:col>
      <xdr:colOff>165100</xdr:colOff>
      <xdr:row>40</xdr:row>
      <xdr:rowOff>118142</xdr:rowOff>
    </xdr:to>
    <xdr:sp macro="" textlink="">
      <xdr:nvSpPr>
        <xdr:cNvPr id="121" name="フローチャート: 判断 120"/>
        <xdr:cNvSpPr/>
      </xdr:nvSpPr>
      <xdr:spPr>
        <a:xfrm>
          <a:off x="9588500" y="6874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23667</xdr:rowOff>
    </xdr:from>
    <xdr:to>
      <xdr:col>46</xdr:col>
      <xdr:colOff>38100</xdr:colOff>
      <xdr:row>40</xdr:row>
      <xdr:rowOff>125267</xdr:rowOff>
    </xdr:to>
    <xdr:sp macro="" textlink="">
      <xdr:nvSpPr>
        <xdr:cNvPr id="122" name="フローチャート: 判断 121"/>
        <xdr:cNvSpPr/>
      </xdr:nvSpPr>
      <xdr:spPr>
        <a:xfrm>
          <a:off x="8699500" y="688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20751</xdr:rowOff>
    </xdr:from>
    <xdr:to>
      <xdr:col>41</xdr:col>
      <xdr:colOff>101600</xdr:colOff>
      <xdr:row>40</xdr:row>
      <xdr:rowOff>122351</xdr:rowOff>
    </xdr:to>
    <xdr:sp macro="" textlink="">
      <xdr:nvSpPr>
        <xdr:cNvPr id="123" name="フローチャート: 判断 122"/>
        <xdr:cNvSpPr/>
      </xdr:nvSpPr>
      <xdr:spPr>
        <a:xfrm>
          <a:off x="7810500" y="687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15722</xdr:rowOff>
    </xdr:from>
    <xdr:to>
      <xdr:col>36</xdr:col>
      <xdr:colOff>165100</xdr:colOff>
      <xdr:row>40</xdr:row>
      <xdr:rowOff>117322</xdr:rowOff>
    </xdr:to>
    <xdr:sp macro="" textlink="">
      <xdr:nvSpPr>
        <xdr:cNvPr id="124" name="フローチャート: 判断 123"/>
        <xdr:cNvSpPr/>
      </xdr:nvSpPr>
      <xdr:spPr>
        <a:xfrm>
          <a:off x="6921500" y="6873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150616</xdr:rowOff>
    </xdr:from>
    <xdr:to>
      <xdr:col>55</xdr:col>
      <xdr:colOff>50800</xdr:colOff>
      <xdr:row>41</xdr:row>
      <xdr:rowOff>80766</xdr:rowOff>
    </xdr:to>
    <xdr:sp macro="" textlink="">
      <xdr:nvSpPr>
        <xdr:cNvPr id="130" name="楕円 129"/>
        <xdr:cNvSpPr/>
      </xdr:nvSpPr>
      <xdr:spPr>
        <a:xfrm>
          <a:off x="10426700" y="700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129043</xdr:rowOff>
    </xdr:from>
    <xdr:ext cx="469744" cy="259045"/>
    <xdr:sp macro="" textlink="">
      <xdr:nvSpPr>
        <xdr:cNvPr id="131" name="【道路】&#10;一人当たり延長該当値テキスト"/>
        <xdr:cNvSpPr txBox="1"/>
      </xdr:nvSpPr>
      <xdr:spPr>
        <a:xfrm>
          <a:off x="10515600" y="6987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152292</xdr:rowOff>
    </xdr:from>
    <xdr:to>
      <xdr:col>50</xdr:col>
      <xdr:colOff>165100</xdr:colOff>
      <xdr:row>41</xdr:row>
      <xdr:rowOff>82442</xdr:rowOff>
    </xdr:to>
    <xdr:sp macro="" textlink="">
      <xdr:nvSpPr>
        <xdr:cNvPr id="132" name="楕円 131"/>
        <xdr:cNvSpPr/>
      </xdr:nvSpPr>
      <xdr:spPr>
        <a:xfrm>
          <a:off x="9588500" y="701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29966</xdr:rowOff>
    </xdr:from>
    <xdr:to>
      <xdr:col>55</xdr:col>
      <xdr:colOff>0</xdr:colOff>
      <xdr:row>41</xdr:row>
      <xdr:rowOff>31642</xdr:rowOff>
    </xdr:to>
    <xdr:cxnSp macro="">
      <xdr:nvCxnSpPr>
        <xdr:cNvPr id="133" name="直線コネクタ 132"/>
        <xdr:cNvCxnSpPr/>
      </xdr:nvCxnSpPr>
      <xdr:spPr>
        <a:xfrm flipV="1">
          <a:off x="9639300" y="7059416"/>
          <a:ext cx="838200" cy="1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152026</xdr:rowOff>
    </xdr:from>
    <xdr:to>
      <xdr:col>46</xdr:col>
      <xdr:colOff>38100</xdr:colOff>
      <xdr:row>41</xdr:row>
      <xdr:rowOff>82176</xdr:rowOff>
    </xdr:to>
    <xdr:sp macro="" textlink="">
      <xdr:nvSpPr>
        <xdr:cNvPr id="134" name="楕円 133"/>
        <xdr:cNvSpPr/>
      </xdr:nvSpPr>
      <xdr:spPr>
        <a:xfrm>
          <a:off x="8699500" y="7010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31376</xdr:rowOff>
    </xdr:from>
    <xdr:to>
      <xdr:col>50</xdr:col>
      <xdr:colOff>114300</xdr:colOff>
      <xdr:row>41</xdr:row>
      <xdr:rowOff>31642</xdr:rowOff>
    </xdr:to>
    <xdr:cxnSp macro="">
      <xdr:nvCxnSpPr>
        <xdr:cNvPr id="135" name="直線コネクタ 134"/>
        <xdr:cNvCxnSpPr/>
      </xdr:nvCxnSpPr>
      <xdr:spPr>
        <a:xfrm>
          <a:off x="8750300" y="7060826"/>
          <a:ext cx="889000" cy="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152006</xdr:rowOff>
    </xdr:from>
    <xdr:to>
      <xdr:col>41</xdr:col>
      <xdr:colOff>101600</xdr:colOff>
      <xdr:row>41</xdr:row>
      <xdr:rowOff>82156</xdr:rowOff>
    </xdr:to>
    <xdr:sp macro="" textlink="">
      <xdr:nvSpPr>
        <xdr:cNvPr id="136" name="楕円 135"/>
        <xdr:cNvSpPr/>
      </xdr:nvSpPr>
      <xdr:spPr>
        <a:xfrm>
          <a:off x="7810500" y="701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31356</xdr:rowOff>
    </xdr:from>
    <xdr:to>
      <xdr:col>45</xdr:col>
      <xdr:colOff>177800</xdr:colOff>
      <xdr:row>41</xdr:row>
      <xdr:rowOff>31376</xdr:rowOff>
    </xdr:to>
    <xdr:cxnSp macro="">
      <xdr:nvCxnSpPr>
        <xdr:cNvPr id="137" name="直線コネクタ 136"/>
        <xdr:cNvCxnSpPr/>
      </xdr:nvCxnSpPr>
      <xdr:spPr>
        <a:xfrm>
          <a:off x="7861300" y="7060806"/>
          <a:ext cx="889000" cy="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150825</xdr:rowOff>
    </xdr:from>
    <xdr:to>
      <xdr:col>36</xdr:col>
      <xdr:colOff>165100</xdr:colOff>
      <xdr:row>41</xdr:row>
      <xdr:rowOff>80975</xdr:rowOff>
    </xdr:to>
    <xdr:sp macro="" textlink="">
      <xdr:nvSpPr>
        <xdr:cNvPr id="138" name="楕円 137"/>
        <xdr:cNvSpPr/>
      </xdr:nvSpPr>
      <xdr:spPr>
        <a:xfrm>
          <a:off x="6921500" y="700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30175</xdr:rowOff>
    </xdr:from>
    <xdr:to>
      <xdr:col>41</xdr:col>
      <xdr:colOff>50800</xdr:colOff>
      <xdr:row>41</xdr:row>
      <xdr:rowOff>31356</xdr:rowOff>
    </xdr:to>
    <xdr:cxnSp macro="">
      <xdr:nvCxnSpPr>
        <xdr:cNvPr id="139" name="直線コネクタ 138"/>
        <xdr:cNvCxnSpPr/>
      </xdr:nvCxnSpPr>
      <xdr:spPr>
        <a:xfrm>
          <a:off x="6972300" y="7059625"/>
          <a:ext cx="889000" cy="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134669</xdr:rowOff>
    </xdr:from>
    <xdr:ext cx="534377" cy="259045"/>
    <xdr:sp macro="" textlink="">
      <xdr:nvSpPr>
        <xdr:cNvPr id="140" name="n_1aveValue【道路】&#10;一人当たり延長"/>
        <xdr:cNvSpPr txBox="1"/>
      </xdr:nvSpPr>
      <xdr:spPr>
        <a:xfrm>
          <a:off x="9359411" y="664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141794</xdr:rowOff>
    </xdr:from>
    <xdr:ext cx="534377" cy="259045"/>
    <xdr:sp macro="" textlink="">
      <xdr:nvSpPr>
        <xdr:cNvPr id="141" name="n_2aveValue【道路】&#10;一人当たり延長"/>
        <xdr:cNvSpPr txBox="1"/>
      </xdr:nvSpPr>
      <xdr:spPr>
        <a:xfrm>
          <a:off x="8483111" y="66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138878</xdr:rowOff>
    </xdr:from>
    <xdr:ext cx="534377" cy="259045"/>
    <xdr:sp macro="" textlink="">
      <xdr:nvSpPr>
        <xdr:cNvPr id="142" name="n_3aveValue【道路】&#10;一人当たり延長"/>
        <xdr:cNvSpPr txBox="1"/>
      </xdr:nvSpPr>
      <xdr:spPr>
        <a:xfrm>
          <a:off x="7594111" y="6653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133849</xdr:rowOff>
    </xdr:from>
    <xdr:ext cx="534377" cy="259045"/>
    <xdr:sp macro="" textlink="">
      <xdr:nvSpPr>
        <xdr:cNvPr id="143" name="n_4aveValue【道路】&#10;一人当たり延長"/>
        <xdr:cNvSpPr txBox="1"/>
      </xdr:nvSpPr>
      <xdr:spPr>
        <a:xfrm>
          <a:off x="6705111" y="66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73569</xdr:rowOff>
    </xdr:from>
    <xdr:ext cx="469744" cy="259045"/>
    <xdr:sp macro="" textlink="">
      <xdr:nvSpPr>
        <xdr:cNvPr id="144" name="n_1mainValue【道路】&#10;一人当たり延長"/>
        <xdr:cNvSpPr txBox="1"/>
      </xdr:nvSpPr>
      <xdr:spPr>
        <a:xfrm>
          <a:off x="9391727" y="7103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73303</xdr:rowOff>
    </xdr:from>
    <xdr:ext cx="469744" cy="259045"/>
    <xdr:sp macro="" textlink="">
      <xdr:nvSpPr>
        <xdr:cNvPr id="145" name="n_2mainValue【道路】&#10;一人当たり延長"/>
        <xdr:cNvSpPr txBox="1"/>
      </xdr:nvSpPr>
      <xdr:spPr>
        <a:xfrm>
          <a:off x="8515427" y="7102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73283</xdr:rowOff>
    </xdr:from>
    <xdr:ext cx="469744" cy="259045"/>
    <xdr:sp macro="" textlink="">
      <xdr:nvSpPr>
        <xdr:cNvPr id="146" name="n_3mainValue【道路】&#10;一人当たり延長"/>
        <xdr:cNvSpPr txBox="1"/>
      </xdr:nvSpPr>
      <xdr:spPr>
        <a:xfrm>
          <a:off x="7626427" y="7102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72102</xdr:rowOff>
    </xdr:from>
    <xdr:ext cx="469744" cy="259045"/>
    <xdr:sp macro="" textlink="">
      <xdr:nvSpPr>
        <xdr:cNvPr id="147" name="n_4mainValue【道路】&#10;一人当たり延長"/>
        <xdr:cNvSpPr txBox="1"/>
      </xdr:nvSpPr>
      <xdr:spPr>
        <a:xfrm>
          <a:off x="6737427" y="7101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0" name="テキスト ボックス 159"/>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8" name="テキスト ボックス 16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99060</xdr:rowOff>
    </xdr:from>
    <xdr:to>
      <xdr:col>24</xdr:col>
      <xdr:colOff>62865</xdr:colOff>
      <xdr:row>63</xdr:row>
      <xdr:rowOff>9525</xdr:rowOff>
    </xdr:to>
    <xdr:cxnSp macro="">
      <xdr:nvCxnSpPr>
        <xdr:cNvPr id="172" name="直線コネクタ 171"/>
        <xdr:cNvCxnSpPr/>
      </xdr:nvCxnSpPr>
      <xdr:spPr>
        <a:xfrm flipV="1">
          <a:off x="4634865" y="9700260"/>
          <a:ext cx="0" cy="1110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13352</xdr:rowOff>
    </xdr:from>
    <xdr:ext cx="405111" cy="259045"/>
    <xdr:sp macro="" textlink="">
      <xdr:nvSpPr>
        <xdr:cNvPr id="173" name="【橋りょう・トンネル】&#10;有形固定資産減価償却率最小値テキスト"/>
        <xdr:cNvSpPr txBox="1"/>
      </xdr:nvSpPr>
      <xdr:spPr>
        <a:xfrm>
          <a:off x="4673600" y="1081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xdr:rowOff>
    </xdr:from>
    <xdr:to>
      <xdr:col>24</xdr:col>
      <xdr:colOff>152400</xdr:colOff>
      <xdr:row>63</xdr:row>
      <xdr:rowOff>9525</xdr:rowOff>
    </xdr:to>
    <xdr:cxnSp macro="">
      <xdr:nvCxnSpPr>
        <xdr:cNvPr id="174" name="直線コネクタ 173"/>
        <xdr:cNvCxnSpPr/>
      </xdr:nvCxnSpPr>
      <xdr:spPr>
        <a:xfrm>
          <a:off x="4546600" y="10810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45737</xdr:rowOff>
    </xdr:from>
    <xdr:ext cx="405111" cy="259045"/>
    <xdr:sp macro="" textlink="">
      <xdr:nvSpPr>
        <xdr:cNvPr id="175" name="【橋りょう・トンネル】&#10;有形固定資産減価償却率最大値テキスト"/>
        <xdr:cNvSpPr txBox="1"/>
      </xdr:nvSpPr>
      <xdr:spPr>
        <a:xfrm>
          <a:off x="4673600" y="9475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99060</xdr:rowOff>
    </xdr:from>
    <xdr:to>
      <xdr:col>24</xdr:col>
      <xdr:colOff>152400</xdr:colOff>
      <xdr:row>56</xdr:row>
      <xdr:rowOff>99060</xdr:rowOff>
    </xdr:to>
    <xdr:cxnSp macro="">
      <xdr:nvCxnSpPr>
        <xdr:cNvPr id="176" name="直線コネクタ 175"/>
        <xdr:cNvCxnSpPr/>
      </xdr:nvCxnSpPr>
      <xdr:spPr>
        <a:xfrm>
          <a:off x="4546600" y="9700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139717</xdr:rowOff>
    </xdr:from>
    <xdr:ext cx="405111" cy="259045"/>
    <xdr:sp macro="" textlink="">
      <xdr:nvSpPr>
        <xdr:cNvPr id="177" name="【橋りょう・トンネル】&#10;有形固定資産減価償却率平均値テキスト"/>
        <xdr:cNvSpPr txBox="1"/>
      </xdr:nvSpPr>
      <xdr:spPr>
        <a:xfrm>
          <a:off x="4673600" y="10083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116840</xdr:rowOff>
    </xdr:from>
    <xdr:to>
      <xdr:col>24</xdr:col>
      <xdr:colOff>114300</xdr:colOff>
      <xdr:row>60</xdr:row>
      <xdr:rowOff>46990</xdr:rowOff>
    </xdr:to>
    <xdr:sp macro="" textlink="">
      <xdr:nvSpPr>
        <xdr:cNvPr id="178" name="フローチャート: 判断 177"/>
        <xdr:cNvSpPr/>
      </xdr:nvSpPr>
      <xdr:spPr>
        <a:xfrm>
          <a:off x="45847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130175</xdr:rowOff>
    </xdr:from>
    <xdr:to>
      <xdr:col>20</xdr:col>
      <xdr:colOff>38100</xdr:colOff>
      <xdr:row>60</xdr:row>
      <xdr:rowOff>60325</xdr:rowOff>
    </xdr:to>
    <xdr:sp macro="" textlink="">
      <xdr:nvSpPr>
        <xdr:cNvPr id="179" name="フローチャート: 判断 178"/>
        <xdr:cNvSpPr/>
      </xdr:nvSpPr>
      <xdr:spPr>
        <a:xfrm>
          <a:off x="3746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133985</xdr:rowOff>
    </xdr:from>
    <xdr:to>
      <xdr:col>15</xdr:col>
      <xdr:colOff>101600</xdr:colOff>
      <xdr:row>60</xdr:row>
      <xdr:rowOff>64135</xdr:rowOff>
    </xdr:to>
    <xdr:sp macro="" textlink="">
      <xdr:nvSpPr>
        <xdr:cNvPr id="180" name="フローチャート: 判断 179"/>
        <xdr:cNvSpPr/>
      </xdr:nvSpPr>
      <xdr:spPr>
        <a:xfrm>
          <a:off x="2857500" y="10249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107315</xdr:rowOff>
    </xdr:from>
    <xdr:to>
      <xdr:col>10</xdr:col>
      <xdr:colOff>165100</xdr:colOff>
      <xdr:row>60</xdr:row>
      <xdr:rowOff>37465</xdr:rowOff>
    </xdr:to>
    <xdr:sp macro="" textlink="">
      <xdr:nvSpPr>
        <xdr:cNvPr id="181" name="フローチャート: 判断 180"/>
        <xdr:cNvSpPr/>
      </xdr:nvSpPr>
      <xdr:spPr>
        <a:xfrm>
          <a:off x="1968500" y="10222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73025</xdr:rowOff>
    </xdr:from>
    <xdr:to>
      <xdr:col>6</xdr:col>
      <xdr:colOff>38100</xdr:colOff>
      <xdr:row>60</xdr:row>
      <xdr:rowOff>3175</xdr:rowOff>
    </xdr:to>
    <xdr:sp macro="" textlink="">
      <xdr:nvSpPr>
        <xdr:cNvPr id="182" name="フローチャート: 判断 181"/>
        <xdr:cNvSpPr/>
      </xdr:nvSpPr>
      <xdr:spPr>
        <a:xfrm>
          <a:off x="1079500" y="10188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103505</xdr:rowOff>
    </xdr:from>
    <xdr:to>
      <xdr:col>24</xdr:col>
      <xdr:colOff>114300</xdr:colOff>
      <xdr:row>61</xdr:row>
      <xdr:rowOff>33655</xdr:rowOff>
    </xdr:to>
    <xdr:sp macro="" textlink="">
      <xdr:nvSpPr>
        <xdr:cNvPr id="188" name="楕円 187"/>
        <xdr:cNvSpPr/>
      </xdr:nvSpPr>
      <xdr:spPr>
        <a:xfrm>
          <a:off x="4584700" y="1039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81932</xdr:rowOff>
    </xdr:from>
    <xdr:ext cx="405111" cy="259045"/>
    <xdr:sp macro="" textlink="">
      <xdr:nvSpPr>
        <xdr:cNvPr id="189" name="【橋りょう・トンネル】&#10;有形固定資産減価償却率該当値テキスト"/>
        <xdr:cNvSpPr txBox="1"/>
      </xdr:nvSpPr>
      <xdr:spPr>
        <a:xfrm>
          <a:off x="4673600" y="1036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145415</xdr:rowOff>
    </xdr:from>
    <xdr:to>
      <xdr:col>20</xdr:col>
      <xdr:colOff>38100</xdr:colOff>
      <xdr:row>61</xdr:row>
      <xdr:rowOff>75565</xdr:rowOff>
    </xdr:to>
    <xdr:sp macro="" textlink="">
      <xdr:nvSpPr>
        <xdr:cNvPr id="190" name="楕円 189"/>
        <xdr:cNvSpPr/>
      </xdr:nvSpPr>
      <xdr:spPr>
        <a:xfrm>
          <a:off x="3746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154305</xdr:rowOff>
    </xdr:from>
    <xdr:to>
      <xdr:col>24</xdr:col>
      <xdr:colOff>63500</xdr:colOff>
      <xdr:row>61</xdr:row>
      <xdr:rowOff>24765</xdr:rowOff>
    </xdr:to>
    <xdr:cxnSp macro="">
      <xdr:nvCxnSpPr>
        <xdr:cNvPr id="191" name="直線コネクタ 190"/>
        <xdr:cNvCxnSpPr/>
      </xdr:nvCxnSpPr>
      <xdr:spPr>
        <a:xfrm flipV="1">
          <a:off x="3797300" y="10441305"/>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124460</xdr:rowOff>
    </xdr:from>
    <xdr:to>
      <xdr:col>15</xdr:col>
      <xdr:colOff>101600</xdr:colOff>
      <xdr:row>61</xdr:row>
      <xdr:rowOff>54610</xdr:rowOff>
    </xdr:to>
    <xdr:sp macro="" textlink="">
      <xdr:nvSpPr>
        <xdr:cNvPr id="192" name="楕円 191"/>
        <xdr:cNvSpPr/>
      </xdr:nvSpPr>
      <xdr:spPr>
        <a:xfrm>
          <a:off x="2857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3810</xdr:rowOff>
    </xdr:from>
    <xdr:to>
      <xdr:col>19</xdr:col>
      <xdr:colOff>177800</xdr:colOff>
      <xdr:row>61</xdr:row>
      <xdr:rowOff>24765</xdr:rowOff>
    </xdr:to>
    <xdr:cxnSp macro="">
      <xdr:nvCxnSpPr>
        <xdr:cNvPr id="193" name="直線コネクタ 192"/>
        <xdr:cNvCxnSpPr/>
      </xdr:nvCxnSpPr>
      <xdr:spPr>
        <a:xfrm>
          <a:off x="2908300" y="10462260"/>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124460</xdr:rowOff>
    </xdr:from>
    <xdr:to>
      <xdr:col>10</xdr:col>
      <xdr:colOff>165100</xdr:colOff>
      <xdr:row>61</xdr:row>
      <xdr:rowOff>54610</xdr:rowOff>
    </xdr:to>
    <xdr:sp macro="" textlink="">
      <xdr:nvSpPr>
        <xdr:cNvPr id="194" name="楕円 193"/>
        <xdr:cNvSpPr/>
      </xdr:nvSpPr>
      <xdr:spPr>
        <a:xfrm>
          <a:off x="1968500" y="1041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3810</xdr:rowOff>
    </xdr:from>
    <xdr:to>
      <xdr:col>15</xdr:col>
      <xdr:colOff>50800</xdr:colOff>
      <xdr:row>61</xdr:row>
      <xdr:rowOff>3810</xdr:rowOff>
    </xdr:to>
    <xdr:cxnSp macro="">
      <xdr:nvCxnSpPr>
        <xdr:cNvPr id="195" name="直線コネクタ 194"/>
        <xdr:cNvCxnSpPr/>
      </xdr:nvCxnSpPr>
      <xdr:spPr>
        <a:xfrm>
          <a:off x="2019300" y="10462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107315</xdr:rowOff>
    </xdr:from>
    <xdr:to>
      <xdr:col>6</xdr:col>
      <xdr:colOff>38100</xdr:colOff>
      <xdr:row>61</xdr:row>
      <xdr:rowOff>37465</xdr:rowOff>
    </xdr:to>
    <xdr:sp macro="" textlink="">
      <xdr:nvSpPr>
        <xdr:cNvPr id="196" name="楕円 195"/>
        <xdr:cNvSpPr/>
      </xdr:nvSpPr>
      <xdr:spPr>
        <a:xfrm>
          <a:off x="1079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158115</xdr:rowOff>
    </xdr:from>
    <xdr:to>
      <xdr:col>10</xdr:col>
      <xdr:colOff>114300</xdr:colOff>
      <xdr:row>61</xdr:row>
      <xdr:rowOff>3810</xdr:rowOff>
    </xdr:to>
    <xdr:cxnSp macro="">
      <xdr:nvCxnSpPr>
        <xdr:cNvPr id="197" name="直線コネクタ 196"/>
        <xdr:cNvCxnSpPr/>
      </xdr:nvCxnSpPr>
      <xdr:spPr>
        <a:xfrm>
          <a:off x="1130300" y="1044511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76852</xdr:rowOff>
    </xdr:from>
    <xdr:ext cx="405111" cy="259045"/>
    <xdr:sp macro="" textlink="">
      <xdr:nvSpPr>
        <xdr:cNvPr id="198" name="n_1aveValue【橋りょう・トンネル】&#10;有形固定資産減価償却率"/>
        <xdr:cNvSpPr txBox="1"/>
      </xdr:nvSpPr>
      <xdr:spPr>
        <a:xfrm>
          <a:off x="35820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80662</xdr:rowOff>
    </xdr:from>
    <xdr:ext cx="405111" cy="259045"/>
    <xdr:sp macro="" textlink="">
      <xdr:nvSpPr>
        <xdr:cNvPr id="199" name="n_2aveValue【橋りょう・トンネル】&#10;有形固定資産減価償却率"/>
        <xdr:cNvSpPr txBox="1"/>
      </xdr:nvSpPr>
      <xdr:spPr>
        <a:xfrm>
          <a:off x="2705744" y="10024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53992</xdr:rowOff>
    </xdr:from>
    <xdr:ext cx="405111" cy="259045"/>
    <xdr:sp macro="" textlink="">
      <xdr:nvSpPr>
        <xdr:cNvPr id="200" name="n_3aveValue【橋りょう・トンネル】&#10;有形固定資産減価償却率"/>
        <xdr:cNvSpPr txBox="1"/>
      </xdr:nvSpPr>
      <xdr:spPr>
        <a:xfrm>
          <a:off x="1816744" y="9998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19702</xdr:rowOff>
    </xdr:from>
    <xdr:ext cx="405111" cy="259045"/>
    <xdr:sp macro="" textlink="">
      <xdr:nvSpPr>
        <xdr:cNvPr id="201" name="n_4aveValue【橋りょう・トンネル】&#10;有形固定資産減価償却率"/>
        <xdr:cNvSpPr txBox="1"/>
      </xdr:nvSpPr>
      <xdr:spPr>
        <a:xfrm>
          <a:off x="927744"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66692</xdr:rowOff>
    </xdr:from>
    <xdr:ext cx="405111" cy="259045"/>
    <xdr:sp macro="" textlink="">
      <xdr:nvSpPr>
        <xdr:cNvPr id="202" name="n_1mainValue【橋りょう・トンネル】&#10;有形固定資産減価償却率"/>
        <xdr:cNvSpPr txBox="1"/>
      </xdr:nvSpPr>
      <xdr:spPr>
        <a:xfrm>
          <a:off x="3582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45737</xdr:rowOff>
    </xdr:from>
    <xdr:ext cx="405111" cy="259045"/>
    <xdr:sp macro="" textlink="">
      <xdr:nvSpPr>
        <xdr:cNvPr id="203" name="n_2mainValue【橋りょう・トンネル】&#10;有形固定資産減価償却率"/>
        <xdr:cNvSpPr txBox="1"/>
      </xdr:nvSpPr>
      <xdr:spPr>
        <a:xfrm>
          <a:off x="2705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45737</xdr:rowOff>
    </xdr:from>
    <xdr:ext cx="405111" cy="259045"/>
    <xdr:sp macro="" textlink="">
      <xdr:nvSpPr>
        <xdr:cNvPr id="204" name="n_3mainValue【橋りょう・トンネル】&#10;有形固定資産減価償却率"/>
        <xdr:cNvSpPr txBox="1"/>
      </xdr:nvSpPr>
      <xdr:spPr>
        <a:xfrm>
          <a:off x="1816744" y="10504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28592</xdr:rowOff>
    </xdr:from>
    <xdr:ext cx="405111" cy="259045"/>
    <xdr:sp macro="" textlink="">
      <xdr:nvSpPr>
        <xdr:cNvPr id="205" name="n_4mainValue【橋りょう・トンネル】&#10;有形固定資産減価償却率"/>
        <xdr:cNvSpPr txBox="1"/>
      </xdr:nvSpPr>
      <xdr:spPr>
        <a:xfrm>
          <a:off x="927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216" name="直線コネクタ 21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217" name="テキスト ボックス 216"/>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218" name="直線コネクタ 21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219" name="テキスト ボックス 218"/>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220" name="直線コネクタ 21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221" name="テキスト ボックス 220"/>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222" name="直線コネクタ 22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223" name="テキスト ボックス 222"/>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4" name="直線コネクタ 22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5" name="テキスト ボックス 224"/>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6"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59850</xdr:rowOff>
    </xdr:from>
    <xdr:to>
      <xdr:col>54</xdr:col>
      <xdr:colOff>189865</xdr:colOff>
      <xdr:row>63</xdr:row>
      <xdr:rowOff>154954</xdr:rowOff>
    </xdr:to>
    <xdr:cxnSp macro="">
      <xdr:nvCxnSpPr>
        <xdr:cNvPr id="227" name="直線コネクタ 226"/>
        <xdr:cNvCxnSpPr/>
      </xdr:nvCxnSpPr>
      <xdr:spPr>
        <a:xfrm flipV="1">
          <a:off x="10476865" y="9661050"/>
          <a:ext cx="0" cy="1295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158781</xdr:rowOff>
    </xdr:from>
    <xdr:ext cx="469744" cy="259045"/>
    <xdr:sp macro="" textlink="">
      <xdr:nvSpPr>
        <xdr:cNvPr id="228" name="【橋りょう・トンネル】&#10;一人当たり有形固定資産（償却資産）額最小値テキスト"/>
        <xdr:cNvSpPr txBox="1"/>
      </xdr:nvSpPr>
      <xdr:spPr>
        <a:xfrm>
          <a:off x="10515600" y="1096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154954</xdr:rowOff>
    </xdr:from>
    <xdr:to>
      <xdr:col>55</xdr:col>
      <xdr:colOff>88900</xdr:colOff>
      <xdr:row>63</xdr:row>
      <xdr:rowOff>154954</xdr:rowOff>
    </xdr:to>
    <xdr:cxnSp macro="">
      <xdr:nvCxnSpPr>
        <xdr:cNvPr id="229" name="直線コネクタ 228"/>
        <xdr:cNvCxnSpPr/>
      </xdr:nvCxnSpPr>
      <xdr:spPr>
        <a:xfrm>
          <a:off x="10388600" y="1095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6527</xdr:rowOff>
    </xdr:from>
    <xdr:ext cx="599010" cy="259045"/>
    <xdr:sp macro="" textlink="">
      <xdr:nvSpPr>
        <xdr:cNvPr id="230" name="【橋りょう・トンネル】&#10;一人当たり有形固定資産（償却資産）額最大値テキスト"/>
        <xdr:cNvSpPr txBox="1"/>
      </xdr:nvSpPr>
      <xdr:spPr>
        <a:xfrm>
          <a:off x="10515600" y="9436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573,819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59850</xdr:rowOff>
    </xdr:from>
    <xdr:to>
      <xdr:col>55</xdr:col>
      <xdr:colOff>88900</xdr:colOff>
      <xdr:row>56</xdr:row>
      <xdr:rowOff>59850</xdr:rowOff>
    </xdr:to>
    <xdr:cxnSp macro="">
      <xdr:nvCxnSpPr>
        <xdr:cNvPr id="231" name="直線コネクタ 230"/>
        <xdr:cNvCxnSpPr/>
      </xdr:nvCxnSpPr>
      <xdr:spPr>
        <a:xfrm>
          <a:off x="10388600" y="9661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24769</xdr:rowOff>
    </xdr:from>
    <xdr:ext cx="599010" cy="259045"/>
    <xdr:sp macro="" textlink="">
      <xdr:nvSpPr>
        <xdr:cNvPr id="232" name="【橋りょう・トンネル】&#10;一人当たり有形固定資産（償却資産）額平均値テキスト"/>
        <xdr:cNvSpPr txBox="1"/>
      </xdr:nvSpPr>
      <xdr:spPr>
        <a:xfrm>
          <a:off x="10515600" y="103117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1892</xdr:rowOff>
    </xdr:from>
    <xdr:to>
      <xdr:col>55</xdr:col>
      <xdr:colOff>50800</xdr:colOff>
      <xdr:row>61</xdr:row>
      <xdr:rowOff>103492</xdr:rowOff>
    </xdr:to>
    <xdr:sp macro="" textlink="">
      <xdr:nvSpPr>
        <xdr:cNvPr id="233" name="フローチャート: 判断 232"/>
        <xdr:cNvSpPr/>
      </xdr:nvSpPr>
      <xdr:spPr>
        <a:xfrm>
          <a:off x="10426700" y="104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78391</xdr:rowOff>
    </xdr:from>
    <xdr:to>
      <xdr:col>50</xdr:col>
      <xdr:colOff>165100</xdr:colOff>
      <xdr:row>61</xdr:row>
      <xdr:rowOff>8541</xdr:rowOff>
    </xdr:to>
    <xdr:sp macro="" textlink="">
      <xdr:nvSpPr>
        <xdr:cNvPr id="234" name="フローチャート: 判断 233"/>
        <xdr:cNvSpPr/>
      </xdr:nvSpPr>
      <xdr:spPr>
        <a:xfrm>
          <a:off x="9588500" y="1036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111897</xdr:rowOff>
    </xdr:from>
    <xdr:to>
      <xdr:col>46</xdr:col>
      <xdr:colOff>38100</xdr:colOff>
      <xdr:row>61</xdr:row>
      <xdr:rowOff>42047</xdr:rowOff>
    </xdr:to>
    <xdr:sp macro="" textlink="">
      <xdr:nvSpPr>
        <xdr:cNvPr id="235" name="フローチャート: 判断 234"/>
        <xdr:cNvSpPr/>
      </xdr:nvSpPr>
      <xdr:spPr>
        <a:xfrm>
          <a:off x="8699500" y="1039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105404</xdr:rowOff>
    </xdr:from>
    <xdr:to>
      <xdr:col>41</xdr:col>
      <xdr:colOff>101600</xdr:colOff>
      <xdr:row>61</xdr:row>
      <xdr:rowOff>35554</xdr:rowOff>
    </xdr:to>
    <xdr:sp macro="" textlink="">
      <xdr:nvSpPr>
        <xdr:cNvPr id="236" name="フローチャート: 判断 235"/>
        <xdr:cNvSpPr/>
      </xdr:nvSpPr>
      <xdr:spPr>
        <a:xfrm>
          <a:off x="7810500" y="1039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87151</xdr:rowOff>
    </xdr:from>
    <xdr:to>
      <xdr:col>36</xdr:col>
      <xdr:colOff>165100</xdr:colOff>
      <xdr:row>61</xdr:row>
      <xdr:rowOff>17301</xdr:rowOff>
    </xdr:to>
    <xdr:sp macro="" textlink="">
      <xdr:nvSpPr>
        <xdr:cNvPr id="237" name="フローチャート: 判断 236"/>
        <xdr:cNvSpPr/>
      </xdr:nvSpPr>
      <xdr:spPr>
        <a:xfrm>
          <a:off x="6921500" y="10374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8" name="テキスト ボックス 23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9" name="テキスト ボックス 23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0" name="テキスト ボックス 23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1" name="テキスト ボックス 24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2" name="テキスト ボックス 24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83423</xdr:rowOff>
    </xdr:from>
    <xdr:to>
      <xdr:col>55</xdr:col>
      <xdr:colOff>50800</xdr:colOff>
      <xdr:row>64</xdr:row>
      <xdr:rowOff>13573</xdr:rowOff>
    </xdr:to>
    <xdr:sp macro="" textlink="">
      <xdr:nvSpPr>
        <xdr:cNvPr id="243" name="楕円 242"/>
        <xdr:cNvSpPr/>
      </xdr:nvSpPr>
      <xdr:spPr>
        <a:xfrm>
          <a:off x="10426700" y="10884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169800</xdr:rowOff>
    </xdr:from>
    <xdr:ext cx="534377" cy="259045"/>
    <xdr:sp macro="" textlink="">
      <xdr:nvSpPr>
        <xdr:cNvPr id="244" name="【橋りょう・トンネル】&#10;一人当たり有形固定資産（償却資産）額該当値テキスト"/>
        <xdr:cNvSpPr txBox="1"/>
      </xdr:nvSpPr>
      <xdr:spPr>
        <a:xfrm>
          <a:off x="10515600" y="1079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85475</xdr:rowOff>
    </xdr:from>
    <xdr:to>
      <xdr:col>50</xdr:col>
      <xdr:colOff>165100</xdr:colOff>
      <xdr:row>64</xdr:row>
      <xdr:rowOff>15625</xdr:rowOff>
    </xdr:to>
    <xdr:sp macro="" textlink="">
      <xdr:nvSpPr>
        <xdr:cNvPr id="245" name="楕円 244"/>
        <xdr:cNvSpPr/>
      </xdr:nvSpPr>
      <xdr:spPr>
        <a:xfrm>
          <a:off x="9588500" y="10886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134223</xdr:rowOff>
    </xdr:from>
    <xdr:to>
      <xdr:col>55</xdr:col>
      <xdr:colOff>0</xdr:colOff>
      <xdr:row>63</xdr:row>
      <xdr:rowOff>136275</xdr:rowOff>
    </xdr:to>
    <xdr:cxnSp macro="">
      <xdr:nvCxnSpPr>
        <xdr:cNvPr id="246" name="直線コネクタ 245"/>
        <xdr:cNvCxnSpPr/>
      </xdr:nvCxnSpPr>
      <xdr:spPr>
        <a:xfrm flipV="1">
          <a:off x="9639300" y="10935573"/>
          <a:ext cx="838200" cy="2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85309</xdr:rowOff>
    </xdr:from>
    <xdr:to>
      <xdr:col>46</xdr:col>
      <xdr:colOff>38100</xdr:colOff>
      <xdr:row>64</xdr:row>
      <xdr:rowOff>15459</xdr:rowOff>
    </xdr:to>
    <xdr:sp macro="" textlink="">
      <xdr:nvSpPr>
        <xdr:cNvPr id="247" name="楕円 246"/>
        <xdr:cNvSpPr/>
      </xdr:nvSpPr>
      <xdr:spPr>
        <a:xfrm>
          <a:off x="8699500" y="1088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136109</xdr:rowOff>
    </xdr:from>
    <xdr:to>
      <xdr:col>50</xdr:col>
      <xdr:colOff>114300</xdr:colOff>
      <xdr:row>63</xdr:row>
      <xdr:rowOff>136275</xdr:rowOff>
    </xdr:to>
    <xdr:cxnSp macro="">
      <xdr:nvCxnSpPr>
        <xdr:cNvPr id="248" name="直線コネクタ 247"/>
        <xdr:cNvCxnSpPr/>
      </xdr:nvCxnSpPr>
      <xdr:spPr>
        <a:xfrm>
          <a:off x="8750300" y="10937459"/>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85786</xdr:rowOff>
    </xdr:from>
    <xdr:to>
      <xdr:col>41</xdr:col>
      <xdr:colOff>101600</xdr:colOff>
      <xdr:row>64</xdr:row>
      <xdr:rowOff>15936</xdr:rowOff>
    </xdr:to>
    <xdr:sp macro="" textlink="">
      <xdr:nvSpPr>
        <xdr:cNvPr id="249" name="楕円 248"/>
        <xdr:cNvSpPr/>
      </xdr:nvSpPr>
      <xdr:spPr>
        <a:xfrm>
          <a:off x="7810500" y="1088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136109</xdr:rowOff>
    </xdr:from>
    <xdr:to>
      <xdr:col>45</xdr:col>
      <xdr:colOff>177800</xdr:colOff>
      <xdr:row>63</xdr:row>
      <xdr:rowOff>136586</xdr:rowOff>
    </xdr:to>
    <xdr:cxnSp macro="">
      <xdr:nvCxnSpPr>
        <xdr:cNvPr id="250" name="直線コネクタ 249"/>
        <xdr:cNvCxnSpPr/>
      </xdr:nvCxnSpPr>
      <xdr:spPr>
        <a:xfrm flipV="1">
          <a:off x="7861300" y="10937459"/>
          <a:ext cx="889000" cy="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85699</xdr:rowOff>
    </xdr:from>
    <xdr:to>
      <xdr:col>36</xdr:col>
      <xdr:colOff>165100</xdr:colOff>
      <xdr:row>64</xdr:row>
      <xdr:rowOff>15849</xdr:rowOff>
    </xdr:to>
    <xdr:sp macro="" textlink="">
      <xdr:nvSpPr>
        <xdr:cNvPr id="251" name="楕円 250"/>
        <xdr:cNvSpPr/>
      </xdr:nvSpPr>
      <xdr:spPr>
        <a:xfrm>
          <a:off x="6921500" y="1088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136499</xdr:rowOff>
    </xdr:from>
    <xdr:to>
      <xdr:col>41</xdr:col>
      <xdr:colOff>50800</xdr:colOff>
      <xdr:row>63</xdr:row>
      <xdr:rowOff>136586</xdr:rowOff>
    </xdr:to>
    <xdr:cxnSp macro="">
      <xdr:nvCxnSpPr>
        <xdr:cNvPr id="252" name="直線コネクタ 251"/>
        <xdr:cNvCxnSpPr/>
      </xdr:nvCxnSpPr>
      <xdr:spPr>
        <a:xfrm>
          <a:off x="6972300" y="10937849"/>
          <a:ext cx="889000" cy="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25068</xdr:rowOff>
    </xdr:from>
    <xdr:ext cx="599010" cy="259045"/>
    <xdr:sp macro="" textlink="">
      <xdr:nvSpPr>
        <xdr:cNvPr id="253" name="n_1aveValue【橋りょう・トンネル】&#10;一人当たり有形固定資産（償却資産）額"/>
        <xdr:cNvSpPr txBox="1"/>
      </xdr:nvSpPr>
      <xdr:spPr>
        <a:xfrm>
          <a:off x="9327095" y="1014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58574</xdr:rowOff>
    </xdr:from>
    <xdr:ext cx="599010" cy="259045"/>
    <xdr:sp macro="" textlink="">
      <xdr:nvSpPr>
        <xdr:cNvPr id="254" name="n_2aveValue【橋りょう・トンネル】&#10;一人当たり有形固定資産（償却資産）額"/>
        <xdr:cNvSpPr txBox="1"/>
      </xdr:nvSpPr>
      <xdr:spPr>
        <a:xfrm>
          <a:off x="8450795" y="10174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59</xdr:row>
      <xdr:rowOff>52081</xdr:rowOff>
    </xdr:from>
    <xdr:ext cx="599010" cy="259045"/>
    <xdr:sp macro="" textlink="">
      <xdr:nvSpPr>
        <xdr:cNvPr id="255" name="n_3aveValue【橋りょう・トンネル】&#10;一人当たり有形固定資産（償却資産）額"/>
        <xdr:cNvSpPr txBox="1"/>
      </xdr:nvSpPr>
      <xdr:spPr>
        <a:xfrm>
          <a:off x="7561795" y="101676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59</xdr:row>
      <xdr:rowOff>33828</xdr:rowOff>
    </xdr:from>
    <xdr:ext cx="599010" cy="259045"/>
    <xdr:sp macro="" textlink="">
      <xdr:nvSpPr>
        <xdr:cNvPr id="256" name="n_4aveValue【橋りょう・トンネル】&#10;一人当たり有形固定資産（償却資産）額"/>
        <xdr:cNvSpPr txBox="1"/>
      </xdr:nvSpPr>
      <xdr:spPr>
        <a:xfrm>
          <a:off x="6672795" y="101493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6752</xdr:rowOff>
    </xdr:from>
    <xdr:ext cx="534377" cy="259045"/>
    <xdr:sp macro="" textlink="">
      <xdr:nvSpPr>
        <xdr:cNvPr id="257" name="n_1mainValue【橋りょう・トンネル】&#10;一人当たり有形固定資産（償却資産）額"/>
        <xdr:cNvSpPr txBox="1"/>
      </xdr:nvSpPr>
      <xdr:spPr>
        <a:xfrm>
          <a:off x="9359411" y="10979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6586</xdr:rowOff>
    </xdr:from>
    <xdr:ext cx="534377" cy="259045"/>
    <xdr:sp macro="" textlink="">
      <xdr:nvSpPr>
        <xdr:cNvPr id="258" name="n_2mainValue【橋りょう・トンネル】&#10;一人当たり有形固定資産（償却資産）額"/>
        <xdr:cNvSpPr txBox="1"/>
      </xdr:nvSpPr>
      <xdr:spPr>
        <a:xfrm>
          <a:off x="8483111" y="1097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7063</xdr:rowOff>
    </xdr:from>
    <xdr:ext cx="534377" cy="259045"/>
    <xdr:sp macro="" textlink="">
      <xdr:nvSpPr>
        <xdr:cNvPr id="259" name="n_3mainValue【橋りょう・トンネル】&#10;一人当たり有形固定資産（償却資産）額"/>
        <xdr:cNvSpPr txBox="1"/>
      </xdr:nvSpPr>
      <xdr:spPr>
        <a:xfrm>
          <a:off x="7594111" y="10979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6976</xdr:rowOff>
    </xdr:from>
    <xdr:ext cx="534377" cy="259045"/>
    <xdr:sp macro="" textlink="">
      <xdr:nvSpPr>
        <xdr:cNvPr id="260" name="n_4mainValue【橋りょう・トンネル】&#10;一人当たり有形固定資産（償却資産）額"/>
        <xdr:cNvSpPr txBox="1"/>
      </xdr:nvSpPr>
      <xdr:spPr>
        <a:xfrm>
          <a:off x="6705111" y="1097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1" name="正方形/長方形 26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2" name="正方形/長方形 26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3" name="正方形/長方形 26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4" name="正方形/長方形 26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5" name="正方形/長方形 26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6" name="正方形/長方形 26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7" name="正方形/長方形 26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8" name="正方形/長方形 26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9" name="テキスト ボックス 26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0" name="直線コネクタ 26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1" name="テキスト ボックス 270"/>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2" name="直線コネクタ 27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3" name="テキスト ボックス 272"/>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4" name="直線コネクタ 27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5" name="テキスト ボックス 27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6" name="直線コネクタ 27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7" name="テキスト ボックス 27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8" name="直線コネクタ 27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79" name="テキスト ボックス 27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0" name="直線コネクタ 27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1" name="テキスト ボックス 28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2" name="直線コネクタ 28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3" name="テキスト ボックス 282"/>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4" name="直線コネクタ 28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109945</xdr:rowOff>
    </xdr:from>
    <xdr:to>
      <xdr:col>24</xdr:col>
      <xdr:colOff>62865</xdr:colOff>
      <xdr:row>86</xdr:row>
      <xdr:rowOff>168729</xdr:rowOff>
    </xdr:to>
    <xdr:cxnSp macro="">
      <xdr:nvCxnSpPr>
        <xdr:cNvPr id="286" name="直線コネクタ 285"/>
        <xdr:cNvCxnSpPr/>
      </xdr:nvCxnSpPr>
      <xdr:spPr>
        <a:xfrm flipV="1">
          <a:off x="4634865" y="13311595"/>
          <a:ext cx="0" cy="1601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7"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8" name="直線コネクタ 287"/>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56622</xdr:rowOff>
    </xdr:from>
    <xdr:ext cx="340478" cy="259045"/>
    <xdr:sp macro="" textlink="">
      <xdr:nvSpPr>
        <xdr:cNvPr id="289" name="【公営住宅】&#10;有形固定資産減価償却率最大値テキスト"/>
        <xdr:cNvSpPr txBox="1"/>
      </xdr:nvSpPr>
      <xdr:spPr>
        <a:xfrm>
          <a:off x="4673600" y="130868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109945</xdr:rowOff>
    </xdr:from>
    <xdr:to>
      <xdr:col>24</xdr:col>
      <xdr:colOff>152400</xdr:colOff>
      <xdr:row>77</xdr:row>
      <xdr:rowOff>109945</xdr:rowOff>
    </xdr:to>
    <xdr:cxnSp macro="">
      <xdr:nvCxnSpPr>
        <xdr:cNvPr id="290" name="直線コネクタ 289"/>
        <xdr:cNvCxnSpPr/>
      </xdr:nvCxnSpPr>
      <xdr:spPr>
        <a:xfrm>
          <a:off x="4546600" y="13311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117583</xdr:rowOff>
    </xdr:from>
    <xdr:ext cx="405111" cy="259045"/>
    <xdr:sp macro="" textlink="">
      <xdr:nvSpPr>
        <xdr:cNvPr id="291" name="【公営住宅】&#10;有形固定資産減価償却率平均値テキスト"/>
        <xdr:cNvSpPr txBox="1"/>
      </xdr:nvSpPr>
      <xdr:spPr>
        <a:xfrm>
          <a:off x="4673600" y="143479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139156</xdr:rowOff>
    </xdr:from>
    <xdr:to>
      <xdr:col>24</xdr:col>
      <xdr:colOff>114300</xdr:colOff>
      <xdr:row>84</xdr:row>
      <xdr:rowOff>69306</xdr:rowOff>
    </xdr:to>
    <xdr:sp macro="" textlink="">
      <xdr:nvSpPr>
        <xdr:cNvPr id="292" name="フローチャート: 判断 291"/>
        <xdr:cNvSpPr/>
      </xdr:nvSpPr>
      <xdr:spPr>
        <a:xfrm>
          <a:off x="4584700" y="1436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44450</xdr:rowOff>
    </xdr:from>
    <xdr:to>
      <xdr:col>20</xdr:col>
      <xdr:colOff>38100</xdr:colOff>
      <xdr:row>83</xdr:row>
      <xdr:rowOff>146050</xdr:rowOff>
    </xdr:to>
    <xdr:sp macro="" textlink="">
      <xdr:nvSpPr>
        <xdr:cNvPr id="293" name="フローチャート: 判断 292"/>
        <xdr:cNvSpPr/>
      </xdr:nvSpPr>
      <xdr:spPr>
        <a:xfrm>
          <a:off x="3746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8527</xdr:rowOff>
    </xdr:from>
    <xdr:to>
      <xdr:col>15</xdr:col>
      <xdr:colOff>101600</xdr:colOff>
      <xdr:row>83</xdr:row>
      <xdr:rowOff>110127</xdr:rowOff>
    </xdr:to>
    <xdr:sp macro="" textlink="">
      <xdr:nvSpPr>
        <xdr:cNvPr id="294" name="フローチャート: 判断 293"/>
        <xdr:cNvSpPr/>
      </xdr:nvSpPr>
      <xdr:spPr>
        <a:xfrm>
          <a:off x="2857500" y="1423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166914</xdr:rowOff>
    </xdr:from>
    <xdr:to>
      <xdr:col>10</xdr:col>
      <xdr:colOff>165100</xdr:colOff>
      <xdr:row>83</xdr:row>
      <xdr:rowOff>97064</xdr:rowOff>
    </xdr:to>
    <xdr:sp macro="" textlink="">
      <xdr:nvSpPr>
        <xdr:cNvPr id="295" name="フローチャート: 判断 294"/>
        <xdr:cNvSpPr/>
      </xdr:nvSpPr>
      <xdr:spPr>
        <a:xfrm>
          <a:off x="19685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1995</xdr:rowOff>
    </xdr:from>
    <xdr:to>
      <xdr:col>6</xdr:col>
      <xdr:colOff>38100</xdr:colOff>
      <xdr:row>83</xdr:row>
      <xdr:rowOff>103595</xdr:rowOff>
    </xdr:to>
    <xdr:sp macro="" textlink="">
      <xdr:nvSpPr>
        <xdr:cNvPr id="296" name="フローチャート: 判断 295"/>
        <xdr:cNvSpPr/>
      </xdr:nvSpPr>
      <xdr:spPr>
        <a:xfrm>
          <a:off x="1079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7" name="テキスト ボックス 29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8" name="テキスト ボックス 29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9" name="テキスト ボックス 29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0" name="テキスト ボックス 29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1" name="テキスト ボックス 30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19957</xdr:rowOff>
    </xdr:from>
    <xdr:to>
      <xdr:col>24</xdr:col>
      <xdr:colOff>114300</xdr:colOff>
      <xdr:row>82</xdr:row>
      <xdr:rowOff>121557</xdr:rowOff>
    </xdr:to>
    <xdr:sp macro="" textlink="">
      <xdr:nvSpPr>
        <xdr:cNvPr id="302" name="楕円 301"/>
        <xdr:cNvSpPr/>
      </xdr:nvSpPr>
      <xdr:spPr>
        <a:xfrm>
          <a:off x="4584700" y="14078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42834</xdr:rowOff>
    </xdr:from>
    <xdr:ext cx="405111" cy="259045"/>
    <xdr:sp macro="" textlink="">
      <xdr:nvSpPr>
        <xdr:cNvPr id="303" name="【公営住宅】&#10;有形固定資産減価償却率該当値テキスト"/>
        <xdr:cNvSpPr txBox="1"/>
      </xdr:nvSpPr>
      <xdr:spPr>
        <a:xfrm>
          <a:off x="4673600" y="13930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165281</xdr:rowOff>
    </xdr:from>
    <xdr:to>
      <xdr:col>20</xdr:col>
      <xdr:colOff>38100</xdr:colOff>
      <xdr:row>82</xdr:row>
      <xdr:rowOff>95431</xdr:rowOff>
    </xdr:to>
    <xdr:sp macro="" textlink="">
      <xdr:nvSpPr>
        <xdr:cNvPr id="304" name="楕円 303"/>
        <xdr:cNvSpPr/>
      </xdr:nvSpPr>
      <xdr:spPr>
        <a:xfrm>
          <a:off x="3746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44631</xdr:rowOff>
    </xdr:from>
    <xdr:to>
      <xdr:col>24</xdr:col>
      <xdr:colOff>63500</xdr:colOff>
      <xdr:row>82</xdr:row>
      <xdr:rowOff>70757</xdr:rowOff>
    </xdr:to>
    <xdr:cxnSp macro="">
      <xdr:nvCxnSpPr>
        <xdr:cNvPr id="305" name="直線コネクタ 304"/>
        <xdr:cNvCxnSpPr/>
      </xdr:nvCxnSpPr>
      <xdr:spPr>
        <a:xfrm>
          <a:off x="3797300" y="14103531"/>
          <a:ext cx="8382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306" name="楕円 305"/>
        <xdr:cNvSpPr/>
      </xdr:nvSpPr>
      <xdr:spPr>
        <a:xfrm>
          <a:off x="2857500" y="140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11974</xdr:rowOff>
    </xdr:from>
    <xdr:to>
      <xdr:col>19</xdr:col>
      <xdr:colOff>177800</xdr:colOff>
      <xdr:row>82</xdr:row>
      <xdr:rowOff>44631</xdr:rowOff>
    </xdr:to>
    <xdr:cxnSp macro="">
      <xdr:nvCxnSpPr>
        <xdr:cNvPr id="307" name="直線コネクタ 306"/>
        <xdr:cNvCxnSpPr/>
      </xdr:nvCxnSpPr>
      <xdr:spPr>
        <a:xfrm>
          <a:off x="2908300" y="140708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98334</xdr:rowOff>
    </xdr:from>
    <xdr:to>
      <xdr:col>10</xdr:col>
      <xdr:colOff>165100</xdr:colOff>
      <xdr:row>82</xdr:row>
      <xdr:rowOff>28484</xdr:rowOff>
    </xdr:to>
    <xdr:sp macro="" textlink="">
      <xdr:nvSpPr>
        <xdr:cNvPr id="308" name="楕円 307"/>
        <xdr:cNvSpPr/>
      </xdr:nvSpPr>
      <xdr:spPr>
        <a:xfrm>
          <a:off x="1968500" y="1398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149134</xdr:rowOff>
    </xdr:from>
    <xdr:to>
      <xdr:col>15</xdr:col>
      <xdr:colOff>50800</xdr:colOff>
      <xdr:row>82</xdr:row>
      <xdr:rowOff>11974</xdr:rowOff>
    </xdr:to>
    <xdr:cxnSp macro="">
      <xdr:nvCxnSpPr>
        <xdr:cNvPr id="309" name="直線コネクタ 308"/>
        <xdr:cNvCxnSpPr/>
      </xdr:nvCxnSpPr>
      <xdr:spPr>
        <a:xfrm>
          <a:off x="2019300" y="14036584"/>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65677</xdr:rowOff>
    </xdr:from>
    <xdr:to>
      <xdr:col>6</xdr:col>
      <xdr:colOff>38100</xdr:colOff>
      <xdr:row>81</xdr:row>
      <xdr:rowOff>167277</xdr:rowOff>
    </xdr:to>
    <xdr:sp macro="" textlink="">
      <xdr:nvSpPr>
        <xdr:cNvPr id="310" name="楕円 309"/>
        <xdr:cNvSpPr/>
      </xdr:nvSpPr>
      <xdr:spPr>
        <a:xfrm>
          <a:off x="1079500" y="139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116477</xdr:rowOff>
    </xdr:from>
    <xdr:to>
      <xdr:col>10</xdr:col>
      <xdr:colOff>114300</xdr:colOff>
      <xdr:row>81</xdr:row>
      <xdr:rowOff>149134</xdr:rowOff>
    </xdr:to>
    <xdr:cxnSp macro="">
      <xdr:nvCxnSpPr>
        <xdr:cNvPr id="311" name="直線コネクタ 310"/>
        <xdr:cNvCxnSpPr/>
      </xdr:nvCxnSpPr>
      <xdr:spPr>
        <a:xfrm>
          <a:off x="1130300" y="1400392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137177</xdr:rowOff>
    </xdr:from>
    <xdr:ext cx="405111" cy="259045"/>
    <xdr:sp macro="" textlink="">
      <xdr:nvSpPr>
        <xdr:cNvPr id="312" name="n_1aveValue【公営住宅】&#10;有形固定資産減価償却率"/>
        <xdr:cNvSpPr txBox="1"/>
      </xdr:nvSpPr>
      <xdr:spPr>
        <a:xfrm>
          <a:off x="3582044" y="1436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101254</xdr:rowOff>
    </xdr:from>
    <xdr:ext cx="405111" cy="259045"/>
    <xdr:sp macro="" textlink="">
      <xdr:nvSpPr>
        <xdr:cNvPr id="313" name="n_2aveValue【公営住宅】&#10;有形固定資産減価償却率"/>
        <xdr:cNvSpPr txBox="1"/>
      </xdr:nvSpPr>
      <xdr:spPr>
        <a:xfrm>
          <a:off x="2705744" y="1433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88191</xdr:rowOff>
    </xdr:from>
    <xdr:ext cx="405111" cy="259045"/>
    <xdr:sp macro="" textlink="">
      <xdr:nvSpPr>
        <xdr:cNvPr id="314" name="n_3aveValue【公営住宅】&#10;有形固定資産減価償却率"/>
        <xdr:cNvSpPr txBox="1"/>
      </xdr:nvSpPr>
      <xdr:spPr>
        <a:xfrm>
          <a:off x="1816744" y="1431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94722</xdr:rowOff>
    </xdr:from>
    <xdr:ext cx="405111" cy="259045"/>
    <xdr:sp macro="" textlink="">
      <xdr:nvSpPr>
        <xdr:cNvPr id="315" name="n_4aveValue【公営住宅】&#10;有形固定資産減価償却率"/>
        <xdr:cNvSpPr txBox="1"/>
      </xdr:nvSpPr>
      <xdr:spPr>
        <a:xfrm>
          <a:off x="9277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111958</xdr:rowOff>
    </xdr:from>
    <xdr:ext cx="405111" cy="259045"/>
    <xdr:sp macro="" textlink="">
      <xdr:nvSpPr>
        <xdr:cNvPr id="316" name="n_1mainValue【公営住宅】&#10;有形固定資産減価償却率"/>
        <xdr:cNvSpPr txBox="1"/>
      </xdr:nvSpPr>
      <xdr:spPr>
        <a:xfrm>
          <a:off x="3582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79301</xdr:rowOff>
    </xdr:from>
    <xdr:ext cx="405111" cy="259045"/>
    <xdr:sp macro="" textlink="">
      <xdr:nvSpPr>
        <xdr:cNvPr id="317" name="n_2mainValue【公営住宅】&#10;有形固定資産減価償却率"/>
        <xdr:cNvSpPr txBox="1"/>
      </xdr:nvSpPr>
      <xdr:spPr>
        <a:xfrm>
          <a:off x="27057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45011</xdr:rowOff>
    </xdr:from>
    <xdr:ext cx="405111" cy="259045"/>
    <xdr:sp macro="" textlink="">
      <xdr:nvSpPr>
        <xdr:cNvPr id="318" name="n_3mainValue【公営住宅】&#10;有形固定資産減価償却率"/>
        <xdr:cNvSpPr txBox="1"/>
      </xdr:nvSpPr>
      <xdr:spPr>
        <a:xfrm>
          <a:off x="1816744" y="1376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12354</xdr:rowOff>
    </xdr:from>
    <xdr:ext cx="405111" cy="259045"/>
    <xdr:sp macro="" textlink="">
      <xdr:nvSpPr>
        <xdr:cNvPr id="319" name="n_4mainValue【公営住宅】&#10;有形固定資産減価償却率"/>
        <xdr:cNvSpPr txBox="1"/>
      </xdr:nvSpPr>
      <xdr:spPr>
        <a:xfrm>
          <a:off x="927744" y="13728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0" name="正方形/長方形 31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1" name="正方形/長方形 32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2" name="正方形/長方形 32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3" name="正方形/長方形 32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4" name="正方形/長方形 32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5" name="正方形/長方形 32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6" name="正方形/長方形 32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7" name="正方形/長方形 32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8" name="テキスト ボックス 32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9" name="直線コネクタ 32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0" name="直線コネクタ 32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1" name="テキスト ボックス 33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2" name="直線コネクタ 33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3" name="テキスト ボックス 33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4" name="直線コネクタ 33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5" name="テキスト ボックス 33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6" name="直線コネクタ 33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7" name="テキスト ボックス 33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8" name="直線コネクタ 33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9" name="テキスト ボックス 33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39015</xdr:rowOff>
    </xdr:from>
    <xdr:to>
      <xdr:col>54</xdr:col>
      <xdr:colOff>189865</xdr:colOff>
      <xdr:row>86</xdr:row>
      <xdr:rowOff>34900</xdr:rowOff>
    </xdr:to>
    <xdr:cxnSp macro="">
      <xdr:nvCxnSpPr>
        <xdr:cNvPr id="341" name="直線コネクタ 340"/>
        <xdr:cNvCxnSpPr/>
      </xdr:nvCxnSpPr>
      <xdr:spPr>
        <a:xfrm flipV="1">
          <a:off x="10476865" y="13412115"/>
          <a:ext cx="0" cy="1367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38727</xdr:rowOff>
    </xdr:from>
    <xdr:ext cx="469744" cy="259045"/>
    <xdr:sp macro="" textlink="">
      <xdr:nvSpPr>
        <xdr:cNvPr id="342" name="【公営住宅】&#10;一人当たり面積最小値テキスト"/>
        <xdr:cNvSpPr txBox="1"/>
      </xdr:nvSpPr>
      <xdr:spPr>
        <a:xfrm>
          <a:off x="10515600" y="1478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34900</xdr:rowOff>
    </xdr:from>
    <xdr:to>
      <xdr:col>55</xdr:col>
      <xdr:colOff>88900</xdr:colOff>
      <xdr:row>86</xdr:row>
      <xdr:rowOff>34900</xdr:rowOff>
    </xdr:to>
    <xdr:cxnSp macro="">
      <xdr:nvCxnSpPr>
        <xdr:cNvPr id="343" name="直線コネクタ 342"/>
        <xdr:cNvCxnSpPr/>
      </xdr:nvCxnSpPr>
      <xdr:spPr>
        <a:xfrm>
          <a:off x="10388600" y="1477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157142</xdr:rowOff>
    </xdr:from>
    <xdr:ext cx="469744" cy="259045"/>
    <xdr:sp macro="" textlink="">
      <xdr:nvSpPr>
        <xdr:cNvPr id="344" name="【公営住宅】&#10;一人当たり面積最大値テキスト"/>
        <xdr:cNvSpPr txBox="1"/>
      </xdr:nvSpPr>
      <xdr:spPr>
        <a:xfrm>
          <a:off x="10515600" y="13187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39015</xdr:rowOff>
    </xdr:from>
    <xdr:to>
      <xdr:col>55</xdr:col>
      <xdr:colOff>88900</xdr:colOff>
      <xdr:row>78</xdr:row>
      <xdr:rowOff>39015</xdr:rowOff>
    </xdr:to>
    <xdr:cxnSp macro="">
      <xdr:nvCxnSpPr>
        <xdr:cNvPr id="345" name="直線コネクタ 344"/>
        <xdr:cNvCxnSpPr/>
      </xdr:nvCxnSpPr>
      <xdr:spPr>
        <a:xfrm>
          <a:off x="10388600" y="13412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117161</xdr:rowOff>
    </xdr:from>
    <xdr:ext cx="469744" cy="259045"/>
    <xdr:sp macro="" textlink="">
      <xdr:nvSpPr>
        <xdr:cNvPr id="346" name="【公営住宅】&#10;一人当たり面積平均値テキスト"/>
        <xdr:cNvSpPr txBox="1"/>
      </xdr:nvSpPr>
      <xdr:spPr>
        <a:xfrm>
          <a:off x="10515600" y="14347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94284</xdr:rowOff>
    </xdr:from>
    <xdr:to>
      <xdr:col>55</xdr:col>
      <xdr:colOff>50800</xdr:colOff>
      <xdr:row>85</xdr:row>
      <xdr:rowOff>24434</xdr:rowOff>
    </xdr:to>
    <xdr:sp macro="" textlink="">
      <xdr:nvSpPr>
        <xdr:cNvPr id="347" name="フローチャート: 判断 346"/>
        <xdr:cNvSpPr/>
      </xdr:nvSpPr>
      <xdr:spPr>
        <a:xfrm>
          <a:off x="10426700" y="1449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157378</xdr:rowOff>
    </xdr:from>
    <xdr:to>
      <xdr:col>50</xdr:col>
      <xdr:colOff>165100</xdr:colOff>
      <xdr:row>84</xdr:row>
      <xdr:rowOff>87528</xdr:rowOff>
    </xdr:to>
    <xdr:sp macro="" textlink="">
      <xdr:nvSpPr>
        <xdr:cNvPr id="348" name="フローチャート: 判断 347"/>
        <xdr:cNvSpPr/>
      </xdr:nvSpPr>
      <xdr:spPr>
        <a:xfrm>
          <a:off x="9588500" y="14387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159665</xdr:rowOff>
    </xdr:from>
    <xdr:to>
      <xdr:col>46</xdr:col>
      <xdr:colOff>38100</xdr:colOff>
      <xdr:row>84</xdr:row>
      <xdr:rowOff>89815</xdr:rowOff>
    </xdr:to>
    <xdr:sp macro="" textlink="">
      <xdr:nvSpPr>
        <xdr:cNvPr id="349" name="フローチャート: 判断 348"/>
        <xdr:cNvSpPr/>
      </xdr:nvSpPr>
      <xdr:spPr>
        <a:xfrm>
          <a:off x="8699500" y="1439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171095</xdr:rowOff>
    </xdr:from>
    <xdr:to>
      <xdr:col>41</xdr:col>
      <xdr:colOff>101600</xdr:colOff>
      <xdr:row>84</xdr:row>
      <xdr:rowOff>101245</xdr:rowOff>
    </xdr:to>
    <xdr:sp macro="" textlink="">
      <xdr:nvSpPr>
        <xdr:cNvPr id="350" name="フローチャート: 判断 349"/>
        <xdr:cNvSpPr/>
      </xdr:nvSpPr>
      <xdr:spPr>
        <a:xfrm>
          <a:off x="7810500" y="1440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146405</xdr:rowOff>
    </xdr:from>
    <xdr:to>
      <xdr:col>36</xdr:col>
      <xdr:colOff>165100</xdr:colOff>
      <xdr:row>84</xdr:row>
      <xdr:rowOff>76555</xdr:rowOff>
    </xdr:to>
    <xdr:sp macro="" textlink="">
      <xdr:nvSpPr>
        <xdr:cNvPr id="351" name="フローチャート: 判断 350"/>
        <xdr:cNvSpPr/>
      </xdr:nvSpPr>
      <xdr:spPr>
        <a:xfrm>
          <a:off x="6921500" y="14376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2" name="テキスト ボックス 3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3" name="テキスト ボックス 3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4" name="テキスト ボックス 3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5" name="テキスト ボックス 3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6" name="テキスト ボックス 3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129032</xdr:rowOff>
    </xdr:from>
    <xdr:to>
      <xdr:col>55</xdr:col>
      <xdr:colOff>50800</xdr:colOff>
      <xdr:row>85</xdr:row>
      <xdr:rowOff>59182</xdr:rowOff>
    </xdr:to>
    <xdr:sp macro="" textlink="">
      <xdr:nvSpPr>
        <xdr:cNvPr id="357" name="楕円 356"/>
        <xdr:cNvSpPr/>
      </xdr:nvSpPr>
      <xdr:spPr>
        <a:xfrm>
          <a:off x="10426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107459</xdr:rowOff>
    </xdr:from>
    <xdr:ext cx="469744" cy="259045"/>
    <xdr:sp macro="" textlink="">
      <xdr:nvSpPr>
        <xdr:cNvPr id="358" name="【公営住宅】&#10;一人当たり面積該当値テキスト"/>
        <xdr:cNvSpPr txBox="1"/>
      </xdr:nvSpPr>
      <xdr:spPr>
        <a:xfrm>
          <a:off x="10515600"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130403</xdr:rowOff>
    </xdr:from>
    <xdr:to>
      <xdr:col>50</xdr:col>
      <xdr:colOff>165100</xdr:colOff>
      <xdr:row>85</xdr:row>
      <xdr:rowOff>60553</xdr:rowOff>
    </xdr:to>
    <xdr:sp macro="" textlink="">
      <xdr:nvSpPr>
        <xdr:cNvPr id="359" name="楕円 358"/>
        <xdr:cNvSpPr/>
      </xdr:nvSpPr>
      <xdr:spPr>
        <a:xfrm>
          <a:off x="9588500" y="14532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8382</xdr:rowOff>
    </xdr:from>
    <xdr:to>
      <xdr:col>55</xdr:col>
      <xdr:colOff>0</xdr:colOff>
      <xdr:row>85</xdr:row>
      <xdr:rowOff>9753</xdr:rowOff>
    </xdr:to>
    <xdr:cxnSp macro="">
      <xdr:nvCxnSpPr>
        <xdr:cNvPr id="360" name="直線コネクタ 359"/>
        <xdr:cNvCxnSpPr/>
      </xdr:nvCxnSpPr>
      <xdr:spPr>
        <a:xfrm flipV="1">
          <a:off x="9639300" y="14581632"/>
          <a:ext cx="8382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129490</xdr:rowOff>
    </xdr:from>
    <xdr:to>
      <xdr:col>46</xdr:col>
      <xdr:colOff>38100</xdr:colOff>
      <xdr:row>85</xdr:row>
      <xdr:rowOff>59640</xdr:rowOff>
    </xdr:to>
    <xdr:sp macro="" textlink="">
      <xdr:nvSpPr>
        <xdr:cNvPr id="361" name="楕円 360"/>
        <xdr:cNvSpPr/>
      </xdr:nvSpPr>
      <xdr:spPr>
        <a:xfrm>
          <a:off x="8699500" y="14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8840</xdr:rowOff>
    </xdr:from>
    <xdr:to>
      <xdr:col>50</xdr:col>
      <xdr:colOff>114300</xdr:colOff>
      <xdr:row>85</xdr:row>
      <xdr:rowOff>9753</xdr:rowOff>
    </xdr:to>
    <xdr:cxnSp macro="">
      <xdr:nvCxnSpPr>
        <xdr:cNvPr id="362" name="直線コネクタ 361"/>
        <xdr:cNvCxnSpPr/>
      </xdr:nvCxnSpPr>
      <xdr:spPr>
        <a:xfrm>
          <a:off x="8750300" y="14582090"/>
          <a:ext cx="889000" cy="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129490</xdr:rowOff>
    </xdr:from>
    <xdr:to>
      <xdr:col>41</xdr:col>
      <xdr:colOff>101600</xdr:colOff>
      <xdr:row>85</xdr:row>
      <xdr:rowOff>59640</xdr:rowOff>
    </xdr:to>
    <xdr:sp macro="" textlink="">
      <xdr:nvSpPr>
        <xdr:cNvPr id="363" name="楕円 362"/>
        <xdr:cNvSpPr/>
      </xdr:nvSpPr>
      <xdr:spPr>
        <a:xfrm>
          <a:off x="7810500" y="1453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8840</xdr:rowOff>
    </xdr:from>
    <xdr:to>
      <xdr:col>45</xdr:col>
      <xdr:colOff>177800</xdr:colOff>
      <xdr:row>85</xdr:row>
      <xdr:rowOff>8840</xdr:rowOff>
    </xdr:to>
    <xdr:cxnSp macro="">
      <xdr:nvCxnSpPr>
        <xdr:cNvPr id="364" name="直線コネクタ 363"/>
        <xdr:cNvCxnSpPr/>
      </xdr:nvCxnSpPr>
      <xdr:spPr>
        <a:xfrm>
          <a:off x="7861300" y="145820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129032</xdr:rowOff>
    </xdr:from>
    <xdr:to>
      <xdr:col>36</xdr:col>
      <xdr:colOff>165100</xdr:colOff>
      <xdr:row>85</xdr:row>
      <xdr:rowOff>59182</xdr:rowOff>
    </xdr:to>
    <xdr:sp macro="" textlink="">
      <xdr:nvSpPr>
        <xdr:cNvPr id="365" name="楕円 364"/>
        <xdr:cNvSpPr/>
      </xdr:nvSpPr>
      <xdr:spPr>
        <a:xfrm>
          <a:off x="6921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8382</xdr:rowOff>
    </xdr:from>
    <xdr:to>
      <xdr:col>41</xdr:col>
      <xdr:colOff>50800</xdr:colOff>
      <xdr:row>85</xdr:row>
      <xdr:rowOff>8840</xdr:rowOff>
    </xdr:to>
    <xdr:cxnSp macro="">
      <xdr:nvCxnSpPr>
        <xdr:cNvPr id="366" name="直線コネクタ 365"/>
        <xdr:cNvCxnSpPr/>
      </xdr:nvCxnSpPr>
      <xdr:spPr>
        <a:xfrm>
          <a:off x="6972300" y="1458163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104055</xdr:rowOff>
    </xdr:from>
    <xdr:ext cx="469744" cy="259045"/>
    <xdr:sp macro="" textlink="">
      <xdr:nvSpPr>
        <xdr:cNvPr id="367" name="n_1aveValue【公営住宅】&#10;一人当たり面積"/>
        <xdr:cNvSpPr txBox="1"/>
      </xdr:nvSpPr>
      <xdr:spPr>
        <a:xfrm>
          <a:off x="9391727" y="14162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106342</xdr:rowOff>
    </xdr:from>
    <xdr:ext cx="469744" cy="259045"/>
    <xdr:sp macro="" textlink="">
      <xdr:nvSpPr>
        <xdr:cNvPr id="368" name="n_2aveValue【公営住宅】&#10;一人当たり面積"/>
        <xdr:cNvSpPr txBox="1"/>
      </xdr:nvSpPr>
      <xdr:spPr>
        <a:xfrm>
          <a:off x="8515427" y="1416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117772</xdr:rowOff>
    </xdr:from>
    <xdr:ext cx="469744" cy="259045"/>
    <xdr:sp macro="" textlink="">
      <xdr:nvSpPr>
        <xdr:cNvPr id="369" name="n_3aveValue【公営住宅】&#10;一人当たり面積"/>
        <xdr:cNvSpPr txBox="1"/>
      </xdr:nvSpPr>
      <xdr:spPr>
        <a:xfrm>
          <a:off x="7626427" y="14176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93082</xdr:rowOff>
    </xdr:from>
    <xdr:ext cx="469744" cy="259045"/>
    <xdr:sp macro="" textlink="">
      <xdr:nvSpPr>
        <xdr:cNvPr id="370" name="n_4aveValue【公営住宅】&#10;一人当たり面積"/>
        <xdr:cNvSpPr txBox="1"/>
      </xdr:nvSpPr>
      <xdr:spPr>
        <a:xfrm>
          <a:off x="6737427" y="14151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51680</xdr:rowOff>
    </xdr:from>
    <xdr:ext cx="469744" cy="259045"/>
    <xdr:sp macro="" textlink="">
      <xdr:nvSpPr>
        <xdr:cNvPr id="371" name="n_1mainValue【公営住宅】&#10;一人当たり面積"/>
        <xdr:cNvSpPr txBox="1"/>
      </xdr:nvSpPr>
      <xdr:spPr>
        <a:xfrm>
          <a:off x="9391727" y="14624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50767</xdr:rowOff>
    </xdr:from>
    <xdr:ext cx="469744" cy="259045"/>
    <xdr:sp macro="" textlink="">
      <xdr:nvSpPr>
        <xdr:cNvPr id="372" name="n_2mainValue【公営住宅】&#10;一人当たり面積"/>
        <xdr:cNvSpPr txBox="1"/>
      </xdr:nvSpPr>
      <xdr:spPr>
        <a:xfrm>
          <a:off x="8515427" y="146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50767</xdr:rowOff>
    </xdr:from>
    <xdr:ext cx="469744" cy="259045"/>
    <xdr:sp macro="" textlink="">
      <xdr:nvSpPr>
        <xdr:cNvPr id="373" name="n_3mainValue【公営住宅】&#10;一人当たり面積"/>
        <xdr:cNvSpPr txBox="1"/>
      </xdr:nvSpPr>
      <xdr:spPr>
        <a:xfrm>
          <a:off x="7626427" y="14624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50309</xdr:rowOff>
    </xdr:from>
    <xdr:ext cx="469744" cy="259045"/>
    <xdr:sp macro="" textlink="">
      <xdr:nvSpPr>
        <xdr:cNvPr id="374" name="n_4mainValue【公営住宅】&#10;一人当たり面積"/>
        <xdr:cNvSpPr txBox="1"/>
      </xdr:nvSpPr>
      <xdr:spPr>
        <a:xfrm>
          <a:off x="6737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5" name="正方形/長方形 37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6" name="正方形/長方形 37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7" name="正方形/長方形 37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8" name="正方形/長方形 37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9" name="正方形/長方形 37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0" name="正方形/長方形 37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1" name="正方形/長方形 38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2" name="正方形/長方形 381"/>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3" name="正方形/長方形 382"/>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4" name="正方形/長方形 383"/>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5" name="正方形/長方形 384"/>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6" name="正方形/長方形 385"/>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7" name="正方形/長方形 386"/>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8" name="正方形/長方形 387"/>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9" name="正方形/長方形 388"/>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0" name="正方形/長方形 389"/>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1" name="正方形/長方形 39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2" name="正方形/長方形 39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3" name="正方形/長方形 39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4" name="正方形/長方形 39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5" name="正方形/長方形 39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6" name="正方形/長方形 39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7" name="正方形/長方形 39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8" name="正方形/長方形 39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9" name="テキスト ボックス 39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0" name="直線コネクタ 39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1" name="テキスト ボックス 400"/>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2" name="直線コネクタ 40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3" name="テキスト ボックス 402"/>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4" name="直線コネクタ 40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5" name="テキスト ボックス 40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6" name="直線コネクタ 40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7" name="テキスト ボックス 40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8" name="直線コネクタ 40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9" name="テキスト ボックス 40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0" name="直線コネクタ 40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1" name="テキスト ボックス 410"/>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19050</xdr:rowOff>
    </xdr:to>
    <xdr:cxnSp macro="">
      <xdr:nvCxnSpPr>
        <xdr:cNvPr id="415" name="直線コネクタ 414"/>
        <xdr:cNvCxnSpPr/>
      </xdr:nvCxnSpPr>
      <xdr:spPr>
        <a:xfrm flipV="1">
          <a:off x="16318864" y="579882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22877</xdr:rowOff>
    </xdr:from>
    <xdr:ext cx="405111" cy="259045"/>
    <xdr:sp macro="" textlink="">
      <xdr:nvSpPr>
        <xdr:cNvPr id="416" name="【認定こども園・幼稚園・保育所】&#10;有形固定資産減価償却率最小値テキスト"/>
        <xdr:cNvSpPr txBox="1"/>
      </xdr:nvSpPr>
      <xdr:spPr>
        <a:xfrm>
          <a:off x="16357600" y="722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19050</xdr:rowOff>
    </xdr:from>
    <xdr:to>
      <xdr:col>86</xdr:col>
      <xdr:colOff>25400</xdr:colOff>
      <xdr:row>42</xdr:row>
      <xdr:rowOff>19050</xdr:rowOff>
    </xdr:to>
    <xdr:cxnSp macro="">
      <xdr:nvCxnSpPr>
        <xdr:cNvPr id="417" name="直線コネクタ 416"/>
        <xdr:cNvCxnSpPr/>
      </xdr:nvCxnSpPr>
      <xdr:spPr>
        <a:xfrm>
          <a:off x="16230600" y="721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18" name="【認定こども園・幼稚園・保育所】&#10;有形固定資産減価償却率最大値テキスト"/>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19" name="直線コネクタ 418"/>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133367</xdr:rowOff>
    </xdr:from>
    <xdr:ext cx="405111" cy="259045"/>
    <xdr:sp macro="" textlink="">
      <xdr:nvSpPr>
        <xdr:cNvPr id="420" name="【認定こども園・幼稚園・保育所】&#10;有形固定資産減価償却率平均値テキスト"/>
        <xdr:cNvSpPr txBox="1"/>
      </xdr:nvSpPr>
      <xdr:spPr>
        <a:xfrm>
          <a:off x="163576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154940</xdr:rowOff>
    </xdr:from>
    <xdr:to>
      <xdr:col>85</xdr:col>
      <xdr:colOff>177800</xdr:colOff>
      <xdr:row>38</xdr:row>
      <xdr:rowOff>85090</xdr:rowOff>
    </xdr:to>
    <xdr:sp macro="" textlink="">
      <xdr:nvSpPr>
        <xdr:cNvPr id="421" name="フローチャート: 判断 420"/>
        <xdr:cNvSpPr/>
      </xdr:nvSpPr>
      <xdr:spPr>
        <a:xfrm>
          <a:off x="16268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2" name="フローチャート: 判断 421"/>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3" name="フローチャート: 判断 422"/>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24" name="フローチャート: 判断 423"/>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25" name="フローチャート: 判断 424"/>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170180</xdr:rowOff>
    </xdr:from>
    <xdr:to>
      <xdr:col>85</xdr:col>
      <xdr:colOff>177800</xdr:colOff>
      <xdr:row>35</xdr:row>
      <xdr:rowOff>100330</xdr:rowOff>
    </xdr:to>
    <xdr:sp macro="" textlink="">
      <xdr:nvSpPr>
        <xdr:cNvPr id="431" name="楕円 430"/>
        <xdr:cNvSpPr/>
      </xdr:nvSpPr>
      <xdr:spPr>
        <a:xfrm>
          <a:off x="16268700" y="599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21607</xdr:rowOff>
    </xdr:from>
    <xdr:ext cx="405111" cy="259045"/>
    <xdr:sp macro="" textlink="">
      <xdr:nvSpPr>
        <xdr:cNvPr id="432" name="【認定こども園・幼稚園・保育所】&#10;有形固定資産減価償却率該当値テキスト"/>
        <xdr:cNvSpPr txBox="1"/>
      </xdr:nvSpPr>
      <xdr:spPr>
        <a:xfrm>
          <a:off x="16357600"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130175</xdr:rowOff>
    </xdr:from>
    <xdr:to>
      <xdr:col>81</xdr:col>
      <xdr:colOff>101600</xdr:colOff>
      <xdr:row>35</xdr:row>
      <xdr:rowOff>60325</xdr:rowOff>
    </xdr:to>
    <xdr:sp macro="" textlink="">
      <xdr:nvSpPr>
        <xdr:cNvPr id="433" name="楕円 432"/>
        <xdr:cNvSpPr/>
      </xdr:nvSpPr>
      <xdr:spPr>
        <a:xfrm>
          <a:off x="15430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9525</xdr:rowOff>
    </xdr:from>
    <xdr:to>
      <xdr:col>85</xdr:col>
      <xdr:colOff>127000</xdr:colOff>
      <xdr:row>35</xdr:row>
      <xdr:rowOff>49530</xdr:rowOff>
    </xdr:to>
    <xdr:cxnSp macro="">
      <xdr:nvCxnSpPr>
        <xdr:cNvPr id="434" name="直線コネクタ 433"/>
        <xdr:cNvCxnSpPr/>
      </xdr:nvCxnSpPr>
      <xdr:spPr>
        <a:xfrm>
          <a:off x="15481300" y="601027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114935</xdr:rowOff>
    </xdr:from>
    <xdr:to>
      <xdr:col>76</xdr:col>
      <xdr:colOff>165100</xdr:colOff>
      <xdr:row>35</xdr:row>
      <xdr:rowOff>45085</xdr:rowOff>
    </xdr:to>
    <xdr:sp macro="" textlink="">
      <xdr:nvSpPr>
        <xdr:cNvPr id="435" name="楕円 434"/>
        <xdr:cNvSpPr/>
      </xdr:nvSpPr>
      <xdr:spPr>
        <a:xfrm>
          <a:off x="14541500" y="5944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165735</xdr:rowOff>
    </xdr:from>
    <xdr:to>
      <xdr:col>81</xdr:col>
      <xdr:colOff>50800</xdr:colOff>
      <xdr:row>35</xdr:row>
      <xdr:rowOff>9525</xdr:rowOff>
    </xdr:to>
    <xdr:cxnSp macro="">
      <xdr:nvCxnSpPr>
        <xdr:cNvPr id="436" name="直線コネクタ 435"/>
        <xdr:cNvCxnSpPr/>
      </xdr:nvCxnSpPr>
      <xdr:spPr>
        <a:xfrm>
          <a:off x="14592300" y="5995035"/>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21590</xdr:rowOff>
    </xdr:from>
    <xdr:to>
      <xdr:col>72</xdr:col>
      <xdr:colOff>38100</xdr:colOff>
      <xdr:row>35</xdr:row>
      <xdr:rowOff>123190</xdr:rowOff>
    </xdr:to>
    <xdr:sp macro="" textlink="">
      <xdr:nvSpPr>
        <xdr:cNvPr id="437" name="楕円 436"/>
        <xdr:cNvSpPr/>
      </xdr:nvSpPr>
      <xdr:spPr>
        <a:xfrm>
          <a:off x="13652500" y="6022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165735</xdr:rowOff>
    </xdr:from>
    <xdr:to>
      <xdr:col>76</xdr:col>
      <xdr:colOff>114300</xdr:colOff>
      <xdr:row>35</xdr:row>
      <xdr:rowOff>72390</xdr:rowOff>
    </xdr:to>
    <xdr:cxnSp macro="">
      <xdr:nvCxnSpPr>
        <xdr:cNvPr id="438" name="直線コネクタ 437"/>
        <xdr:cNvCxnSpPr/>
      </xdr:nvCxnSpPr>
      <xdr:spPr>
        <a:xfrm flipV="1">
          <a:off x="13703300" y="5995035"/>
          <a:ext cx="8890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34</xdr:row>
      <xdr:rowOff>143510</xdr:rowOff>
    </xdr:from>
    <xdr:to>
      <xdr:col>67</xdr:col>
      <xdr:colOff>101600</xdr:colOff>
      <xdr:row>35</xdr:row>
      <xdr:rowOff>73660</xdr:rowOff>
    </xdr:to>
    <xdr:sp macro="" textlink="">
      <xdr:nvSpPr>
        <xdr:cNvPr id="439" name="楕円 438"/>
        <xdr:cNvSpPr/>
      </xdr:nvSpPr>
      <xdr:spPr>
        <a:xfrm>
          <a:off x="12763500" y="5972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22860</xdr:rowOff>
    </xdr:from>
    <xdr:to>
      <xdr:col>71</xdr:col>
      <xdr:colOff>177800</xdr:colOff>
      <xdr:row>35</xdr:row>
      <xdr:rowOff>72390</xdr:rowOff>
    </xdr:to>
    <xdr:cxnSp macro="">
      <xdr:nvCxnSpPr>
        <xdr:cNvPr id="440" name="直線コネクタ 439"/>
        <xdr:cNvCxnSpPr/>
      </xdr:nvCxnSpPr>
      <xdr:spPr>
        <a:xfrm>
          <a:off x="12814300" y="602361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24782</xdr:rowOff>
    </xdr:from>
    <xdr:ext cx="405111" cy="259045"/>
    <xdr:sp macro="" textlink="">
      <xdr:nvSpPr>
        <xdr:cNvPr id="441" name="n_1aveValue【認定こども園・幼稚園・保育所】&#10;有形固定資産減価償却率"/>
        <xdr:cNvSpPr txBox="1"/>
      </xdr:nvSpPr>
      <xdr:spPr>
        <a:xfrm>
          <a:off x="15266044" y="6368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49547</xdr:rowOff>
    </xdr:from>
    <xdr:ext cx="405111" cy="259045"/>
    <xdr:sp macro="" textlink="">
      <xdr:nvSpPr>
        <xdr:cNvPr id="442" name="n_2aveValue【認定こども園・幼稚園・保育所】&#10;有形固定資産減価償却率"/>
        <xdr:cNvSpPr txBox="1"/>
      </xdr:nvSpPr>
      <xdr:spPr>
        <a:xfrm>
          <a:off x="14389744" y="639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97172</xdr:rowOff>
    </xdr:from>
    <xdr:ext cx="405111" cy="259045"/>
    <xdr:sp macro="" textlink="">
      <xdr:nvSpPr>
        <xdr:cNvPr id="443" name="n_3aveValue【認定こども園・幼稚園・保育所】&#10;有形固定資産減価償却率"/>
        <xdr:cNvSpPr txBox="1"/>
      </xdr:nvSpPr>
      <xdr:spPr>
        <a:xfrm>
          <a:off x="13500744" y="644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64787</xdr:rowOff>
    </xdr:from>
    <xdr:ext cx="405111" cy="259045"/>
    <xdr:sp macro="" textlink="">
      <xdr:nvSpPr>
        <xdr:cNvPr id="444" name="n_4aveValue【認定こども園・幼稚園・保育所】&#10;有形固定資産減価償却率"/>
        <xdr:cNvSpPr txBox="1"/>
      </xdr:nvSpPr>
      <xdr:spPr>
        <a:xfrm>
          <a:off x="12611744" y="640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76852</xdr:rowOff>
    </xdr:from>
    <xdr:ext cx="405111" cy="259045"/>
    <xdr:sp macro="" textlink="">
      <xdr:nvSpPr>
        <xdr:cNvPr id="445" name="n_1mainValue【認定こども園・幼稚園・保育所】&#10;有形固定資産減価償却率"/>
        <xdr:cNvSpPr txBox="1"/>
      </xdr:nvSpPr>
      <xdr:spPr>
        <a:xfrm>
          <a:off x="152660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61612</xdr:rowOff>
    </xdr:from>
    <xdr:ext cx="405111" cy="259045"/>
    <xdr:sp macro="" textlink="">
      <xdr:nvSpPr>
        <xdr:cNvPr id="446" name="n_2mainValue【認定こども園・幼稚園・保育所】&#10;有形固定資産減価償却率"/>
        <xdr:cNvSpPr txBox="1"/>
      </xdr:nvSpPr>
      <xdr:spPr>
        <a:xfrm>
          <a:off x="14389744" y="571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139717</xdr:rowOff>
    </xdr:from>
    <xdr:ext cx="405111" cy="259045"/>
    <xdr:sp macro="" textlink="">
      <xdr:nvSpPr>
        <xdr:cNvPr id="447" name="n_3mainValue【認定こども園・幼稚園・保育所】&#10;有形固定資産減価償却率"/>
        <xdr:cNvSpPr txBox="1"/>
      </xdr:nvSpPr>
      <xdr:spPr>
        <a:xfrm>
          <a:off x="13500744" y="5797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90187</xdr:rowOff>
    </xdr:from>
    <xdr:ext cx="405111" cy="259045"/>
    <xdr:sp macro="" textlink="">
      <xdr:nvSpPr>
        <xdr:cNvPr id="448" name="n_4mainValue【認定こども園・幼稚園・保育所】&#10;有形固定資産減価償却率"/>
        <xdr:cNvSpPr txBox="1"/>
      </xdr:nvSpPr>
      <xdr:spPr>
        <a:xfrm>
          <a:off x="12611744" y="574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59" name="直線コネクタ 458"/>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0" name="テキスト ボックス 459"/>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1" name="直線コネクタ 460"/>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2" name="テキスト ボックス 461"/>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3" name="直線コネクタ 462"/>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4" name="テキスト ボックス 463"/>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5" name="直線コネクタ 464"/>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66" name="テキスト ボックス 465"/>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7" name="直線コネクタ 46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68" name="テキスト ボックス 46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14478</xdr:rowOff>
    </xdr:from>
    <xdr:to>
      <xdr:col>116</xdr:col>
      <xdr:colOff>62864</xdr:colOff>
      <xdr:row>41</xdr:row>
      <xdr:rowOff>92202</xdr:rowOff>
    </xdr:to>
    <xdr:cxnSp macro="">
      <xdr:nvCxnSpPr>
        <xdr:cNvPr id="470" name="直線コネクタ 469"/>
        <xdr:cNvCxnSpPr/>
      </xdr:nvCxnSpPr>
      <xdr:spPr>
        <a:xfrm flipV="1">
          <a:off x="22160864" y="5672328"/>
          <a:ext cx="0" cy="14493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96029</xdr:rowOff>
    </xdr:from>
    <xdr:ext cx="469744" cy="259045"/>
    <xdr:sp macro="" textlink="">
      <xdr:nvSpPr>
        <xdr:cNvPr id="471" name="【認定こども園・幼稚園・保育所】&#10;一人当たり面積最小値テキスト"/>
        <xdr:cNvSpPr txBox="1"/>
      </xdr:nvSpPr>
      <xdr:spPr>
        <a:xfrm>
          <a:off x="22199600" y="712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92202</xdr:rowOff>
    </xdr:from>
    <xdr:to>
      <xdr:col>116</xdr:col>
      <xdr:colOff>152400</xdr:colOff>
      <xdr:row>41</xdr:row>
      <xdr:rowOff>92202</xdr:rowOff>
    </xdr:to>
    <xdr:cxnSp macro="">
      <xdr:nvCxnSpPr>
        <xdr:cNvPr id="472" name="直線コネクタ 471"/>
        <xdr:cNvCxnSpPr/>
      </xdr:nvCxnSpPr>
      <xdr:spPr>
        <a:xfrm>
          <a:off x="22072600" y="712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132605</xdr:rowOff>
    </xdr:from>
    <xdr:ext cx="469744" cy="259045"/>
    <xdr:sp macro="" textlink="">
      <xdr:nvSpPr>
        <xdr:cNvPr id="473" name="【認定こども園・幼稚園・保育所】&#10;一人当たり面積最大値テキスト"/>
        <xdr:cNvSpPr txBox="1"/>
      </xdr:nvSpPr>
      <xdr:spPr>
        <a:xfrm>
          <a:off x="22199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14478</xdr:rowOff>
    </xdr:from>
    <xdr:to>
      <xdr:col>116</xdr:col>
      <xdr:colOff>152400</xdr:colOff>
      <xdr:row>33</xdr:row>
      <xdr:rowOff>14478</xdr:rowOff>
    </xdr:to>
    <xdr:cxnSp macro="">
      <xdr:nvCxnSpPr>
        <xdr:cNvPr id="474" name="直線コネクタ 473"/>
        <xdr:cNvCxnSpPr/>
      </xdr:nvCxnSpPr>
      <xdr:spPr>
        <a:xfrm>
          <a:off x="22072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88409</xdr:rowOff>
    </xdr:from>
    <xdr:ext cx="469744" cy="259045"/>
    <xdr:sp macro="" textlink="">
      <xdr:nvSpPr>
        <xdr:cNvPr id="475" name="【認定こども園・幼稚園・保育所】&#10;一人当たり面積平均値テキスト"/>
        <xdr:cNvSpPr txBox="1"/>
      </xdr:nvSpPr>
      <xdr:spPr>
        <a:xfrm>
          <a:off x="22199600" y="6432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109982</xdr:rowOff>
    </xdr:from>
    <xdr:to>
      <xdr:col>116</xdr:col>
      <xdr:colOff>114300</xdr:colOff>
      <xdr:row>38</xdr:row>
      <xdr:rowOff>40132</xdr:rowOff>
    </xdr:to>
    <xdr:sp macro="" textlink="">
      <xdr:nvSpPr>
        <xdr:cNvPr id="476" name="フローチャート: 判断 475"/>
        <xdr:cNvSpPr/>
      </xdr:nvSpPr>
      <xdr:spPr>
        <a:xfrm>
          <a:off x="22110700" y="645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36</xdr:row>
      <xdr:rowOff>107696</xdr:rowOff>
    </xdr:from>
    <xdr:to>
      <xdr:col>112</xdr:col>
      <xdr:colOff>38100</xdr:colOff>
      <xdr:row>37</xdr:row>
      <xdr:rowOff>37846</xdr:rowOff>
    </xdr:to>
    <xdr:sp macro="" textlink="">
      <xdr:nvSpPr>
        <xdr:cNvPr id="477" name="フローチャート: 判断 476"/>
        <xdr:cNvSpPr/>
      </xdr:nvSpPr>
      <xdr:spPr>
        <a:xfrm>
          <a:off x="21272500" y="6279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103124</xdr:rowOff>
    </xdr:from>
    <xdr:to>
      <xdr:col>107</xdr:col>
      <xdr:colOff>101600</xdr:colOff>
      <xdr:row>37</xdr:row>
      <xdr:rowOff>33274</xdr:rowOff>
    </xdr:to>
    <xdr:sp macro="" textlink="">
      <xdr:nvSpPr>
        <xdr:cNvPr id="478" name="フローチャート: 判断 477"/>
        <xdr:cNvSpPr/>
      </xdr:nvSpPr>
      <xdr:spPr>
        <a:xfrm>
          <a:off x="20383500" y="6275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125984</xdr:rowOff>
    </xdr:from>
    <xdr:to>
      <xdr:col>102</xdr:col>
      <xdr:colOff>165100</xdr:colOff>
      <xdr:row>37</xdr:row>
      <xdr:rowOff>56134</xdr:rowOff>
    </xdr:to>
    <xdr:sp macro="" textlink="">
      <xdr:nvSpPr>
        <xdr:cNvPr id="479" name="フローチャート: 判断 478"/>
        <xdr:cNvSpPr/>
      </xdr:nvSpPr>
      <xdr:spPr>
        <a:xfrm>
          <a:off x="19494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36</xdr:row>
      <xdr:rowOff>125984</xdr:rowOff>
    </xdr:from>
    <xdr:to>
      <xdr:col>98</xdr:col>
      <xdr:colOff>38100</xdr:colOff>
      <xdr:row>37</xdr:row>
      <xdr:rowOff>56134</xdr:rowOff>
    </xdr:to>
    <xdr:sp macro="" textlink="">
      <xdr:nvSpPr>
        <xdr:cNvPr id="480" name="フローチャート: 判断 479"/>
        <xdr:cNvSpPr/>
      </xdr:nvSpPr>
      <xdr:spPr>
        <a:xfrm>
          <a:off x="18605500" y="629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1" name="テキスト ボックス 48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2" name="テキスト ボックス 48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3" name="テキスト ボックス 48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4" name="テキスト ボックス 48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5" name="テキスト ボックス 48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144272</xdr:rowOff>
    </xdr:from>
    <xdr:to>
      <xdr:col>116</xdr:col>
      <xdr:colOff>114300</xdr:colOff>
      <xdr:row>35</xdr:row>
      <xdr:rowOff>74422</xdr:rowOff>
    </xdr:to>
    <xdr:sp macro="" textlink="">
      <xdr:nvSpPr>
        <xdr:cNvPr id="486" name="楕円 485"/>
        <xdr:cNvSpPr/>
      </xdr:nvSpPr>
      <xdr:spPr>
        <a:xfrm>
          <a:off x="221107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167149</xdr:rowOff>
    </xdr:from>
    <xdr:ext cx="469744" cy="259045"/>
    <xdr:sp macro="" textlink="">
      <xdr:nvSpPr>
        <xdr:cNvPr id="487" name="【認定こども園・幼稚園・保育所】&#10;一人当たり面積該当値テキスト"/>
        <xdr:cNvSpPr txBox="1"/>
      </xdr:nvSpPr>
      <xdr:spPr>
        <a:xfrm>
          <a:off x="22199600" y="5824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153416</xdr:rowOff>
    </xdr:from>
    <xdr:to>
      <xdr:col>112</xdr:col>
      <xdr:colOff>38100</xdr:colOff>
      <xdr:row>35</xdr:row>
      <xdr:rowOff>83566</xdr:rowOff>
    </xdr:to>
    <xdr:sp macro="" textlink="">
      <xdr:nvSpPr>
        <xdr:cNvPr id="488" name="楕円 487"/>
        <xdr:cNvSpPr/>
      </xdr:nvSpPr>
      <xdr:spPr>
        <a:xfrm>
          <a:off x="21272500" y="598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23622</xdr:rowOff>
    </xdr:from>
    <xdr:to>
      <xdr:col>116</xdr:col>
      <xdr:colOff>63500</xdr:colOff>
      <xdr:row>35</xdr:row>
      <xdr:rowOff>32766</xdr:rowOff>
    </xdr:to>
    <xdr:cxnSp macro="">
      <xdr:nvCxnSpPr>
        <xdr:cNvPr id="489" name="直線コネクタ 488"/>
        <xdr:cNvCxnSpPr/>
      </xdr:nvCxnSpPr>
      <xdr:spPr>
        <a:xfrm flipV="1">
          <a:off x="21323300" y="60243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148844</xdr:rowOff>
    </xdr:from>
    <xdr:to>
      <xdr:col>107</xdr:col>
      <xdr:colOff>101600</xdr:colOff>
      <xdr:row>35</xdr:row>
      <xdr:rowOff>78994</xdr:rowOff>
    </xdr:to>
    <xdr:sp macro="" textlink="">
      <xdr:nvSpPr>
        <xdr:cNvPr id="490" name="楕円 489"/>
        <xdr:cNvSpPr/>
      </xdr:nvSpPr>
      <xdr:spPr>
        <a:xfrm>
          <a:off x="20383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28194</xdr:rowOff>
    </xdr:from>
    <xdr:to>
      <xdr:col>111</xdr:col>
      <xdr:colOff>177800</xdr:colOff>
      <xdr:row>35</xdr:row>
      <xdr:rowOff>32766</xdr:rowOff>
    </xdr:to>
    <xdr:cxnSp macro="">
      <xdr:nvCxnSpPr>
        <xdr:cNvPr id="491" name="直線コネクタ 490"/>
        <xdr:cNvCxnSpPr/>
      </xdr:nvCxnSpPr>
      <xdr:spPr>
        <a:xfrm>
          <a:off x="20434300" y="602894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148844</xdr:rowOff>
    </xdr:from>
    <xdr:to>
      <xdr:col>102</xdr:col>
      <xdr:colOff>165100</xdr:colOff>
      <xdr:row>35</xdr:row>
      <xdr:rowOff>78994</xdr:rowOff>
    </xdr:to>
    <xdr:sp macro="" textlink="">
      <xdr:nvSpPr>
        <xdr:cNvPr id="492" name="楕円 491"/>
        <xdr:cNvSpPr/>
      </xdr:nvSpPr>
      <xdr:spPr>
        <a:xfrm>
          <a:off x="194945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35</xdr:row>
      <xdr:rowOff>28194</xdr:rowOff>
    </xdr:from>
    <xdr:to>
      <xdr:col>107</xdr:col>
      <xdr:colOff>50800</xdr:colOff>
      <xdr:row>35</xdr:row>
      <xdr:rowOff>28194</xdr:rowOff>
    </xdr:to>
    <xdr:cxnSp macro="">
      <xdr:nvCxnSpPr>
        <xdr:cNvPr id="493" name="直線コネクタ 492"/>
        <xdr:cNvCxnSpPr/>
      </xdr:nvCxnSpPr>
      <xdr:spPr>
        <a:xfrm>
          <a:off x="19545300" y="602894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34</xdr:row>
      <xdr:rowOff>144272</xdr:rowOff>
    </xdr:from>
    <xdr:to>
      <xdr:col>98</xdr:col>
      <xdr:colOff>38100</xdr:colOff>
      <xdr:row>35</xdr:row>
      <xdr:rowOff>74422</xdr:rowOff>
    </xdr:to>
    <xdr:sp macro="" textlink="">
      <xdr:nvSpPr>
        <xdr:cNvPr id="494" name="楕円 493"/>
        <xdr:cNvSpPr/>
      </xdr:nvSpPr>
      <xdr:spPr>
        <a:xfrm>
          <a:off x="18605500" y="5973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35</xdr:row>
      <xdr:rowOff>23622</xdr:rowOff>
    </xdr:from>
    <xdr:to>
      <xdr:col>102</xdr:col>
      <xdr:colOff>114300</xdr:colOff>
      <xdr:row>35</xdr:row>
      <xdr:rowOff>28194</xdr:rowOff>
    </xdr:to>
    <xdr:cxnSp macro="">
      <xdr:nvCxnSpPr>
        <xdr:cNvPr id="495" name="直線コネクタ 494"/>
        <xdr:cNvCxnSpPr/>
      </xdr:nvCxnSpPr>
      <xdr:spPr>
        <a:xfrm>
          <a:off x="18656300" y="60243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28973</xdr:rowOff>
    </xdr:from>
    <xdr:ext cx="469744" cy="259045"/>
    <xdr:sp macro="" textlink="">
      <xdr:nvSpPr>
        <xdr:cNvPr id="496" name="n_1aveValue【認定こども園・幼稚園・保育所】&#10;一人当たり面積"/>
        <xdr:cNvSpPr txBox="1"/>
      </xdr:nvSpPr>
      <xdr:spPr>
        <a:xfrm>
          <a:off x="21075727" y="637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24401</xdr:rowOff>
    </xdr:from>
    <xdr:ext cx="469744" cy="259045"/>
    <xdr:sp macro="" textlink="">
      <xdr:nvSpPr>
        <xdr:cNvPr id="497" name="n_2aveValue【認定こども園・幼稚園・保育所】&#10;一人当たり面積"/>
        <xdr:cNvSpPr txBox="1"/>
      </xdr:nvSpPr>
      <xdr:spPr>
        <a:xfrm>
          <a:off x="20199427" y="6368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47261</xdr:rowOff>
    </xdr:from>
    <xdr:ext cx="469744" cy="259045"/>
    <xdr:sp macro="" textlink="">
      <xdr:nvSpPr>
        <xdr:cNvPr id="498" name="n_3aveValue【認定こども園・幼稚園・保育所】&#10;一人当たり面積"/>
        <xdr:cNvSpPr txBox="1"/>
      </xdr:nvSpPr>
      <xdr:spPr>
        <a:xfrm>
          <a:off x="19310427" y="63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47261</xdr:rowOff>
    </xdr:from>
    <xdr:ext cx="469744" cy="259045"/>
    <xdr:sp macro="" textlink="">
      <xdr:nvSpPr>
        <xdr:cNvPr id="499" name="n_4aveValue【認定こども園・幼稚園・保育所】&#10;一人当たり面積"/>
        <xdr:cNvSpPr txBox="1"/>
      </xdr:nvSpPr>
      <xdr:spPr>
        <a:xfrm>
          <a:off x="18421427" y="6390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100093</xdr:rowOff>
    </xdr:from>
    <xdr:ext cx="469744" cy="259045"/>
    <xdr:sp macro="" textlink="">
      <xdr:nvSpPr>
        <xdr:cNvPr id="500" name="n_1mainValue【認定こども園・幼稚園・保育所】&#10;一人当たり面積"/>
        <xdr:cNvSpPr txBox="1"/>
      </xdr:nvSpPr>
      <xdr:spPr>
        <a:xfrm>
          <a:off x="21075727" y="5757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95521</xdr:rowOff>
    </xdr:from>
    <xdr:ext cx="469744" cy="259045"/>
    <xdr:sp macro="" textlink="">
      <xdr:nvSpPr>
        <xdr:cNvPr id="501" name="n_2mainValue【認定こども園・幼稚園・保育所】&#10;一人当たり面積"/>
        <xdr:cNvSpPr txBox="1"/>
      </xdr:nvSpPr>
      <xdr:spPr>
        <a:xfrm>
          <a:off x="20199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33</xdr:row>
      <xdr:rowOff>95521</xdr:rowOff>
    </xdr:from>
    <xdr:ext cx="469744" cy="259045"/>
    <xdr:sp macro="" textlink="">
      <xdr:nvSpPr>
        <xdr:cNvPr id="502" name="n_3mainValue【認定こども園・幼稚園・保育所】&#10;一人当たり面積"/>
        <xdr:cNvSpPr txBox="1"/>
      </xdr:nvSpPr>
      <xdr:spPr>
        <a:xfrm>
          <a:off x="19310427" y="5753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33</xdr:row>
      <xdr:rowOff>90949</xdr:rowOff>
    </xdr:from>
    <xdr:ext cx="469744" cy="259045"/>
    <xdr:sp macro="" textlink="">
      <xdr:nvSpPr>
        <xdr:cNvPr id="503" name="n_4mainValue【認定こども園・幼稚園・保育所】&#10;一人当たり面積"/>
        <xdr:cNvSpPr txBox="1"/>
      </xdr:nvSpPr>
      <xdr:spPr>
        <a:xfrm>
          <a:off x="18421427" y="5748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4" name="正方形/長方形 50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5" name="正方形/長方形 50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6" name="正方形/長方形 50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7" name="正方形/長方形 50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8" name="正方形/長方形 50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9" name="正方形/長方形 50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0" name="正方形/長方形 50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1" name="正方形/長方形 51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2" name="テキスト ボックス 51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3" name="直線コネクタ 51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4" name="テキスト ボックス 513"/>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5" name="直線コネクタ 51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16" name="テキスト ボックス 51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7" name="直線コネクタ 51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8" name="テキスト ボックス 51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9" name="直線コネクタ 51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0" name="テキスト ボックス 51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1" name="直線コネクタ 52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2" name="テキスト ボックス 52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3" name="直線コネクタ 52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4" name="テキスト ボックス 52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5" name="直線コネクタ 52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26" name="テキスト ボックス 52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7" name="直線コネクタ 52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8" name="テキスト ボックス 527"/>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58783</xdr:rowOff>
    </xdr:from>
    <xdr:to>
      <xdr:col>85</xdr:col>
      <xdr:colOff>126364</xdr:colOff>
      <xdr:row>64</xdr:row>
      <xdr:rowOff>156754</xdr:rowOff>
    </xdr:to>
    <xdr:cxnSp macro="">
      <xdr:nvCxnSpPr>
        <xdr:cNvPr id="530" name="直線コネクタ 529"/>
        <xdr:cNvCxnSpPr/>
      </xdr:nvCxnSpPr>
      <xdr:spPr>
        <a:xfrm flipV="1">
          <a:off x="16318864" y="9659983"/>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160581</xdr:rowOff>
    </xdr:from>
    <xdr:ext cx="405111" cy="259045"/>
    <xdr:sp macro="" textlink="">
      <xdr:nvSpPr>
        <xdr:cNvPr id="531" name="【学校施設】&#10;有形固定資産減価償却率最小値テキスト"/>
        <xdr:cNvSpPr txBox="1"/>
      </xdr:nvSpPr>
      <xdr:spPr>
        <a:xfrm>
          <a:off x="16357600" y="11133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156754</xdr:rowOff>
    </xdr:from>
    <xdr:to>
      <xdr:col>86</xdr:col>
      <xdr:colOff>25400</xdr:colOff>
      <xdr:row>64</xdr:row>
      <xdr:rowOff>156754</xdr:rowOff>
    </xdr:to>
    <xdr:cxnSp macro="">
      <xdr:nvCxnSpPr>
        <xdr:cNvPr id="532" name="直線コネクタ 531"/>
        <xdr:cNvCxnSpPr/>
      </xdr:nvCxnSpPr>
      <xdr:spPr>
        <a:xfrm>
          <a:off x="16230600" y="11129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5460</xdr:rowOff>
    </xdr:from>
    <xdr:ext cx="405111" cy="259045"/>
    <xdr:sp macro="" textlink="">
      <xdr:nvSpPr>
        <xdr:cNvPr id="533" name="【学校施設】&#10;有形固定資産減価償却率最大値テキスト"/>
        <xdr:cNvSpPr txBox="1"/>
      </xdr:nvSpPr>
      <xdr:spPr>
        <a:xfrm>
          <a:off x="16357600" y="9435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58783</xdr:rowOff>
    </xdr:from>
    <xdr:to>
      <xdr:col>86</xdr:col>
      <xdr:colOff>25400</xdr:colOff>
      <xdr:row>56</xdr:row>
      <xdr:rowOff>58783</xdr:rowOff>
    </xdr:to>
    <xdr:cxnSp macro="">
      <xdr:nvCxnSpPr>
        <xdr:cNvPr id="534" name="直線コネクタ 533"/>
        <xdr:cNvCxnSpPr/>
      </xdr:nvCxnSpPr>
      <xdr:spPr>
        <a:xfrm>
          <a:off x="16230600" y="9659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121937</xdr:rowOff>
    </xdr:from>
    <xdr:ext cx="405111" cy="259045"/>
    <xdr:sp macro="" textlink="">
      <xdr:nvSpPr>
        <xdr:cNvPr id="535" name="【学校施設】&#10;有形固定資産減価償却率平均値テキスト"/>
        <xdr:cNvSpPr txBox="1"/>
      </xdr:nvSpPr>
      <xdr:spPr>
        <a:xfrm>
          <a:off x="16357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143510</xdr:rowOff>
    </xdr:from>
    <xdr:to>
      <xdr:col>85</xdr:col>
      <xdr:colOff>177800</xdr:colOff>
      <xdr:row>60</xdr:row>
      <xdr:rowOff>73660</xdr:rowOff>
    </xdr:to>
    <xdr:sp macro="" textlink="">
      <xdr:nvSpPr>
        <xdr:cNvPr id="536" name="フローチャート: 判断 535"/>
        <xdr:cNvSpPr/>
      </xdr:nvSpPr>
      <xdr:spPr>
        <a:xfrm>
          <a:off x="16268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22678</xdr:rowOff>
    </xdr:from>
    <xdr:to>
      <xdr:col>81</xdr:col>
      <xdr:colOff>101600</xdr:colOff>
      <xdr:row>59</xdr:row>
      <xdr:rowOff>124278</xdr:rowOff>
    </xdr:to>
    <xdr:sp macro="" textlink="">
      <xdr:nvSpPr>
        <xdr:cNvPr id="537" name="フローチャート: 判断 536"/>
        <xdr:cNvSpPr/>
      </xdr:nvSpPr>
      <xdr:spPr>
        <a:xfrm>
          <a:off x="15430500" y="1013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29210</xdr:rowOff>
    </xdr:from>
    <xdr:to>
      <xdr:col>76</xdr:col>
      <xdr:colOff>165100</xdr:colOff>
      <xdr:row>59</xdr:row>
      <xdr:rowOff>130810</xdr:rowOff>
    </xdr:to>
    <xdr:sp macro="" textlink="">
      <xdr:nvSpPr>
        <xdr:cNvPr id="538" name="フローチャート: 判断 537"/>
        <xdr:cNvSpPr/>
      </xdr:nvSpPr>
      <xdr:spPr>
        <a:xfrm>
          <a:off x="14541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145143</xdr:rowOff>
    </xdr:from>
    <xdr:to>
      <xdr:col>72</xdr:col>
      <xdr:colOff>38100</xdr:colOff>
      <xdr:row>59</xdr:row>
      <xdr:rowOff>75293</xdr:rowOff>
    </xdr:to>
    <xdr:sp macro="" textlink="">
      <xdr:nvSpPr>
        <xdr:cNvPr id="539" name="フローチャート: 判断 538"/>
        <xdr:cNvSpPr/>
      </xdr:nvSpPr>
      <xdr:spPr>
        <a:xfrm>
          <a:off x="13652500" y="1008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122283</xdr:rowOff>
    </xdr:from>
    <xdr:to>
      <xdr:col>67</xdr:col>
      <xdr:colOff>101600</xdr:colOff>
      <xdr:row>59</xdr:row>
      <xdr:rowOff>52433</xdr:rowOff>
    </xdr:to>
    <xdr:sp macro="" textlink="">
      <xdr:nvSpPr>
        <xdr:cNvPr id="540" name="フローチャート: 判断 539"/>
        <xdr:cNvSpPr/>
      </xdr:nvSpPr>
      <xdr:spPr>
        <a:xfrm>
          <a:off x="1276350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1" name="テキスト ボックス 54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2" name="テキスト ボックス 54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3" name="テキスト ボックス 54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4" name="テキスト ボックス 54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5" name="テキスト ボックス 54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78196</xdr:rowOff>
    </xdr:from>
    <xdr:to>
      <xdr:col>85</xdr:col>
      <xdr:colOff>177800</xdr:colOff>
      <xdr:row>58</xdr:row>
      <xdr:rowOff>8346</xdr:rowOff>
    </xdr:to>
    <xdr:sp macro="" textlink="">
      <xdr:nvSpPr>
        <xdr:cNvPr id="546" name="楕円 545"/>
        <xdr:cNvSpPr/>
      </xdr:nvSpPr>
      <xdr:spPr>
        <a:xfrm>
          <a:off x="16268700" y="9850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101073</xdr:rowOff>
    </xdr:from>
    <xdr:ext cx="405111" cy="259045"/>
    <xdr:sp macro="" textlink="">
      <xdr:nvSpPr>
        <xdr:cNvPr id="547" name="【学校施設】&#10;有形固定資産減価償却率該当値テキスト"/>
        <xdr:cNvSpPr txBox="1"/>
      </xdr:nvSpPr>
      <xdr:spPr>
        <a:xfrm>
          <a:off x="16357600" y="9702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119017</xdr:rowOff>
    </xdr:from>
    <xdr:to>
      <xdr:col>81</xdr:col>
      <xdr:colOff>101600</xdr:colOff>
      <xdr:row>59</xdr:row>
      <xdr:rowOff>49167</xdr:rowOff>
    </xdr:to>
    <xdr:sp macro="" textlink="">
      <xdr:nvSpPr>
        <xdr:cNvPr id="548" name="楕円 547"/>
        <xdr:cNvSpPr/>
      </xdr:nvSpPr>
      <xdr:spPr>
        <a:xfrm>
          <a:off x="15430500" y="1006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128996</xdr:rowOff>
    </xdr:from>
    <xdr:to>
      <xdr:col>85</xdr:col>
      <xdr:colOff>127000</xdr:colOff>
      <xdr:row>58</xdr:row>
      <xdr:rowOff>169817</xdr:rowOff>
    </xdr:to>
    <xdr:cxnSp macro="">
      <xdr:nvCxnSpPr>
        <xdr:cNvPr id="549" name="直線コネクタ 548"/>
        <xdr:cNvCxnSpPr/>
      </xdr:nvCxnSpPr>
      <xdr:spPr>
        <a:xfrm flipV="1">
          <a:off x="15481300" y="9901646"/>
          <a:ext cx="8382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37374</xdr:rowOff>
    </xdr:from>
    <xdr:to>
      <xdr:col>76</xdr:col>
      <xdr:colOff>165100</xdr:colOff>
      <xdr:row>58</xdr:row>
      <xdr:rowOff>138974</xdr:rowOff>
    </xdr:to>
    <xdr:sp macro="" textlink="">
      <xdr:nvSpPr>
        <xdr:cNvPr id="550" name="楕円 549"/>
        <xdr:cNvSpPr/>
      </xdr:nvSpPr>
      <xdr:spPr>
        <a:xfrm>
          <a:off x="14541500" y="998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88174</xdr:rowOff>
    </xdr:from>
    <xdr:to>
      <xdr:col>81</xdr:col>
      <xdr:colOff>50800</xdr:colOff>
      <xdr:row>58</xdr:row>
      <xdr:rowOff>169817</xdr:rowOff>
    </xdr:to>
    <xdr:cxnSp macro="">
      <xdr:nvCxnSpPr>
        <xdr:cNvPr id="551" name="直線コネクタ 550"/>
        <xdr:cNvCxnSpPr/>
      </xdr:nvCxnSpPr>
      <xdr:spPr>
        <a:xfrm>
          <a:off x="14592300" y="10032274"/>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127181</xdr:rowOff>
    </xdr:from>
    <xdr:to>
      <xdr:col>72</xdr:col>
      <xdr:colOff>38100</xdr:colOff>
      <xdr:row>58</xdr:row>
      <xdr:rowOff>57331</xdr:rowOff>
    </xdr:to>
    <xdr:sp macro="" textlink="">
      <xdr:nvSpPr>
        <xdr:cNvPr id="552" name="楕円 551"/>
        <xdr:cNvSpPr/>
      </xdr:nvSpPr>
      <xdr:spPr>
        <a:xfrm>
          <a:off x="13652500" y="9899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58</xdr:row>
      <xdr:rowOff>6531</xdr:rowOff>
    </xdr:from>
    <xdr:to>
      <xdr:col>76</xdr:col>
      <xdr:colOff>114300</xdr:colOff>
      <xdr:row>58</xdr:row>
      <xdr:rowOff>88174</xdr:rowOff>
    </xdr:to>
    <xdr:cxnSp macro="">
      <xdr:nvCxnSpPr>
        <xdr:cNvPr id="553" name="直線コネクタ 552"/>
        <xdr:cNvCxnSpPr/>
      </xdr:nvCxnSpPr>
      <xdr:spPr>
        <a:xfrm>
          <a:off x="13703300" y="9950631"/>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52070</xdr:rowOff>
    </xdr:from>
    <xdr:to>
      <xdr:col>67</xdr:col>
      <xdr:colOff>101600</xdr:colOff>
      <xdr:row>57</xdr:row>
      <xdr:rowOff>153670</xdr:rowOff>
    </xdr:to>
    <xdr:sp macro="" textlink="">
      <xdr:nvSpPr>
        <xdr:cNvPr id="554" name="楕円 553"/>
        <xdr:cNvSpPr/>
      </xdr:nvSpPr>
      <xdr:spPr>
        <a:xfrm>
          <a:off x="12763500" y="9824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102870</xdr:rowOff>
    </xdr:from>
    <xdr:to>
      <xdr:col>71</xdr:col>
      <xdr:colOff>177800</xdr:colOff>
      <xdr:row>58</xdr:row>
      <xdr:rowOff>6531</xdr:rowOff>
    </xdr:to>
    <xdr:cxnSp macro="">
      <xdr:nvCxnSpPr>
        <xdr:cNvPr id="555" name="直線コネクタ 554"/>
        <xdr:cNvCxnSpPr/>
      </xdr:nvCxnSpPr>
      <xdr:spPr>
        <a:xfrm>
          <a:off x="12814300" y="9875520"/>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115405</xdr:rowOff>
    </xdr:from>
    <xdr:ext cx="405111" cy="259045"/>
    <xdr:sp macro="" textlink="">
      <xdr:nvSpPr>
        <xdr:cNvPr id="556" name="n_1aveValue【学校施設】&#10;有形固定資産減価償却率"/>
        <xdr:cNvSpPr txBox="1"/>
      </xdr:nvSpPr>
      <xdr:spPr>
        <a:xfrm>
          <a:off x="15266044" y="10230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121937</xdr:rowOff>
    </xdr:from>
    <xdr:ext cx="405111" cy="259045"/>
    <xdr:sp macro="" textlink="">
      <xdr:nvSpPr>
        <xdr:cNvPr id="557" name="n_2aveValue【学校施設】&#10;有形固定資産減価償却率"/>
        <xdr:cNvSpPr txBox="1"/>
      </xdr:nvSpPr>
      <xdr:spPr>
        <a:xfrm>
          <a:off x="14389744"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66420</xdr:rowOff>
    </xdr:from>
    <xdr:ext cx="405111" cy="259045"/>
    <xdr:sp macro="" textlink="">
      <xdr:nvSpPr>
        <xdr:cNvPr id="558" name="n_3aveValue【学校施設】&#10;有形固定資産減価償却率"/>
        <xdr:cNvSpPr txBox="1"/>
      </xdr:nvSpPr>
      <xdr:spPr>
        <a:xfrm>
          <a:off x="13500744" y="1018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43560</xdr:rowOff>
    </xdr:from>
    <xdr:ext cx="405111" cy="259045"/>
    <xdr:sp macro="" textlink="">
      <xdr:nvSpPr>
        <xdr:cNvPr id="559" name="n_4aveValue【学校施設】&#10;有形固定資産減価償却率"/>
        <xdr:cNvSpPr txBox="1"/>
      </xdr:nvSpPr>
      <xdr:spPr>
        <a:xfrm>
          <a:off x="126117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65694</xdr:rowOff>
    </xdr:from>
    <xdr:ext cx="405111" cy="259045"/>
    <xdr:sp macro="" textlink="">
      <xdr:nvSpPr>
        <xdr:cNvPr id="560" name="n_1mainValue【学校施設】&#10;有形固定資産減価償却率"/>
        <xdr:cNvSpPr txBox="1"/>
      </xdr:nvSpPr>
      <xdr:spPr>
        <a:xfrm>
          <a:off x="15266044" y="98383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155501</xdr:rowOff>
    </xdr:from>
    <xdr:ext cx="405111" cy="259045"/>
    <xdr:sp macro="" textlink="">
      <xdr:nvSpPr>
        <xdr:cNvPr id="561" name="n_2mainValue【学校施設】&#10;有形固定資産減価償却率"/>
        <xdr:cNvSpPr txBox="1"/>
      </xdr:nvSpPr>
      <xdr:spPr>
        <a:xfrm>
          <a:off x="14389744" y="975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73858</xdr:rowOff>
    </xdr:from>
    <xdr:ext cx="405111" cy="259045"/>
    <xdr:sp macro="" textlink="">
      <xdr:nvSpPr>
        <xdr:cNvPr id="562" name="n_3mainValue【学校施設】&#10;有形固定資産減価償却率"/>
        <xdr:cNvSpPr txBox="1"/>
      </xdr:nvSpPr>
      <xdr:spPr>
        <a:xfrm>
          <a:off x="13500744" y="9675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170197</xdr:rowOff>
    </xdr:from>
    <xdr:ext cx="405111" cy="259045"/>
    <xdr:sp macro="" textlink="">
      <xdr:nvSpPr>
        <xdr:cNvPr id="563" name="n_4mainValue【学校施設】&#10;有形固定資産減価償却率"/>
        <xdr:cNvSpPr txBox="1"/>
      </xdr:nvSpPr>
      <xdr:spPr>
        <a:xfrm>
          <a:off x="12611744" y="959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4" name="正方形/長方形 5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5" name="正方形/長方形 5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6" name="正方形/長方形 5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7" name="正方形/長方形 5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8" name="正方形/長方形 5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9" name="正方形/長方形 5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0" name="正方形/長方形 5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1" name="正方形/長方形 5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2" name="テキスト ボックス 5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3" name="直線コネクタ 5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4" name="直線コネクタ 57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5" name="テキスト ボックス 57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6" name="直線コネクタ 57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7" name="テキスト ボックス 57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78" name="直線コネクタ 57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79" name="テキスト ボックス 578"/>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0" name="直線コネクタ 57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1" name="テキスト ボックス 580"/>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2" name="直線コネクタ 58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3" name="テキスト ボックス 582"/>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4" name="直線コネクタ 58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5" name="テキスト ボックス 584"/>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6"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22251</xdr:rowOff>
    </xdr:from>
    <xdr:to>
      <xdr:col>116</xdr:col>
      <xdr:colOff>62864</xdr:colOff>
      <xdr:row>63</xdr:row>
      <xdr:rowOff>163906</xdr:rowOff>
    </xdr:to>
    <xdr:cxnSp macro="">
      <xdr:nvCxnSpPr>
        <xdr:cNvPr id="587" name="直線コネクタ 586"/>
        <xdr:cNvCxnSpPr/>
      </xdr:nvCxnSpPr>
      <xdr:spPr>
        <a:xfrm flipV="1">
          <a:off x="22160864" y="9452001"/>
          <a:ext cx="0" cy="1513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4030</xdr:rowOff>
    </xdr:from>
    <xdr:ext cx="469744" cy="259045"/>
    <xdr:sp macro="" textlink="">
      <xdr:nvSpPr>
        <xdr:cNvPr id="588" name="【学校施設】&#10;一人当たり面積最小値テキスト"/>
        <xdr:cNvSpPr txBox="1"/>
      </xdr:nvSpPr>
      <xdr:spPr>
        <a:xfrm>
          <a:off x="22199600" y="10976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163906</xdr:rowOff>
    </xdr:from>
    <xdr:to>
      <xdr:col>116</xdr:col>
      <xdr:colOff>152400</xdr:colOff>
      <xdr:row>63</xdr:row>
      <xdr:rowOff>163906</xdr:rowOff>
    </xdr:to>
    <xdr:cxnSp macro="">
      <xdr:nvCxnSpPr>
        <xdr:cNvPr id="589" name="直線コネクタ 588"/>
        <xdr:cNvCxnSpPr/>
      </xdr:nvCxnSpPr>
      <xdr:spPr>
        <a:xfrm>
          <a:off x="22072600" y="10965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140378</xdr:rowOff>
    </xdr:from>
    <xdr:ext cx="534377" cy="259045"/>
    <xdr:sp macro="" textlink="">
      <xdr:nvSpPr>
        <xdr:cNvPr id="590" name="【学校施設】&#10;一人当たり面積最大値テキスト"/>
        <xdr:cNvSpPr txBox="1"/>
      </xdr:nvSpPr>
      <xdr:spPr>
        <a:xfrm>
          <a:off x="22199600" y="922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22251</xdr:rowOff>
    </xdr:from>
    <xdr:to>
      <xdr:col>116</xdr:col>
      <xdr:colOff>152400</xdr:colOff>
      <xdr:row>55</xdr:row>
      <xdr:rowOff>22251</xdr:rowOff>
    </xdr:to>
    <xdr:cxnSp macro="">
      <xdr:nvCxnSpPr>
        <xdr:cNvPr id="591" name="直線コネクタ 590"/>
        <xdr:cNvCxnSpPr/>
      </xdr:nvCxnSpPr>
      <xdr:spPr>
        <a:xfrm>
          <a:off x="22072600" y="9452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92930</xdr:rowOff>
    </xdr:from>
    <xdr:ext cx="469744" cy="259045"/>
    <xdr:sp macro="" textlink="">
      <xdr:nvSpPr>
        <xdr:cNvPr id="592" name="【学校施設】&#10;一人当たり面積平均値テキスト"/>
        <xdr:cNvSpPr txBox="1"/>
      </xdr:nvSpPr>
      <xdr:spPr>
        <a:xfrm>
          <a:off x="22199600" y="107228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70053</xdr:rowOff>
    </xdr:from>
    <xdr:to>
      <xdr:col>116</xdr:col>
      <xdr:colOff>114300</xdr:colOff>
      <xdr:row>64</xdr:row>
      <xdr:rowOff>203</xdr:rowOff>
    </xdr:to>
    <xdr:sp macro="" textlink="">
      <xdr:nvSpPr>
        <xdr:cNvPr id="593" name="フローチャート: 判断 592"/>
        <xdr:cNvSpPr/>
      </xdr:nvSpPr>
      <xdr:spPr>
        <a:xfrm>
          <a:off x="22110700" y="10871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50622</xdr:rowOff>
    </xdr:from>
    <xdr:to>
      <xdr:col>112</xdr:col>
      <xdr:colOff>38100</xdr:colOff>
      <xdr:row>63</xdr:row>
      <xdr:rowOff>152222</xdr:rowOff>
    </xdr:to>
    <xdr:sp macro="" textlink="">
      <xdr:nvSpPr>
        <xdr:cNvPr id="594" name="フローチャート: 判断 593"/>
        <xdr:cNvSpPr/>
      </xdr:nvSpPr>
      <xdr:spPr>
        <a:xfrm>
          <a:off x="21272500" y="10851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52146</xdr:rowOff>
    </xdr:from>
    <xdr:to>
      <xdr:col>107</xdr:col>
      <xdr:colOff>101600</xdr:colOff>
      <xdr:row>63</xdr:row>
      <xdr:rowOff>153746</xdr:rowOff>
    </xdr:to>
    <xdr:sp macro="" textlink="">
      <xdr:nvSpPr>
        <xdr:cNvPr id="595" name="フローチャート: 判断 594"/>
        <xdr:cNvSpPr/>
      </xdr:nvSpPr>
      <xdr:spPr>
        <a:xfrm>
          <a:off x="20383500" y="1085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96" name="フローチャート: 判断 595"/>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51460</xdr:rowOff>
    </xdr:from>
    <xdr:to>
      <xdr:col>98</xdr:col>
      <xdr:colOff>38100</xdr:colOff>
      <xdr:row>63</xdr:row>
      <xdr:rowOff>153060</xdr:rowOff>
    </xdr:to>
    <xdr:sp macro="" textlink="">
      <xdr:nvSpPr>
        <xdr:cNvPr id="597" name="フローチャート: 判断 596"/>
        <xdr:cNvSpPr/>
      </xdr:nvSpPr>
      <xdr:spPr>
        <a:xfrm>
          <a:off x="18605500" y="1085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8" name="テキスト ボックス 59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9" name="テキスト ボックス 59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0" name="テキスト ボックス 59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1" name="テキスト ボックス 60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2" name="テキスト ボックス 60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90704</xdr:rowOff>
    </xdr:from>
    <xdr:to>
      <xdr:col>116</xdr:col>
      <xdr:colOff>114300</xdr:colOff>
      <xdr:row>64</xdr:row>
      <xdr:rowOff>20854</xdr:rowOff>
    </xdr:to>
    <xdr:sp macro="" textlink="">
      <xdr:nvSpPr>
        <xdr:cNvPr id="603" name="楕円 602"/>
        <xdr:cNvSpPr/>
      </xdr:nvSpPr>
      <xdr:spPr>
        <a:xfrm>
          <a:off x="22110700" y="1089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48481</xdr:rowOff>
    </xdr:from>
    <xdr:ext cx="469744" cy="259045"/>
    <xdr:sp macro="" textlink="">
      <xdr:nvSpPr>
        <xdr:cNvPr id="604" name="【学校施設】&#10;一人当たり面積該当値テキスト"/>
        <xdr:cNvSpPr txBox="1"/>
      </xdr:nvSpPr>
      <xdr:spPr>
        <a:xfrm>
          <a:off x="22199600" y="10849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96800</xdr:rowOff>
    </xdr:from>
    <xdr:to>
      <xdr:col>112</xdr:col>
      <xdr:colOff>38100</xdr:colOff>
      <xdr:row>64</xdr:row>
      <xdr:rowOff>26950</xdr:rowOff>
    </xdr:to>
    <xdr:sp macro="" textlink="">
      <xdr:nvSpPr>
        <xdr:cNvPr id="605" name="楕円 604"/>
        <xdr:cNvSpPr/>
      </xdr:nvSpPr>
      <xdr:spPr>
        <a:xfrm>
          <a:off x="21272500" y="108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141504</xdr:rowOff>
    </xdr:from>
    <xdr:to>
      <xdr:col>116</xdr:col>
      <xdr:colOff>63500</xdr:colOff>
      <xdr:row>63</xdr:row>
      <xdr:rowOff>147600</xdr:rowOff>
    </xdr:to>
    <xdr:cxnSp macro="">
      <xdr:nvCxnSpPr>
        <xdr:cNvPr id="606" name="直線コネクタ 605"/>
        <xdr:cNvCxnSpPr/>
      </xdr:nvCxnSpPr>
      <xdr:spPr>
        <a:xfrm flipV="1">
          <a:off x="21323300" y="10942854"/>
          <a:ext cx="8382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96342</xdr:rowOff>
    </xdr:from>
    <xdr:to>
      <xdr:col>107</xdr:col>
      <xdr:colOff>101600</xdr:colOff>
      <xdr:row>64</xdr:row>
      <xdr:rowOff>26492</xdr:rowOff>
    </xdr:to>
    <xdr:sp macro="" textlink="">
      <xdr:nvSpPr>
        <xdr:cNvPr id="607" name="楕円 606"/>
        <xdr:cNvSpPr/>
      </xdr:nvSpPr>
      <xdr:spPr>
        <a:xfrm>
          <a:off x="20383500" y="108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147142</xdr:rowOff>
    </xdr:from>
    <xdr:to>
      <xdr:col>111</xdr:col>
      <xdr:colOff>177800</xdr:colOff>
      <xdr:row>63</xdr:row>
      <xdr:rowOff>147600</xdr:rowOff>
    </xdr:to>
    <xdr:cxnSp macro="">
      <xdr:nvCxnSpPr>
        <xdr:cNvPr id="608" name="直線コネクタ 607"/>
        <xdr:cNvCxnSpPr/>
      </xdr:nvCxnSpPr>
      <xdr:spPr>
        <a:xfrm>
          <a:off x="20434300" y="10948492"/>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96342</xdr:rowOff>
    </xdr:from>
    <xdr:to>
      <xdr:col>102</xdr:col>
      <xdr:colOff>165100</xdr:colOff>
      <xdr:row>64</xdr:row>
      <xdr:rowOff>26492</xdr:rowOff>
    </xdr:to>
    <xdr:sp macro="" textlink="">
      <xdr:nvSpPr>
        <xdr:cNvPr id="609" name="楕円 608"/>
        <xdr:cNvSpPr/>
      </xdr:nvSpPr>
      <xdr:spPr>
        <a:xfrm>
          <a:off x="19494500" y="10897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147142</xdr:rowOff>
    </xdr:from>
    <xdr:to>
      <xdr:col>107</xdr:col>
      <xdr:colOff>50800</xdr:colOff>
      <xdr:row>63</xdr:row>
      <xdr:rowOff>147142</xdr:rowOff>
    </xdr:to>
    <xdr:cxnSp macro="">
      <xdr:nvCxnSpPr>
        <xdr:cNvPr id="610" name="直線コネクタ 609"/>
        <xdr:cNvCxnSpPr/>
      </xdr:nvCxnSpPr>
      <xdr:spPr>
        <a:xfrm>
          <a:off x="19545300" y="10948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96038</xdr:rowOff>
    </xdr:from>
    <xdr:to>
      <xdr:col>98</xdr:col>
      <xdr:colOff>38100</xdr:colOff>
      <xdr:row>64</xdr:row>
      <xdr:rowOff>26188</xdr:rowOff>
    </xdr:to>
    <xdr:sp macro="" textlink="">
      <xdr:nvSpPr>
        <xdr:cNvPr id="611" name="楕円 610"/>
        <xdr:cNvSpPr/>
      </xdr:nvSpPr>
      <xdr:spPr>
        <a:xfrm>
          <a:off x="18605500" y="108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146838</xdr:rowOff>
    </xdr:from>
    <xdr:to>
      <xdr:col>102</xdr:col>
      <xdr:colOff>114300</xdr:colOff>
      <xdr:row>63</xdr:row>
      <xdr:rowOff>147142</xdr:rowOff>
    </xdr:to>
    <xdr:cxnSp macro="">
      <xdr:nvCxnSpPr>
        <xdr:cNvPr id="612" name="直線コネクタ 611"/>
        <xdr:cNvCxnSpPr/>
      </xdr:nvCxnSpPr>
      <xdr:spPr>
        <a:xfrm>
          <a:off x="18656300" y="10948188"/>
          <a:ext cx="889000" cy="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168749</xdr:rowOff>
    </xdr:from>
    <xdr:ext cx="469744" cy="259045"/>
    <xdr:sp macro="" textlink="">
      <xdr:nvSpPr>
        <xdr:cNvPr id="613" name="n_1aveValue【学校施設】&#10;一人当たり面積"/>
        <xdr:cNvSpPr txBox="1"/>
      </xdr:nvSpPr>
      <xdr:spPr>
        <a:xfrm>
          <a:off x="21075727" y="10627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170273</xdr:rowOff>
    </xdr:from>
    <xdr:ext cx="469744" cy="259045"/>
    <xdr:sp macro="" textlink="">
      <xdr:nvSpPr>
        <xdr:cNvPr id="614" name="n_2aveValue【学校施設】&#10;一人当たり面積"/>
        <xdr:cNvSpPr txBox="1"/>
      </xdr:nvSpPr>
      <xdr:spPr>
        <a:xfrm>
          <a:off x="20199427" y="1062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615"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169587</xdr:rowOff>
    </xdr:from>
    <xdr:ext cx="469744" cy="259045"/>
    <xdr:sp macro="" textlink="">
      <xdr:nvSpPr>
        <xdr:cNvPr id="616" name="n_4aveValue【学校施設】&#10;一人当たり面積"/>
        <xdr:cNvSpPr txBox="1"/>
      </xdr:nvSpPr>
      <xdr:spPr>
        <a:xfrm>
          <a:off x="18421427" y="1062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18077</xdr:rowOff>
    </xdr:from>
    <xdr:ext cx="469744" cy="259045"/>
    <xdr:sp macro="" textlink="">
      <xdr:nvSpPr>
        <xdr:cNvPr id="617" name="n_1mainValue【学校施設】&#10;一人当たり面積"/>
        <xdr:cNvSpPr txBox="1"/>
      </xdr:nvSpPr>
      <xdr:spPr>
        <a:xfrm>
          <a:off x="21075727" y="109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17619</xdr:rowOff>
    </xdr:from>
    <xdr:ext cx="469744" cy="259045"/>
    <xdr:sp macro="" textlink="">
      <xdr:nvSpPr>
        <xdr:cNvPr id="618" name="n_2mainValue【学校施設】&#10;一人当たり面積"/>
        <xdr:cNvSpPr txBox="1"/>
      </xdr:nvSpPr>
      <xdr:spPr>
        <a:xfrm>
          <a:off x="20199427" y="10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17619</xdr:rowOff>
    </xdr:from>
    <xdr:ext cx="469744" cy="259045"/>
    <xdr:sp macro="" textlink="">
      <xdr:nvSpPr>
        <xdr:cNvPr id="619" name="n_3mainValue【学校施設】&#10;一人当たり面積"/>
        <xdr:cNvSpPr txBox="1"/>
      </xdr:nvSpPr>
      <xdr:spPr>
        <a:xfrm>
          <a:off x="19310427" y="10990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17315</xdr:rowOff>
    </xdr:from>
    <xdr:ext cx="469744" cy="259045"/>
    <xdr:sp macro="" textlink="">
      <xdr:nvSpPr>
        <xdr:cNvPr id="620" name="n_4mainValue【学校施設】&#10;一人当たり面積"/>
        <xdr:cNvSpPr txBox="1"/>
      </xdr:nvSpPr>
      <xdr:spPr>
        <a:xfrm>
          <a:off x="18421427" y="1099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1" name="正方形/長方形 6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2" name="正方形/長方形 6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3" name="正方形/長方形 6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4" name="正方形/長方形 6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5" name="正方形/長方形 6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6" name="正方形/長方形 6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7" name="正方形/長方形 6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8" name="正方形/長方形 6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29" name="正方形/長方形 6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0" name="正方形/長方形 6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1" name="正方形/長方形 6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2" name="正方形/長方形 6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3" name="正方形/長方形 6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4" name="正方形/長方形 6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5" name="正方形/長方形 6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6" name="正方形/長方形 6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7" name="正方形/長方形 6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8" name="正方形/長方形 6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9" name="正方形/長方形 6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0" name="正方形/長方形 6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1" name="正方形/長方形 6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2" name="正方形/長方形 6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3" name="正方形/長方形 6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4" name="正方形/長方形 643"/>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45" name="正方形/長方形 64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6" name="正方形/長方形 64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7" name="正方形/長方形 64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8" name="正方形/長方形 64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9" name="正方形/長方形 64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0" name="正方形/長方形 64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1" name="正方形/長方形 65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2" name="正方形/長方形 651"/>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53" name="正方形/長方形 65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4" name="正方形/長方形 65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5" name="テキスト ボックス 65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有形固定資産減価償却率が高くなっている施設は、橋りょう・トンネルであり、低くなっている施設は、道路、公営住宅、認定こども園・幼稚園・保育所、学校施設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橋りょう・トンネルについては、被害を未然に防止すること及び施設の長寿命化を図るため平成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法定点検を実施し、老朽・劣化の度合いに基づき改修を行っている。令和元年度から二巡目の点検を実施している。道路については、令和２年度に野洲市舗装修繕計画を見直し、路面性状調査結果に基づき、計画的に改修・更新を行っているところである。公営住宅について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野洲市営住宅長寿命化計画を策定し、予防保全的な修繕や建築物の耐久性を向上させるための改善事業を実施するとともに、老朽化が著しい永原第二団地については実施設計後、建替工事を進めていく。学校施設についても、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に野洲市小中学校施設保全計画を策定し、校舎・体育館等老朽化の著しい中主小学校及び野洲北中学校の増改築・大規模改修を令和元年度から計画的に実施しており、令和２年度には中主小学校の校舎増築、野洲北中学校の南校舎大規模改修等を行ったことから学校施設の有形固定資産減価償却率が下降した。　なお、一人当たりの面積等の数値は類似団体平均を下回っている施設が多い状況である。また、有形固定資産減価償却率が低い施設が多いが、今後も野洲市公共施設等総合管理計画に基づき、各施設の適正な維持管理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77833</xdr:rowOff>
    </xdr:from>
    <xdr:to>
      <xdr:col>24</xdr:col>
      <xdr:colOff>62865</xdr:colOff>
      <xdr:row>42</xdr:row>
      <xdr:rowOff>92528</xdr:rowOff>
    </xdr:to>
    <xdr:cxnSp macro="">
      <xdr:nvCxnSpPr>
        <xdr:cNvPr id="58" name="直線コネクタ 57"/>
        <xdr:cNvCxnSpPr/>
      </xdr:nvCxnSpPr>
      <xdr:spPr>
        <a:xfrm flipV="1">
          <a:off x="4634865"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24510</xdr:rowOff>
    </xdr:from>
    <xdr:ext cx="340478" cy="259045"/>
    <xdr:sp macro="" textlink="">
      <xdr:nvSpPr>
        <xdr:cNvPr id="61" name="【図書館】&#10;有形固定資産減価償却率最大値テキスト"/>
        <xdr:cNvSpPr txBox="1"/>
      </xdr:nvSpPr>
      <xdr:spPr>
        <a:xfrm>
          <a:off x="4673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77833</xdr:rowOff>
    </xdr:from>
    <xdr:to>
      <xdr:col>24</xdr:col>
      <xdr:colOff>152400</xdr:colOff>
      <xdr:row>33</xdr:row>
      <xdr:rowOff>77833</xdr:rowOff>
    </xdr:to>
    <xdr:cxnSp macro="">
      <xdr:nvCxnSpPr>
        <xdr:cNvPr id="62" name="直線コネクタ 61"/>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2194</xdr:rowOff>
    </xdr:from>
    <xdr:ext cx="405111" cy="259045"/>
    <xdr:sp macro="" textlink="">
      <xdr:nvSpPr>
        <xdr:cNvPr id="63" name="【図書館】&#10;有形固定資産減価償却率平均値テキスト"/>
        <xdr:cNvSpPr txBox="1"/>
      </xdr:nvSpPr>
      <xdr:spPr>
        <a:xfrm>
          <a:off x="4673600" y="63458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23767</xdr:rowOff>
    </xdr:from>
    <xdr:to>
      <xdr:col>24</xdr:col>
      <xdr:colOff>114300</xdr:colOff>
      <xdr:row>37</xdr:row>
      <xdr:rowOff>125367</xdr:rowOff>
    </xdr:to>
    <xdr:sp macro="" textlink="">
      <xdr:nvSpPr>
        <xdr:cNvPr id="64" name="フローチャート: 判断 63"/>
        <xdr:cNvSpPr/>
      </xdr:nvSpPr>
      <xdr:spPr>
        <a:xfrm>
          <a:off x="4584700" y="636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100511</xdr:rowOff>
    </xdr:from>
    <xdr:to>
      <xdr:col>24</xdr:col>
      <xdr:colOff>114300</xdr:colOff>
      <xdr:row>37</xdr:row>
      <xdr:rowOff>30661</xdr:rowOff>
    </xdr:to>
    <xdr:sp macro="" textlink="">
      <xdr:nvSpPr>
        <xdr:cNvPr id="74" name="楕円 73"/>
        <xdr:cNvSpPr/>
      </xdr:nvSpPr>
      <xdr:spPr>
        <a:xfrm>
          <a:off x="4584700" y="6272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123388</xdr:rowOff>
    </xdr:from>
    <xdr:ext cx="405111" cy="259045"/>
    <xdr:sp macro="" textlink="">
      <xdr:nvSpPr>
        <xdr:cNvPr id="75" name="【図書館】&#10;有形固定資産減価償却率該当値テキスト"/>
        <xdr:cNvSpPr txBox="1"/>
      </xdr:nvSpPr>
      <xdr:spPr>
        <a:xfrm>
          <a:off x="4673600" y="612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66222</xdr:rowOff>
    </xdr:from>
    <xdr:to>
      <xdr:col>20</xdr:col>
      <xdr:colOff>38100</xdr:colOff>
      <xdr:row>36</xdr:row>
      <xdr:rowOff>167822</xdr:rowOff>
    </xdr:to>
    <xdr:sp macro="" textlink="">
      <xdr:nvSpPr>
        <xdr:cNvPr id="76" name="楕円 75"/>
        <xdr:cNvSpPr/>
      </xdr:nvSpPr>
      <xdr:spPr>
        <a:xfrm>
          <a:off x="3746500" y="623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117022</xdr:rowOff>
    </xdr:from>
    <xdr:to>
      <xdr:col>24</xdr:col>
      <xdr:colOff>63500</xdr:colOff>
      <xdr:row>36</xdr:row>
      <xdr:rowOff>151311</xdr:rowOff>
    </xdr:to>
    <xdr:cxnSp macro="">
      <xdr:nvCxnSpPr>
        <xdr:cNvPr id="77" name="直線コネクタ 76"/>
        <xdr:cNvCxnSpPr/>
      </xdr:nvCxnSpPr>
      <xdr:spPr>
        <a:xfrm>
          <a:off x="3797300" y="628922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31931</xdr:rowOff>
    </xdr:from>
    <xdr:to>
      <xdr:col>15</xdr:col>
      <xdr:colOff>101600</xdr:colOff>
      <xdr:row>36</xdr:row>
      <xdr:rowOff>133531</xdr:rowOff>
    </xdr:to>
    <xdr:sp macro="" textlink="">
      <xdr:nvSpPr>
        <xdr:cNvPr id="78" name="楕円 77"/>
        <xdr:cNvSpPr/>
      </xdr:nvSpPr>
      <xdr:spPr>
        <a:xfrm>
          <a:off x="2857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82731</xdr:rowOff>
    </xdr:from>
    <xdr:to>
      <xdr:col>19</xdr:col>
      <xdr:colOff>177800</xdr:colOff>
      <xdr:row>36</xdr:row>
      <xdr:rowOff>117022</xdr:rowOff>
    </xdr:to>
    <xdr:cxnSp macro="">
      <xdr:nvCxnSpPr>
        <xdr:cNvPr id="79" name="直線コネクタ 78"/>
        <xdr:cNvCxnSpPr/>
      </xdr:nvCxnSpPr>
      <xdr:spPr>
        <a:xfrm>
          <a:off x="2908300" y="625493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167458</xdr:rowOff>
    </xdr:from>
    <xdr:to>
      <xdr:col>10</xdr:col>
      <xdr:colOff>165100</xdr:colOff>
      <xdr:row>36</xdr:row>
      <xdr:rowOff>97608</xdr:rowOff>
    </xdr:to>
    <xdr:sp macro="" textlink="">
      <xdr:nvSpPr>
        <xdr:cNvPr id="80" name="楕円 79"/>
        <xdr:cNvSpPr/>
      </xdr:nvSpPr>
      <xdr:spPr>
        <a:xfrm>
          <a:off x="1968500" y="616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46808</xdr:rowOff>
    </xdr:from>
    <xdr:to>
      <xdr:col>15</xdr:col>
      <xdr:colOff>50800</xdr:colOff>
      <xdr:row>36</xdr:row>
      <xdr:rowOff>82731</xdr:rowOff>
    </xdr:to>
    <xdr:cxnSp macro="">
      <xdr:nvCxnSpPr>
        <xdr:cNvPr id="81" name="直線コネクタ 80"/>
        <xdr:cNvCxnSpPr/>
      </xdr:nvCxnSpPr>
      <xdr:spPr>
        <a:xfrm>
          <a:off x="2019300" y="6219008"/>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133169</xdr:rowOff>
    </xdr:from>
    <xdr:to>
      <xdr:col>6</xdr:col>
      <xdr:colOff>38100</xdr:colOff>
      <xdr:row>36</xdr:row>
      <xdr:rowOff>63319</xdr:rowOff>
    </xdr:to>
    <xdr:sp macro="" textlink="">
      <xdr:nvSpPr>
        <xdr:cNvPr id="82" name="楕円 81"/>
        <xdr:cNvSpPr/>
      </xdr:nvSpPr>
      <xdr:spPr>
        <a:xfrm>
          <a:off x="1079500" y="613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12519</xdr:rowOff>
    </xdr:from>
    <xdr:to>
      <xdr:col>10</xdr:col>
      <xdr:colOff>114300</xdr:colOff>
      <xdr:row>36</xdr:row>
      <xdr:rowOff>46808</xdr:rowOff>
    </xdr:to>
    <xdr:cxnSp macro="">
      <xdr:nvCxnSpPr>
        <xdr:cNvPr id="83" name="直線コネクタ 82"/>
        <xdr:cNvCxnSpPr/>
      </xdr:nvCxnSpPr>
      <xdr:spPr>
        <a:xfrm>
          <a:off x="1130300" y="6184719"/>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168746</xdr:rowOff>
    </xdr:from>
    <xdr:ext cx="405111" cy="259045"/>
    <xdr:sp macro="" textlink="">
      <xdr:nvSpPr>
        <xdr:cNvPr id="84" name="n_1aveValue【図書館】&#10;有形固定資産減価償却率"/>
        <xdr:cNvSpPr txBox="1"/>
      </xdr:nvSpPr>
      <xdr:spPr>
        <a:xfrm>
          <a:off x="35820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127924</xdr:rowOff>
    </xdr:from>
    <xdr:ext cx="405111" cy="259045"/>
    <xdr:sp macro="" textlink="">
      <xdr:nvSpPr>
        <xdr:cNvPr id="86" name="n_3aveValue【図書館】&#10;有形固定資産減価償却率"/>
        <xdr:cNvSpPr txBox="1"/>
      </xdr:nvSpPr>
      <xdr:spPr>
        <a:xfrm>
          <a:off x="1816744" y="6471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72407</xdr:rowOff>
    </xdr:from>
    <xdr:ext cx="405111" cy="259045"/>
    <xdr:sp macro="" textlink="">
      <xdr:nvSpPr>
        <xdr:cNvPr id="87" name="n_4aveValue【図書館】&#10;有形固定資産減価償却率"/>
        <xdr:cNvSpPr txBox="1"/>
      </xdr:nvSpPr>
      <xdr:spPr>
        <a:xfrm>
          <a:off x="927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12899</xdr:rowOff>
    </xdr:from>
    <xdr:ext cx="405111" cy="259045"/>
    <xdr:sp macro="" textlink="">
      <xdr:nvSpPr>
        <xdr:cNvPr id="88" name="n_1mainValue【図書館】&#10;有形固定資産減価償却率"/>
        <xdr:cNvSpPr txBox="1"/>
      </xdr:nvSpPr>
      <xdr:spPr>
        <a:xfrm>
          <a:off x="3582044" y="6013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150058</xdr:rowOff>
    </xdr:from>
    <xdr:ext cx="405111" cy="259045"/>
    <xdr:sp macro="" textlink="">
      <xdr:nvSpPr>
        <xdr:cNvPr id="89" name="n_2mainValue【図書館】&#10;有形固定資産減価償却率"/>
        <xdr:cNvSpPr txBox="1"/>
      </xdr:nvSpPr>
      <xdr:spPr>
        <a:xfrm>
          <a:off x="2705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114135</xdr:rowOff>
    </xdr:from>
    <xdr:ext cx="405111" cy="259045"/>
    <xdr:sp macro="" textlink="">
      <xdr:nvSpPr>
        <xdr:cNvPr id="90" name="n_3mainValue【図書館】&#10;有形固定資産減価償却率"/>
        <xdr:cNvSpPr txBox="1"/>
      </xdr:nvSpPr>
      <xdr:spPr>
        <a:xfrm>
          <a:off x="1816744" y="5943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79846</xdr:rowOff>
    </xdr:from>
    <xdr:ext cx="405111" cy="259045"/>
    <xdr:sp macro="" textlink="">
      <xdr:nvSpPr>
        <xdr:cNvPr id="91" name="n_4mainValue【図書館】&#10;有形固定資産減価償却率"/>
        <xdr:cNvSpPr txBox="1"/>
      </xdr:nvSpPr>
      <xdr:spPr>
        <a:xfrm>
          <a:off x="927744" y="5909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12700</xdr:rowOff>
    </xdr:from>
    <xdr:to>
      <xdr:col>54</xdr:col>
      <xdr:colOff>189865</xdr:colOff>
      <xdr:row>41</xdr:row>
      <xdr:rowOff>107950</xdr:rowOff>
    </xdr:to>
    <xdr:cxnSp macro="">
      <xdr:nvCxnSpPr>
        <xdr:cNvPr id="115" name="直線コネクタ 114"/>
        <xdr:cNvCxnSpPr/>
      </xdr:nvCxnSpPr>
      <xdr:spPr>
        <a:xfrm flipV="1">
          <a:off x="10476865" y="5842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111777</xdr:rowOff>
    </xdr:from>
    <xdr:ext cx="469744" cy="259045"/>
    <xdr:sp macro="" textlink="">
      <xdr:nvSpPr>
        <xdr:cNvPr id="116" name="【図書館】&#10;一人当たり面積最小値テキスト"/>
        <xdr:cNvSpPr txBox="1"/>
      </xdr:nvSpPr>
      <xdr:spPr>
        <a:xfrm>
          <a:off x="10515600" y="714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107950</xdr:rowOff>
    </xdr:from>
    <xdr:to>
      <xdr:col>55</xdr:col>
      <xdr:colOff>88900</xdr:colOff>
      <xdr:row>41</xdr:row>
      <xdr:rowOff>107950</xdr:rowOff>
    </xdr:to>
    <xdr:cxnSp macro="">
      <xdr:nvCxnSpPr>
        <xdr:cNvPr id="117" name="直線コネクタ 116"/>
        <xdr:cNvCxnSpPr/>
      </xdr:nvCxnSpPr>
      <xdr:spPr>
        <a:xfrm>
          <a:off x="10388600" y="713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130827</xdr:rowOff>
    </xdr:from>
    <xdr:ext cx="469744" cy="259045"/>
    <xdr:sp macro="" textlink="">
      <xdr:nvSpPr>
        <xdr:cNvPr id="118" name="【図書館】&#10;一人当たり面積最大値テキスト"/>
        <xdr:cNvSpPr txBox="1"/>
      </xdr:nvSpPr>
      <xdr:spPr>
        <a:xfrm>
          <a:off x="10515600"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12700</xdr:rowOff>
    </xdr:from>
    <xdr:to>
      <xdr:col>55</xdr:col>
      <xdr:colOff>88900</xdr:colOff>
      <xdr:row>34</xdr:row>
      <xdr:rowOff>12700</xdr:rowOff>
    </xdr:to>
    <xdr:cxnSp macro="">
      <xdr:nvCxnSpPr>
        <xdr:cNvPr id="119" name="直線コネクタ 118"/>
        <xdr:cNvCxnSpPr/>
      </xdr:nvCxnSpPr>
      <xdr:spPr>
        <a:xfrm>
          <a:off x="10388600" y="5842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41927</xdr:rowOff>
    </xdr:from>
    <xdr:ext cx="469744" cy="259045"/>
    <xdr:sp macro="" textlink="">
      <xdr:nvSpPr>
        <xdr:cNvPr id="120" name="【図書館】&#10;一人当たり面積平均値テキスト"/>
        <xdr:cNvSpPr txBox="1"/>
      </xdr:nvSpPr>
      <xdr:spPr>
        <a:xfrm>
          <a:off x="10515600" y="6557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63500</xdr:rowOff>
    </xdr:from>
    <xdr:to>
      <xdr:col>55</xdr:col>
      <xdr:colOff>50800</xdr:colOff>
      <xdr:row>38</xdr:row>
      <xdr:rowOff>165100</xdr:rowOff>
    </xdr:to>
    <xdr:sp macro="" textlink="">
      <xdr:nvSpPr>
        <xdr:cNvPr id="121" name="フローチャート: 判断 120"/>
        <xdr:cNvSpPr/>
      </xdr:nvSpPr>
      <xdr:spPr>
        <a:xfrm>
          <a:off x="10426700" y="657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82550</xdr:rowOff>
    </xdr:from>
    <xdr:to>
      <xdr:col>50</xdr:col>
      <xdr:colOff>165100</xdr:colOff>
      <xdr:row>38</xdr:row>
      <xdr:rowOff>12700</xdr:rowOff>
    </xdr:to>
    <xdr:sp macro="" textlink="">
      <xdr:nvSpPr>
        <xdr:cNvPr id="122" name="フローチャート: 判断 121"/>
        <xdr:cNvSpPr/>
      </xdr:nvSpPr>
      <xdr:spPr>
        <a:xfrm>
          <a:off x="9588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107950</xdr:rowOff>
    </xdr:from>
    <xdr:to>
      <xdr:col>46</xdr:col>
      <xdr:colOff>38100</xdr:colOff>
      <xdr:row>38</xdr:row>
      <xdr:rowOff>38100</xdr:rowOff>
    </xdr:to>
    <xdr:sp macro="" textlink="">
      <xdr:nvSpPr>
        <xdr:cNvPr id="123" name="フローチャート: 判断 122"/>
        <xdr:cNvSpPr/>
      </xdr:nvSpPr>
      <xdr:spPr>
        <a:xfrm>
          <a:off x="86995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133350</xdr:rowOff>
    </xdr:from>
    <xdr:to>
      <xdr:col>41</xdr:col>
      <xdr:colOff>101600</xdr:colOff>
      <xdr:row>38</xdr:row>
      <xdr:rowOff>63500</xdr:rowOff>
    </xdr:to>
    <xdr:sp macro="" textlink="">
      <xdr:nvSpPr>
        <xdr:cNvPr id="124" name="フローチャート: 判断 123"/>
        <xdr:cNvSpPr/>
      </xdr:nvSpPr>
      <xdr:spPr>
        <a:xfrm>
          <a:off x="78105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37</xdr:row>
      <xdr:rowOff>69850</xdr:rowOff>
    </xdr:from>
    <xdr:to>
      <xdr:col>36</xdr:col>
      <xdr:colOff>165100</xdr:colOff>
      <xdr:row>38</xdr:row>
      <xdr:rowOff>0</xdr:rowOff>
    </xdr:to>
    <xdr:sp macro="" textlink="">
      <xdr:nvSpPr>
        <xdr:cNvPr id="125" name="フローチャート: 判断 124"/>
        <xdr:cNvSpPr/>
      </xdr:nvSpPr>
      <xdr:spPr>
        <a:xfrm>
          <a:off x="6921500" y="6413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25400</xdr:rowOff>
    </xdr:from>
    <xdr:to>
      <xdr:col>55</xdr:col>
      <xdr:colOff>50800</xdr:colOff>
      <xdr:row>36</xdr:row>
      <xdr:rowOff>127000</xdr:rowOff>
    </xdr:to>
    <xdr:sp macro="" textlink="">
      <xdr:nvSpPr>
        <xdr:cNvPr id="131" name="楕円 130"/>
        <xdr:cNvSpPr/>
      </xdr:nvSpPr>
      <xdr:spPr>
        <a:xfrm>
          <a:off x="104267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48277</xdr:rowOff>
    </xdr:from>
    <xdr:ext cx="469744" cy="259045"/>
    <xdr:sp macro="" textlink="">
      <xdr:nvSpPr>
        <xdr:cNvPr id="132" name="【図書館】&#10;一人当たり面積該当値テキスト"/>
        <xdr:cNvSpPr txBox="1"/>
      </xdr:nvSpPr>
      <xdr:spPr>
        <a:xfrm>
          <a:off x="10515600" y="604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38100</xdr:rowOff>
    </xdr:from>
    <xdr:to>
      <xdr:col>50</xdr:col>
      <xdr:colOff>165100</xdr:colOff>
      <xdr:row>36</xdr:row>
      <xdr:rowOff>139700</xdr:rowOff>
    </xdr:to>
    <xdr:sp macro="" textlink="">
      <xdr:nvSpPr>
        <xdr:cNvPr id="133" name="楕円 132"/>
        <xdr:cNvSpPr/>
      </xdr:nvSpPr>
      <xdr:spPr>
        <a:xfrm>
          <a:off x="9588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76200</xdr:rowOff>
    </xdr:from>
    <xdr:to>
      <xdr:col>55</xdr:col>
      <xdr:colOff>0</xdr:colOff>
      <xdr:row>36</xdr:row>
      <xdr:rowOff>88900</xdr:rowOff>
    </xdr:to>
    <xdr:cxnSp macro="">
      <xdr:nvCxnSpPr>
        <xdr:cNvPr id="134" name="直線コネクタ 133"/>
        <xdr:cNvCxnSpPr/>
      </xdr:nvCxnSpPr>
      <xdr:spPr>
        <a:xfrm flipV="1">
          <a:off x="9639300" y="62484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38100</xdr:rowOff>
    </xdr:from>
    <xdr:to>
      <xdr:col>46</xdr:col>
      <xdr:colOff>38100</xdr:colOff>
      <xdr:row>36</xdr:row>
      <xdr:rowOff>139700</xdr:rowOff>
    </xdr:to>
    <xdr:sp macro="" textlink="">
      <xdr:nvSpPr>
        <xdr:cNvPr id="135" name="楕円 134"/>
        <xdr:cNvSpPr/>
      </xdr:nvSpPr>
      <xdr:spPr>
        <a:xfrm>
          <a:off x="8699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88900</xdr:rowOff>
    </xdr:from>
    <xdr:to>
      <xdr:col>50</xdr:col>
      <xdr:colOff>114300</xdr:colOff>
      <xdr:row>36</xdr:row>
      <xdr:rowOff>88900</xdr:rowOff>
    </xdr:to>
    <xdr:cxnSp macro="">
      <xdr:nvCxnSpPr>
        <xdr:cNvPr id="136" name="直線コネクタ 135"/>
        <xdr:cNvCxnSpPr/>
      </xdr:nvCxnSpPr>
      <xdr:spPr>
        <a:xfrm>
          <a:off x="8750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38100</xdr:rowOff>
    </xdr:from>
    <xdr:to>
      <xdr:col>41</xdr:col>
      <xdr:colOff>101600</xdr:colOff>
      <xdr:row>36</xdr:row>
      <xdr:rowOff>139700</xdr:rowOff>
    </xdr:to>
    <xdr:sp macro="" textlink="">
      <xdr:nvSpPr>
        <xdr:cNvPr id="137" name="楕円 136"/>
        <xdr:cNvSpPr/>
      </xdr:nvSpPr>
      <xdr:spPr>
        <a:xfrm>
          <a:off x="78105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36</xdr:row>
      <xdr:rowOff>88900</xdr:rowOff>
    </xdr:from>
    <xdr:to>
      <xdr:col>45</xdr:col>
      <xdr:colOff>177800</xdr:colOff>
      <xdr:row>36</xdr:row>
      <xdr:rowOff>88900</xdr:rowOff>
    </xdr:to>
    <xdr:cxnSp macro="">
      <xdr:nvCxnSpPr>
        <xdr:cNvPr id="138" name="直線コネクタ 137"/>
        <xdr:cNvCxnSpPr/>
      </xdr:nvCxnSpPr>
      <xdr:spPr>
        <a:xfrm>
          <a:off x="78613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25400</xdr:rowOff>
    </xdr:from>
    <xdr:to>
      <xdr:col>36</xdr:col>
      <xdr:colOff>165100</xdr:colOff>
      <xdr:row>36</xdr:row>
      <xdr:rowOff>127000</xdr:rowOff>
    </xdr:to>
    <xdr:sp macro="" textlink="">
      <xdr:nvSpPr>
        <xdr:cNvPr id="139" name="楕円 138"/>
        <xdr:cNvSpPr/>
      </xdr:nvSpPr>
      <xdr:spPr>
        <a:xfrm>
          <a:off x="6921500" y="619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36</xdr:row>
      <xdr:rowOff>76200</xdr:rowOff>
    </xdr:from>
    <xdr:to>
      <xdr:col>41</xdr:col>
      <xdr:colOff>50800</xdr:colOff>
      <xdr:row>36</xdr:row>
      <xdr:rowOff>88900</xdr:rowOff>
    </xdr:to>
    <xdr:cxnSp macro="">
      <xdr:nvCxnSpPr>
        <xdr:cNvPr id="140" name="直線コネクタ 139"/>
        <xdr:cNvCxnSpPr/>
      </xdr:nvCxnSpPr>
      <xdr:spPr>
        <a:xfrm>
          <a:off x="6972300" y="6248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3827</xdr:rowOff>
    </xdr:from>
    <xdr:ext cx="469744" cy="259045"/>
    <xdr:sp macro="" textlink="">
      <xdr:nvSpPr>
        <xdr:cNvPr id="141" name="n_1aveValue【図書館】&#10;一人当たり面積"/>
        <xdr:cNvSpPr txBox="1"/>
      </xdr:nvSpPr>
      <xdr:spPr>
        <a:xfrm>
          <a:off x="9391727" y="651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29227</xdr:rowOff>
    </xdr:from>
    <xdr:ext cx="469744" cy="259045"/>
    <xdr:sp macro="" textlink="">
      <xdr:nvSpPr>
        <xdr:cNvPr id="142" name="n_2aveValue【図書館】&#10;一人当たり面積"/>
        <xdr:cNvSpPr txBox="1"/>
      </xdr:nvSpPr>
      <xdr:spPr>
        <a:xfrm>
          <a:off x="85154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54627</xdr:rowOff>
    </xdr:from>
    <xdr:ext cx="469744" cy="259045"/>
    <xdr:sp macro="" textlink="">
      <xdr:nvSpPr>
        <xdr:cNvPr id="143" name="n_3aveValue【図書館】&#10;一人当たり面積"/>
        <xdr:cNvSpPr txBox="1"/>
      </xdr:nvSpPr>
      <xdr:spPr>
        <a:xfrm>
          <a:off x="7626427" y="656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162577</xdr:rowOff>
    </xdr:from>
    <xdr:ext cx="469744" cy="259045"/>
    <xdr:sp macro="" textlink="">
      <xdr:nvSpPr>
        <xdr:cNvPr id="144" name="n_4aveValue【図書館】&#10;一人当たり面積"/>
        <xdr:cNvSpPr txBox="1"/>
      </xdr:nvSpPr>
      <xdr:spPr>
        <a:xfrm>
          <a:off x="67374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156227</xdr:rowOff>
    </xdr:from>
    <xdr:ext cx="469744" cy="259045"/>
    <xdr:sp macro="" textlink="">
      <xdr:nvSpPr>
        <xdr:cNvPr id="145" name="n_1mainValue【図書館】&#10;一人当たり面積"/>
        <xdr:cNvSpPr txBox="1"/>
      </xdr:nvSpPr>
      <xdr:spPr>
        <a:xfrm>
          <a:off x="93917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156227</xdr:rowOff>
    </xdr:from>
    <xdr:ext cx="469744" cy="259045"/>
    <xdr:sp macro="" textlink="">
      <xdr:nvSpPr>
        <xdr:cNvPr id="146" name="n_2mainValue【図書館】&#10;一人当たり面積"/>
        <xdr:cNvSpPr txBox="1"/>
      </xdr:nvSpPr>
      <xdr:spPr>
        <a:xfrm>
          <a:off x="8515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156227</xdr:rowOff>
    </xdr:from>
    <xdr:ext cx="469744" cy="259045"/>
    <xdr:sp macro="" textlink="">
      <xdr:nvSpPr>
        <xdr:cNvPr id="147" name="n_3mainValue【図書館】&#10;一人当たり面積"/>
        <xdr:cNvSpPr txBox="1"/>
      </xdr:nvSpPr>
      <xdr:spPr>
        <a:xfrm>
          <a:off x="7626427" y="5985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34</xdr:row>
      <xdr:rowOff>143527</xdr:rowOff>
    </xdr:from>
    <xdr:ext cx="469744" cy="259045"/>
    <xdr:sp macro="" textlink="">
      <xdr:nvSpPr>
        <xdr:cNvPr id="148" name="n_4mainValue【図書館】&#10;一人当たり面積"/>
        <xdr:cNvSpPr txBox="1"/>
      </xdr:nvSpPr>
      <xdr:spPr>
        <a:xfrm>
          <a:off x="6737427" y="59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60" name="直線コネクタ 1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1" name="テキスト ボックス 1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2" name="直線コネクタ 1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3" name="テキスト ボックス 1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4" name="直線コネクタ 1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5" name="テキスト ボックス 1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6" name="直線コネクタ 1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7" name="テキスト ボックス 1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8" name="直線コネクタ 1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9" name="テキスト ボックス 1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70" name="直線コネクタ 1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1" name="テキスト ボックス 1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2" name="直線コネクタ 1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35923</xdr:rowOff>
    </xdr:from>
    <xdr:to>
      <xdr:col>24</xdr:col>
      <xdr:colOff>62865</xdr:colOff>
      <xdr:row>64</xdr:row>
      <xdr:rowOff>130628</xdr:rowOff>
    </xdr:to>
    <xdr:cxnSp macro="">
      <xdr:nvCxnSpPr>
        <xdr:cNvPr id="174" name="直線コネクタ 173"/>
        <xdr:cNvCxnSpPr/>
      </xdr:nvCxnSpPr>
      <xdr:spPr>
        <a:xfrm flipV="1">
          <a:off x="4634865" y="9637123"/>
          <a:ext cx="0" cy="14663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1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176" name="直線コネクタ 1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154050</xdr:rowOff>
    </xdr:from>
    <xdr:ext cx="405111" cy="259045"/>
    <xdr:sp macro="" textlink="">
      <xdr:nvSpPr>
        <xdr:cNvPr id="177" name="【体育館・プール】&#10;有形固定資産減価償却率最大値テキスト"/>
        <xdr:cNvSpPr txBox="1"/>
      </xdr:nvSpPr>
      <xdr:spPr>
        <a:xfrm>
          <a:off x="4673600" y="94123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35923</xdr:rowOff>
    </xdr:from>
    <xdr:to>
      <xdr:col>24</xdr:col>
      <xdr:colOff>152400</xdr:colOff>
      <xdr:row>56</xdr:row>
      <xdr:rowOff>35923</xdr:rowOff>
    </xdr:to>
    <xdr:cxnSp macro="">
      <xdr:nvCxnSpPr>
        <xdr:cNvPr id="178" name="直線コネクタ 177"/>
        <xdr:cNvCxnSpPr/>
      </xdr:nvCxnSpPr>
      <xdr:spPr>
        <a:xfrm>
          <a:off x="4546600" y="9637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130101</xdr:rowOff>
    </xdr:from>
    <xdr:ext cx="405111" cy="259045"/>
    <xdr:sp macro="" textlink="">
      <xdr:nvSpPr>
        <xdr:cNvPr id="179" name="【体育館・プール】&#10;有形固定資産減価償却率平均値テキスト"/>
        <xdr:cNvSpPr txBox="1"/>
      </xdr:nvSpPr>
      <xdr:spPr>
        <a:xfrm>
          <a:off x="4673600" y="1041710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151674</xdr:rowOff>
    </xdr:from>
    <xdr:to>
      <xdr:col>24</xdr:col>
      <xdr:colOff>114300</xdr:colOff>
      <xdr:row>61</xdr:row>
      <xdr:rowOff>81824</xdr:rowOff>
    </xdr:to>
    <xdr:sp macro="" textlink="">
      <xdr:nvSpPr>
        <xdr:cNvPr id="180" name="フローチャート: 判断 179"/>
        <xdr:cNvSpPr/>
      </xdr:nvSpPr>
      <xdr:spPr>
        <a:xfrm>
          <a:off x="4584700" y="1043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55335</xdr:rowOff>
    </xdr:from>
    <xdr:to>
      <xdr:col>20</xdr:col>
      <xdr:colOff>38100</xdr:colOff>
      <xdr:row>61</xdr:row>
      <xdr:rowOff>156935</xdr:rowOff>
    </xdr:to>
    <xdr:sp macro="" textlink="">
      <xdr:nvSpPr>
        <xdr:cNvPr id="181" name="フローチャート: 判断 180"/>
        <xdr:cNvSpPr/>
      </xdr:nvSpPr>
      <xdr:spPr>
        <a:xfrm>
          <a:off x="3746500" y="1051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12881</xdr:rowOff>
    </xdr:from>
    <xdr:to>
      <xdr:col>15</xdr:col>
      <xdr:colOff>101600</xdr:colOff>
      <xdr:row>61</xdr:row>
      <xdr:rowOff>114481</xdr:rowOff>
    </xdr:to>
    <xdr:sp macro="" textlink="">
      <xdr:nvSpPr>
        <xdr:cNvPr id="182" name="フローチャート: 判断 181"/>
        <xdr:cNvSpPr/>
      </xdr:nvSpPr>
      <xdr:spPr>
        <a:xfrm>
          <a:off x="2857500" y="1047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117384</xdr:rowOff>
    </xdr:from>
    <xdr:to>
      <xdr:col>10</xdr:col>
      <xdr:colOff>165100</xdr:colOff>
      <xdr:row>61</xdr:row>
      <xdr:rowOff>47534</xdr:rowOff>
    </xdr:to>
    <xdr:sp macro="" textlink="">
      <xdr:nvSpPr>
        <xdr:cNvPr id="183" name="フローチャート: 判断 182"/>
        <xdr:cNvSpPr/>
      </xdr:nvSpPr>
      <xdr:spPr>
        <a:xfrm>
          <a:off x="1968500" y="1040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101056</xdr:rowOff>
    </xdr:from>
    <xdr:to>
      <xdr:col>6</xdr:col>
      <xdr:colOff>38100</xdr:colOff>
      <xdr:row>61</xdr:row>
      <xdr:rowOff>31206</xdr:rowOff>
    </xdr:to>
    <xdr:sp macro="" textlink="">
      <xdr:nvSpPr>
        <xdr:cNvPr id="184" name="フローチャート: 判断 183"/>
        <xdr:cNvSpPr/>
      </xdr:nvSpPr>
      <xdr:spPr>
        <a:xfrm>
          <a:off x="1079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5" name="テキスト ボックス 1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6" name="テキスト ボックス 1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7" name="テキスト ボックス 1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8" name="テキスト ボックス 1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9" name="テキスト ボックス 1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22678</xdr:rowOff>
    </xdr:from>
    <xdr:to>
      <xdr:col>24</xdr:col>
      <xdr:colOff>114300</xdr:colOff>
      <xdr:row>59</xdr:row>
      <xdr:rowOff>124278</xdr:rowOff>
    </xdr:to>
    <xdr:sp macro="" textlink="">
      <xdr:nvSpPr>
        <xdr:cNvPr id="190" name="楕円 189"/>
        <xdr:cNvSpPr/>
      </xdr:nvSpPr>
      <xdr:spPr>
        <a:xfrm>
          <a:off x="4584700" y="10138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45555</xdr:rowOff>
    </xdr:from>
    <xdr:ext cx="405111" cy="259045"/>
    <xdr:sp macro="" textlink="">
      <xdr:nvSpPr>
        <xdr:cNvPr id="191" name="【体育館・プール】&#10;有形固定資産減価償却率該当値テキスト"/>
        <xdr:cNvSpPr txBox="1"/>
      </xdr:nvSpPr>
      <xdr:spPr>
        <a:xfrm>
          <a:off x="4673600" y="9989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66766</xdr:rowOff>
    </xdr:from>
    <xdr:to>
      <xdr:col>20</xdr:col>
      <xdr:colOff>38100</xdr:colOff>
      <xdr:row>60</xdr:row>
      <xdr:rowOff>168366</xdr:rowOff>
    </xdr:to>
    <xdr:sp macro="" textlink="">
      <xdr:nvSpPr>
        <xdr:cNvPr id="192" name="楕円 191"/>
        <xdr:cNvSpPr/>
      </xdr:nvSpPr>
      <xdr:spPr>
        <a:xfrm>
          <a:off x="3746500" y="1035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73478</xdr:rowOff>
    </xdr:from>
    <xdr:to>
      <xdr:col>24</xdr:col>
      <xdr:colOff>63500</xdr:colOff>
      <xdr:row>60</xdr:row>
      <xdr:rowOff>117566</xdr:rowOff>
    </xdr:to>
    <xdr:cxnSp macro="">
      <xdr:nvCxnSpPr>
        <xdr:cNvPr id="193" name="直線コネクタ 192"/>
        <xdr:cNvCxnSpPr/>
      </xdr:nvCxnSpPr>
      <xdr:spPr>
        <a:xfrm flipV="1">
          <a:off x="3797300" y="10189028"/>
          <a:ext cx="838200" cy="215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29210</xdr:rowOff>
    </xdr:from>
    <xdr:to>
      <xdr:col>15</xdr:col>
      <xdr:colOff>101600</xdr:colOff>
      <xdr:row>60</xdr:row>
      <xdr:rowOff>130810</xdr:rowOff>
    </xdr:to>
    <xdr:sp macro="" textlink="">
      <xdr:nvSpPr>
        <xdr:cNvPr id="194" name="楕円 193"/>
        <xdr:cNvSpPr/>
      </xdr:nvSpPr>
      <xdr:spPr>
        <a:xfrm>
          <a:off x="2857500" y="1031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80010</xdr:rowOff>
    </xdr:from>
    <xdr:to>
      <xdr:col>19</xdr:col>
      <xdr:colOff>177800</xdr:colOff>
      <xdr:row>60</xdr:row>
      <xdr:rowOff>117566</xdr:rowOff>
    </xdr:to>
    <xdr:cxnSp macro="">
      <xdr:nvCxnSpPr>
        <xdr:cNvPr id="195" name="直線コネクタ 194"/>
        <xdr:cNvCxnSpPr/>
      </xdr:nvCxnSpPr>
      <xdr:spPr>
        <a:xfrm>
          <a:off x="2908300" y="1036701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164737</xdr:rowOff>
    </xdr:from>
    <xdr:to>
      <xdr:col>10</xdr:col>
      <xdr:colOff>165100</xdr:colOff>
      <xdr:row>60</xdr:row>
      <xdr:rowOff>94887</xdr:rowOff>
    </xdr:to>
    <xdr:sp macro="" textlink="">
      <xdr:nvSpPr>
        <xdr:cNvPr id="196" name="楕円 195"/>
        <xdr:cNvSpPr/>
      </xdr:nvSpPr>
      <xdr:spPr>
        <a:xfrm>
          <a:off x="1968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44087</xdr:rowOff>
    </xdr:from>
    <xdr:to>
      <xdr:col>15</xdr:col>
      <xdr:colOff>50800</xdr:colOff>
      <xdr:row>60</xdr:row>
      <xdr:rowOff>80010</xdr:rowOff>
    </xdr:to>
    <xdr:cxnSp macro="">
      <xdr:nvCxnSpPr>
        <xdr:cNvPr id="197" name="直線コネクタ 196"/>
        <xdr:cNvCxnSpPr/>
      </xdr:nvCxnSpPr>
      <xdr:spPr>
        <a:xfrm>
          <a:off x="2019300" y="1033108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135346</xdr:rowOff>
    </xdr:from>
    <xdr:to>
      <xdr:col>6</xdr:col>
      <xdr:colOff>38100</xdr:colOff>
      <xdr:row>60</xdr:row>
      <xdr:rowOff>65496</xdr:rowOff>
    </xdr:to>
    <xdr:sp macro="" textlink="">
      <xdr:nvSpPr>
        <xdr:cNvPr id="198" name="楕円 197"/>
        <xdr:cNvSpPr/>
      </xdr:nvSpPr>
      <xdr:spPr>
        <a:xfrm>
          <a:off x="1079500" y="1025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14696</xdr:rowOff>
    </xdr:from>
    <xdr:to>
      <xdr:col>10</xdr:col>
      <xdr:colOff>114300</xdr:colOff>
      <xdr:row>60</xdr:row>
      <xdr:rowOff>44087</xdr:rowOff>
    </xdr:to>
    <xdr:cxnSp macro="">
      <xdr:nvCxnSpPr>
        <xdr:cNvPr id="199" name="直線コネクタ 198"/>
        <xdr:cNvCxnSpPr/>
      </xdr:nvCxnSpPr>
      <xdr:spPr>
        <a:xfrm>
          <a:off x="1130300" y="10301696"/>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148062</xdr:rowOff>
    </xdr:from>
    <xdr:ext cx="405111" cy="259045"/>
    <xdr:sp macro="" textlink="">
      <xdr:nvSpPr>
        <xdr:cNvPr id="200" name="n_1aveValue【体育館・プール】&#10;有形固定資産減価償却率"/>
        <xdr:cNvSpPr txBox="1"/>
      </xdr:nvSpPr>
      <xdr:spPr>
        <a:xfrm>
          <a:off x="3582044" y="1060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105608</xdr:rowOff>
    </xdr:from>
    <xdr:ext cx="405111" cy="259045"/>
    <xdr:sp macro="" textlink="">
      <xdr:nvSpPr>
        <xdr:cNvPr id="201" name="n_2aveValue【体育館・プール】&#10;有形固定資産減価償却率"/>
        <xdr:cNvSpPr txBox="1"/>
      </xdr:nvSpPr>
      <xdr:spPr>
        <a:xfrm>
          <a:off x="2705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38661</xdr:rowOff>
    </xdr:from>
    <xdr:ext cx="405111" cy="259045"/>
    <xdr:sp macro="" textlink="">
      <xdr:nvSpPr>
        <xdr:cNvPr id="202" name="n_3aveValue【体育館・プール】&#10;有形固定資産減価償却率"/>
        <xdr:cNvSpPr txBox="1"/>
      </xdr:nvSpPr>
      <xdr:spPr>
        <a:xfrm>
          <a:off x="1816744" y="1049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22333</xdr:rowOff>
    </xdr:from>
    <xdr:ext cx="405111" cy="259045"/>
    <xdr:sp macro="" textlink="">
      <xdr:nvSpPr>
        <xdr:cNvPr id="203" name="n_4aveValue【体育館・プール】&#10;有形固定資産減価償却率"/>
        <xdr:cNvSpPr txBox="1"/>
      </xdr:nvSpPr>
      <xdr:spPr>
        <a:xfrm>
          <a:off x="927744" y="104807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13443</xdr:rowOff>
    </xdr:from>
    <xdr:ext cx="405111" cy="259045"/>
    <xdr:sp macro="" textlink="">
      <xdr:nvSpPr>
        <xdr:cNvPr id="204" name="n_1mainValue【体育館・プール】&#10;有形固定資産減価償却率"/>
        <xdr:cNvSpPr txBox="1"/>
      </xdr:nvSpPr>
      <xdr:spPr>
        <a:xfrm>
          <a:off x="3582044" y="101289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205" name="n_2main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111414</xdr:rowOff>
    </xdr:from>
    <xdr:ext cx="405111" cy="259045"/>
    <xdr:sp macro="" textlink="">
      <xdr:nvSpPr>
        <xdr:cNvPr id="206" name="n_3mainValue【体育館・プール】&#10;有形固定資産減価償却率"/>
        <xdr:cNvSpPr txBox="1"/>
      </xdr:nvSpPr>
      <xdr:spPr>
        <a:xfrm>
          <a:off x="1816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82023</xdr:rowOff>
    </xdr:from>
    <xdr:ext cx="405111" cy="259045"/>
    <xdr:sp macro="" textlink="">
      <xdr:nvSpPr>
        <xdr:cNvPr id="207" name="n_4mainValue【体育館・プール】&#10;有形固定資産減価償却率"/>
        <xdr:cNvSpPr txBox="1"/>
      </xdr:nvSpPr>
      <xdr:spPr>
        <a:xfrm>
          <a:off x="927744" y="10026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8" name="正方形/長方形 2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9" name="正方形/長方形 2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0" name="正方形/長方形 2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1" name="正方形/長方形 2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2" name="正方形/長方形 2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3" name="正方形/長方形 2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4" name="正方形/長方形 2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5" name="正方形/長方形 2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6" name="テキスト ボックス 2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7" name="直線コネクタ 2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8" name="直線コネクタ 2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9" name="テキスト ボックス 2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0" name="直線コネクタ 2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1" name="テキスト ボックス 2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2" name="直線コネクタ 2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3" name="テキスト ボックス 2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4" name="直線コネクタ 2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5" name="テキスト ボックス 2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6" name="直線コネクタ 2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7" name="テキスト ボックス 2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8" name="直線コネクタ 2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9" name="テキスト ボックス 2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7620</xdr:rowOff>
    </xdr:from>
    <xdr:to>
      <xdr:col>54</xdr:col>
      <xdr:colOff>189865</xdr:colOff>
      <xdr:row>64</xdr:row>
      <xdr:rowOff>60960</xdr:rowOff>
    </xdr:to>
    <xdr:cxnSp macro="">
      <xdr:nvCxnSpPr>
        <xdr:cNvPr id="231" name="直線コネクタ 230"/>
        <xdr:cNvCxnSpPr/>
      </xdr:nvCxnSpPr>
      <xdr:spPr>
        <a:xfrm flipV="1">
          <a:off x="10476865" y="978027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64787</xdr:rowOff>
    </xdr:from>
    <xdr:ext cx="469744" cy="259045"/>
    <xdr:sp macro="" textlink="">
      <xdr:nvSpPr>
        <xdr:cNvPr id="232" name="【体育館・プール】&#10;一人当たり面積最小値テキスト"/>
        <xdr:cNvSpPr txBox="1"/>
      </xdr:nvSpPr>
      <xdr:spPr>
        <a:xfrm>
          <a:off x="105156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60960</xdr:rowOff>
    </xdr:from>
    <xdr:to>
      <xdr:col>55</xdr:col>
      <xdr:colOff>88900</xdr:colOff>
      <xdr:row>64</xdr:row>
      <xdr:rowOff>60960</xdr:rowOff>
    </xdr:to>
    <xdr:cxnSp macro="">
      <xdr:nvCxnSpPr>
        <xdr:cNvPr id="233" name="直線コネクタ 232"/>
        <xdr:cNvCxnSpPr/>
      </xdr:nvCxnSpPr>
      <xdr:spPr>
        <a:xfrm>
          <a:off x="10388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125747</xdr:rowOff>
    </xdr:from>
    <xdr:ext cx="469744" cy="259045"/>
    <xdr:sp macro="" textlink="">
      <xdr:nvSpPr>
        <xdr:cNvPr id="234" name="【体育館・プール】&#10;一人当たり面積最大値テキスト"/>
        <xdr:cNvSpPr txBox="1"/>
      </xdr:nvSpPr>
      <xdr:spPr>
        <a:xfrm>
          <a:off x="10515600" y="9555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7620</xdr:rowOff>
    </xdr:from>
    <xdr:to>
      <xdr:col>55</xdr:col>
      <xdr:colOff>88900</xdr:colOff>
      <xdr:row>57</xdr:row>
      <xdr:rowOff>7620</xdr:rowOff>
    </xdr:to>
    <xdr:cxnSp macro="">
      <xdr:nvCxnSpPr>
        <xdr:cNvPr id="235" name="直線コネクタ 234"/>
        <xdr:cNvCxnSpPr/>
      </xdr:nvCxnSpPr>
      <xdr:spPr>
        <a:xfrm>
          <a:off x="10388600" y="978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3827</xdr:rowOff>
    </xdr:from>
    <xdr:ext cx="469744" cy="259045"/>
    <xdr:sp macro="" textlink="">
      <xdr:nvSpPr>
        <xdr:cNvPr id="236" name="【体育館・プール】&#10;一人当たり面積平均値テキスト"/>
        <xdr:cNvSpPr txBox="1"/>
      </xdr:nvSpPr>
      <xdr:spPr>
        <a:xfrm>
          <a:off x="10515600" y="1063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25400</xdr:rowOff>
    </xdr:from>
    <xdr:to>
      <xdr:col>55</xdr:col>
      <xdr:colOff>50800</xdr:colOff>
      <xdr:row>62</xdr:row>
      <xdr:rowOff>127000</xdr:rowOff>
    </xdr:to>
    <xdr:sp macro="" textlink="">
      <xdr:nvSpPr>
        <xdr:cNvPr id="237" name="フローチャート: 判断 236"/>
        <xdr:cNvSpPr/>
      </xdr:nvSpPr>
      <xdr:spPr>
        <a:xfrm>
          <a:off x="104267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38" name="フローチャート: 判断 237"/>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4445</xdr:rowOff>
    </xdr:from>
    <xdr:to>
      <xdr:col>46</xdr:col>
      <xdr:colOff>38100</xdr:colOff>
      <xdr:row>61</xdr:row>
      <xdr:rowOff>106045</xdr:rowOff>
    </xdr:to>
    <xdr:sp macro="" textlink="">
      <xdr:nvSpPr>
        <xdr:cNvPr id="239" name="フローチャート: 判断 238"/>
        <xdr:cNvSpPr/>
      </xdr:nvSpPr>
      <xdr:spPr>
        <a:xfrm>
          <a:off x="8699500" y="1046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2540</xdr:rowOff>
    </xdr:from>
    <xdr:to>
      <xdr:col>41</xdr:col>
      <xdr:colOff>101600</xdr:colOff>
      <xdr:row>61</xdr:row>
      <xdr:rowOff>104140</xdr:rowOff>
    </xdr:to>
    <xdr:sp macro="" textlink="">
      <xdr:nvSpPr>
        <xdr:cNvPr id="240" name="フローチャート: 判断 239"/>
        <xdr:cNvSpPr/>
      </xdr:nvSpPr>
      <xdr:spPr>
        <a:xfrm>
          <a:off x="7810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60</xdr:row>
      <xdr:rowOff>137795</xdr:rowOff>
    </xdr:from>
    <xdr:to>
      <xdr:col>36</xdr:col>
      <xdr:colOff>165100</xdr:colOff>
      <xdr:row>61</xdr:row>
      <xdr:rowOff>67945</xdr:rowOff>
    </xdr:to>
    <xdr:sp macro="" textlink="">
      <xdr:nvSpPr>
        <xdr:cNvPr id="241" name="フローチャート: 判断 240"/>
        <xdr:cNvSpPr/>
      </xdr:nvSpPr>
      <xdr:spPr>
        <a:xfrm>
          <a:off x="6921500" y="1042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2" name="テキスト ボックス 2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3" name="テキスト ボックス 2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4" name="テキスト ボックス 2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5" name="テキスト ボックス 2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6" name="テキスト ボックス 2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113030</xdr:rowOff>
    </xdr:from>
    <xdr:to>
      <xdr:col>55</xdr:col>
      <xdr:colOff>50800</xdr:colOff>
      <xdr:row>61</xdr:row>
      <xdr:rowOff>43180</xdr:rowOff>
    </xdr:to>
    <xdr:sp macro="" textlink="">
      <xdr:nvSpPr>
        <xdr:cNvPr id="247" name="楕円 246"/>
        <xdr:cNvSpPr/>
      </xdr:nvSpPr>
      <xdr:spPr>
        <a:xfrm>
          <a:off x="10426700" y="1040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135907</xdr:rowOff>
    </xdr:from>
    <xdr:ext cx="469744" cy="259045"/>
    <xdr:sp macro="" textlink="">
      <xdr:nvSpPr>
        <xdr:cNvPr id="248" name="【体育館・プール】&#10;一人当たり面積該当値テキスト"/>
        <xdr:cNvSpPr txBox="1"/>
      </xdr:nvSpPr>
      <xdr:spPr>
        <a:xfrm>
          <a:off x="10515600"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50165</xdr:rowOff>
    </xdr:from>
    <xdr:to>
      <xdr:col>50</xdr:col>
      <xdr:colOff>165100</xdr:colOff>
      <xdr:row>61</xdr:row>
      <xdr:rowOff>151765</xdr:rowOff>
    </xdr:to>
    <xdr:sp macro="" textlink="">
      <xdr:nvSpPr>
        <xdr:cNvPr id="249" name="楕円 248"/>
        <xdr:cNvSpPr/>
      </xdr:nvSpPr>
      <xdr:spPr>
        <a:xfrm>
          <a:off x="9588500" y="1050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163830</xdr:rowOff>
    </xdr:from>
    <xdr:to>
      <xdr:col>55</xdr:col>
      <xdr:colOff>0</xdr:colOff>
      <xdr:row>61</xdr:row>
      <xdr:rowOff>100965</xdr:rowOff>
    </xdr:to>
    <xdr:cxnSp macro="">
      <xdr:nvCxnSpPr>
        <xdr:cNvPr id="250" name="直線コネクタ 249"/>
        <xdr:cNvCxnSpPr/>
      </xdr:nvCxnSpPr>
      <xdr:spPr>
        <a:xfrm flipV="1">
          <a:off x="9639300" y="10450830"/>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48260</xdr:rowOff>
    </xdr:from>
    <xdr:to>
      <xdr:col>46</xdr:col>
      <xdr:colOff>38100</xdr:colOff>
      <xdr:row>61</xdr:row>
      <xdr:rowOff>149860</xdr:rowOff>
    </xdr:to>
    <xdr:sp macro="" textlink="">
      <xdr:nvSpPr>
        <xdr:cNvPr id="251" name="楕円 250"/>
        <xdr:cNvSpPr/>
      </xdr:nvSpPr>
      <xdr:spPr>
        <a:xfrm>
          <a:off x="8699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99060</xdr:rowOff>
    </xdr:from>
    <xdr:to>
      <xdr:col>50</xdr:col>
      <xdr:colOff>114300</xdr:colOff>
      <xdr:row>61</xdr:row>
      <xdr:rowOff>100965</xdr:rowOff>
    </xdr:to>
    <xdr:cxnSp macro="">
      <xdr:nvCxnSpPr>
        <xdr:cNvPr id="252" name="直線コネクタ 251"/>
        <xdr:cNvCxnSpPr/>
      </xdr:nvCxnSpPr>
      <xdr:spPr>
        <a:xfrm>
          <a:off x="8750300" y="1055751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48260</xdr:rowOff>
    </xdr:from>
    <xdr:to>
      <xdr:col>41</xdr:col>
      <xdr:colOff>101600</xdr:colOff>
      <xdr:row>61</xdr:row>
      <xdr:rowOff>149860</xdr:rowOff>
    </xdr:to>
    <xdr:sp macro="" textlink="">
      <xdr:nvSpPr>
        <xdr:cNvPr id="253" name="楕円 252"/>
        <xdr:cNvSpPr/>
      </xdr:nvSpPr>
      <xdr:spPr>
        <a:xfrm>
          <a:off x="7810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99060</xdr:rowOff>
    </xdr:from>
    <xdr:to>
      <xdr:col>45</xdr:col>
      <xdr:colOff>177800</xdr:colOff>
      <xdr:row>61</xdr:row>
      <xdr:rowOff>99060</xdr:rowOff>
    </xdr:to>
    <xdr:cxnSp macro="">
      <xdr:nvCxnSpPr>
        <xdr:cNvPr id="254" name="直線コネクタ 253"/>
        <xdr:cNvCxnSpPr/>
      </xdr:nvCxnSpPr>
      <xdr:spPr>
        <a:xfrm>
          <a:off x="7861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48260</xdr:rowOff>
    </xdr:from>
    <xdr:to>
      <xdr:col>36</xdr:col>
      <xdr:colOff>165100</xdr:colOff>
      <xdr:row>61</xdr:row>
      <xdr:rowOff>149860</xdr:rowOff>
    </xdr:to>
    <xdr:sp macro="" textlink="">
      <xdr:nvSpPr>
        <xdr:cNvPr id="255" name="楕円 254"/>
        <xdr:cNvSpPr/>
      </xdr:nvSpPr>
      <xdr:spPr>
        <a:xfrm>
          <a:off x="6921500" y="1050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99060</xdr:rowOff>
    </xdr:from>
    <xdr:to>
      <xdr:col>41</xdr:col>
      <xdr:colOff>50800</xdr:colOff>
      <xdr:row>61</xdr:row>
      <xdr:rowOff>99060</xdr:rowOff>
    </xdr:to>
    <xdr:cxnSp macro="">
      <xdr:nvCxnSpPr>
        <xdr:cNvPr id="256" name="直線コネクタ 255"/>
        <xdr:cNvCxnSpPr/>
      </xdr:nvCxnSpPr>
      <xdr:spPr>
        <a:xfrm>
          <a:off x="6972300" y="1055751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57" name="n_1aveValue【体育館・プール】&#10;一人当たり面積"/>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122572</xdr:rowOff>
    </xdr:from>
    <xdr:ext cx="469744" cy="259045"/>
    <xdr:sp macro="" textlink="">
      <xdr:nvSpPr>
        <xdr:cNvPr id="258" name="n_2aveValue【体育館・プール】&#10;一人当たり面積"/>
        <xdr:cNvSpPr txBox="1"/>
      </xdr:nvSpPr>
      <xdr:spPr>
        <a:xfrm>
          <a:off x="8515427" y="10238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120667</xdr:rowOff>
    </xdr:from>
    <xdr:ext cx="469744" cy="259045"/>
    <xdr:sp macro="" textlink="">
      <xdr:nvSpPr>
        <xdr:cNvPr id="259" name="n_3aveValue【体育館・プール】&#10;一人当たり面積"/>
        <xdr:cNvSpPr txBox="1"/>
      </xdr:nvSpPr>
      <xdr:spPr>
        <a:xfrm>
          <a:off x="76264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84472</xdr:rowOff>
    </xdr:from>
    <xdr:ext cx="469744" cy="259045"/>
    <xdr:sp macro="" textlink="">
      <xdr:nvSpPr>
        <xdr:cNvPr id="260" name="n_4aveValue【体育館・プール】&#10;一人当たり面積"/>
        <xdr:cNvSpPr txBox="1"/>
      </xdr:nvSpPr>
      <xdr:spPr>
        <a:xfrm>
          <a:off x="6737427" y="1020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142892</xdr:rowOff>
    </xdr:from>
    <xdr:ext cx="469744" cy="259045"/>
    <xdr:sp macro="" textlink="">
      <xdr:nvSpPr>
        <xdr:cNvPr id="261" name="n_1mainValue【体育館・プール】&#10;一人当たり面積"/>
        <xdr:cNvSpPr txBox="1"/>
      </xdr:nvSpPr>
      <xdr:spPr>
        <a:xfrm>
          <a:off x="9391727" y="1060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140987</xdr:rowOff>
    </xdr:from>
    <xdr:ext cx="469744" cy="259045"/>
    <xdr:sp macro="" textlink="">
      <xdr:nvSpPr>
        <xdr:cNvPr id="262" name="n_2mainValue【体育館・プール】&#10;一人当たり面積"/>
        <xdr:cNvSpPr txBox="1"/>
      </xdr:nvSpPr>
      <xdr:spPr>
        <a:xfrm>
          <a:off x="8515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140987</xdr:rowOff>
    </xdr:from>
    <xdr:ext cx="469744" cy="259045"/>
    <xdr:sp macro="" textlink="">
      <xdr:nvSpPr>
        <xdr:cNvPr id="263" name="n_3mainValue【体育館・プール】&#10;一人当たり面積"/>
        <xdr:cNvSpPr txBox="1"/>
      </xdr:nvSpPr>
      <xdr:spPr>
        <a:xfrm>
          <a:off x="7626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140987</xdr:rowOff>
    </xdr:from>
    <xdr:ext cx="469744" cy="259045"/>
    <xdr:sp macro="" textlink="">
      <xdr:nvSpPr>
        <xdr:cNvPr id="264" name="n_4mainValue【体育館・プール】&#10;一人当たり面積"/>
        <xdr:cNvSpPr txBox="1"/>
      </xdr:nvSpPr>
      <xdr:spPr>
        <a:xfrm>
          <a:off x="6737427" y="10599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5" name="正方形/長方形 2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6" name="正方形/長方形 2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7" name="正方形/長方形 2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8" name="正方形/長方形 2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9" name="正方形/長方形 2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0" name="正方形/長方形 2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1" name="正方形/長方形 2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2" name="正方形/長方形 2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3" name="テキスト ボックス 2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4" name="直線コネクタ 2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5" name="テキスト ボックス 2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6" name="直線コネクタ 27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7" name="テキスト ボックス 276"/>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8" name="直線コネクタ 27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9" name="テキスト ボックス 27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0" name="直線コネクタ 27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1" name="テキスト ボックス 28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2" name="直線コネクタ 28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3" name="テキスト ボックス 28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4" name="直線コネクタ 28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5" name="テキスト ボックス 28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7" name="テキスト ボックス 286"/>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8"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127636</xdr:rowOff>
    </xdr:from>
    <xdr:to>
      <xdr:col>24</xdr:col>
      <xdr:colOff>62865</xdr:colOff>
      <xdr:row>86</xdr:row>
      <xdr:rowOff>106680</xdr:rowOff>
    </xdr:to>
    <xdr:cxnSp macro="">
      <xdr:nvCxnSpPr>
        <xdr:cNvPr id="289" name="直線コネクタ 288"/>
        <xdr:cNvCxnSpPr/>
      </xdr:nvCxnSpPr>
      <xdr:spPr>
        <a:xfrm flipV="1">
          <a:off x="4634865" y="13500736"/>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110507</xdr:rowOff>
    </xdr:from>
    <xdr:ext cx="405111" cy="259045"/>
    <xdr:sp macro="" textlink="">
      <xdr:nvSpPr>
        <xdr:cNvPr id="290" name="【福祉施設】&#10;有形固定資産減価償却率最小値テキスト"/>
        <xdr:cNvSpPr txBox="1"/>
      </xdr:nvSpPr>
      <xdr:spPr>
        <a:xfrm>
          <a:off x="4673600" y="1485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91" name="直線コネクタ 290"/>
        <xdr:cNvCxnSpPr/>
      </xdr:nvCxnSpPr>
      <xdr:spPr>
        <a:xfrm>
          <a:off x="4546600" y="1485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74313</xdr:rowOff>
    </xdr:from>
    <xdr:ext cx="405111" cy="259045"/>
    <xdr:sp macro="" textlink="">
      <xdr:nvSpPr>
        <xdr:cNvPr id="292" name="【福祉施設】&#10;有形固定資産減価償却率最大値テキスト"/>
        <xdr:cNvSpPr txBox="1"/>
      </xdr:nvSpPr>
      <xdr:spPr>
        <a:xfrm>
          <a:off x="4673600" y="13275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127636</xdr:rowOff>
    </xdr:from>
    <xdr:to>
      <xdr:col>24</xdr:col>
      <xdr:colOff>152400</xdr:colOff>
      <xdr:row>78</xdr:row>
      <xdr:rowOff>127636</xdr:rowOff>
    </xdr:to>
    <xdr:cxnSp macro="">
      <xdr:nvCxnSpPr>
        <xdr:cNvPr id="293" name="直線コネクタ 292"/>
        <xdr:cNvCxnSpPr/>
      </xdr:nvCxnSpPr>
      <xdr:spPr>
        <a:xfrm>
          <a:off x="4546600" y="1350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160038</xdr:rowOff>
    </xdr:from>
    <xdr:ext cx="405111" cy="259045"/>
    <xdr:sp macro="" textlink="">
      <xdr:nvSpPr>
        <xdr:cNvPr id="294" name="【福祉施設】&#10;有形固定資産減価償却率平均値テキスト"/>
        <xdr:cNvSpPr txBox="1"/>
      </xdr:nvSpPr>
      <xdr:spPr>
        <a:xfrm>
          <a:off x="4673600" y="14047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10161</xdr:rowOff>
    </xdr:from>
    <xdr:to>
      <xdr:col>24</xdr:col>
      <xdr:colOff>114300</xdr:colOff>
      <xdr:row>82</xdr:row>
      <xdr:rowOff>111761</xdr:rowOff>
    </xdr:to>
    <xdr:sp macro="" textlink="">
      <xdr:nvSpPr>
        <xdr:cNvPr id="295" name="フローチャート: 判断 294"/>
        <xdr:cNvSpPr/>
      </xdr:nvSpPr>
      <xdr:spPr>
        <a:xfrm>
          <a:off x="45847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296" name="フローチャート: 判断 295"/>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297" name="フローチャート: 判断 296"/>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298" name="フローチャート: 判断 297"/>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299" name="フローチャート: 判断 298"/>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74930</xdr:rowOff>
    </xdr:from>
    <xdr:to>
      <xdr:col>24</xdr:col>
      <xdr:colOff>114300</xdr:colOff>
      <xdr:row>80</xdr:row>
      <xdr:rowOff>5080</xdr:rowOff>
    </xdr:to>
    <xdr:sp macro="" textlink="">
      <xdr:nvSpPr>
        <xdr:cNvPr id="305" name="楕円 304"/>
        <xdr:cNvSpPr/>
      </xdr:nvSpPr>
      <xdr:spPr>
        <a:xfrm>
          <a:off x="4584700" y="1361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97807</xdr:rowOff>
    </xdr:from>
    <xdr:ext cx="405111" cy="259045"/>
    <xdr:sp macro="" textlink="">
      <xdr:nvSpPr>
        <xdr:cNvPr id="306" name="【福祉施設】&#10;有形固定資産減価償却率該当値テキスト"/>
        <xdr:cNvSpPr txBox="1"/>
      </xdr:nvSpPr>
      <xdr:spPr>
        <a:xfrm>
          <a:off x="4673600" y="1347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4445</xdr:rowOff>
    </xdr:from>
    <xdr:to>
      <xdr:col>20</xdr:col>
      <xdr:colOff>38100</xdr:colOff>
      <xdr:row>79</xdr:row>
      <xdr:rowOff>106045</xdr:rowOff>
    </xdr:to>
    <xdr:sp macro="" textlink="">
      <xdr:nvSpPr>
        <xdr:cNvPr id="307" name="楕円 306"/>
        <xdr:cNvSpPr/>
      </xdr:nvSpPr>
      <xdr:spPr>
        <a:xfrm>
          <a:off x="3746500" y="1354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55245</xdr:rowOff>
    </xdr:from>
    <xdr:to>
      <xdr:col>24</xdr:col>
      <xdr:colOff>63500</xdr:colOff>
      <xdr:row>79</xdr:row>
      <xdr:rowOff>125730</xdr:rowOff>
    </xdr:to>
    <xdr:cxnSp macro="">
      <xdr:nvCxnSpPr>
        <xdr:cNvPr id="308" name="直線コネクタ 307"/>
        <xdr:cNvCxnSpPr/>
      </xdr:nvCxnSpPr>
      <xdr:spPr>
        <a:xfrm>
          <a:off x="3797300" y="13599795"/>
          <a:ext cx="8382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107314</xdr:rowOff>
    </xdr:from>
    <xdr:to>
      <xdr:col>15</xdr:col>
      <xdr:colOff>101600</xdr:colOff>
      <xdr:row>79</xdr:row>
      <xdr:rowOff>37464</xdr:rowOff>
    </xdr:to>
    <xdr:sp macro="" textlink="">
      <xdr:nvSpPr>
        <xdr:cNvPr id="309" name="楕円 308"/>
        <xdr:cNvSpPr/>
      </xdr:nvSpPr>
      <xdr:spPr>
        <a:xfrm>
          <a:off x="2857500" y="1348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158114</xdr:rowOff>
    </xdr:from>
    <xdr:to>
      <xdr:col>19</xdr:col>
      <xdr:colOff>177800</xdr:colOff>
      <xdr:row>79</xdr:row>
      <xdr:rowOff>55245</xdr:rowOff>
    </xdr:to>
    <xdr:cxnSp macro="">
      <xdr:nvCxnSpPr>
        <xdr:cNvPr id="310" name="直線コネクタ 309"/>
        <xdr:cNvCxnSpPr/>
      </xdr:nvCxnSpPr>
      <xdr:spPr>
        <a:xfrm>
          <a:off x="2908300" y="13531214"/>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36830</xdr:rowOff>
    </xdr:from>
    <xdr:to>
      <xdr:col>10</xdr:col>
      <xdr:colOff>165100</xdr:colOff>
      <xdr:row>78</xdr:row>
      <xdr:rowOff>138430</xdr:rowOff>
    </xdr:to>
    <xdr:sp macro="" textlink="">
      <xdr:nvSpPr>
        <xdr:cNvPr id="311" name="楕円 310"/>
        <xdr:cNvSpPr/>
      </xdr:nvSpPr>
      <xdr:spPr>
        <a:xfrm>
          <a:off x="1968500" y="1340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78</xdr:row>
      <xdr:rowOff>87630</xdr:rowOff>
    </xdr:from>
    <xdr:to>
      <xdr:col>15</xdr:col>
      <xdr:colOff>50800</xdr:colOff>
      <xdr:row>78</xdr:row>
      <xdr:rowOff>158114</xdr:rowOff>
    </xdr:to>
    <xdr:cxnSp macro="">
      <xdr:nvCxnSpPr>
        <xdr:cNvPr id="312" name="直線コネクタ 311"/>
        <xdr:cNvCxnSpPr/>
      </xdr:nvCxnSpPr>
      <xdr:spPr>
        <a:xfrm>
          <a:off x="2019300" y="13460730"/>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77</xdr:row>
      <xdr:rowOff>137795</xdr:rowOff>
    </xdr:from>
    <xdr:to>
      <xdr:col>6</xdr:col>
      <xdr:colOff>38100</xdr:colOff>
      <xdr:row>78</xdr:row>
      <xdr:rowOff>67945</xdr:rowOff>
    </xdr:to>
    <xdr:sp macro="" textlink="">
      <xdr:nvSpPr>
        <xdr:cNvPr id="313" name="楕円 312"/>
        <xdr:cNvSpPr/>
      </xdr:nvSpPr>
      <xdr:spPr>
        <a:xfrm>
          <a:off x="1079500" y="1333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78</xdr:row>
      <xdr:rowOff>17145</xdr:rowOff>
    </xdr:from>
    <xdr:to>
      <xdr:col>10</xdr:col>
      <xdr:colOff>114300</xdr:colOff>
      <xdr:row>78</xdr:row>
      <xdr:rowOff>87630</xdr:rowOff>
    </xdr:to>
    <xdr:cxnSp macro="">
      <xdr:nvCxnSpPr>
        <xdr:cNvPr id="314" name="直線コネクタ 313"/>
        <xdr:cNvCxnSpPr/>
      </xdr:nvCxnSpPr>
      <xdr:spPr>
        <a:xfrm>
          <a:off x="1130300" y="13390245"/>
          <a:ext cx="889000" cy="7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15257</xdr:rowOff>
    </xdr:from>
    <xdr:ext cx="405111" cy="259045"/>
    <xdr:sp macro="" textlink="">
      <xdr:nvSpPr>
        <xdr:cNvPr id="315" name="n_1aveValue【福祉施設】&#10;有形固定資産減価償却率"/>
        <xdr:cNvSpPr txBox="1"/>
      </xdr:nvSpPr>
      <xdr:spPr>
        <a:xfrm>
          <a:off x="3582044" y="14074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1922</xdr:rowOff>
    </xdr:from>
    <xdr:ext cx="405111" cy="259045"/>
    <xdr:sp macro="" textlink="">
      <xdr:nvSpPr>
        <xdr:cNvPr id="316" name="n_2aveValue【福祉施設】&#10;有形固定資産減価償却率"/>
        <xdr:cNvSpPr txBox="1"/>
      </xdr:nvSpPr>
      <xdr:spPr>
        <a:xfrm>
          <a:off x="2705744" y="1406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112413</xdr:rowOff>
    </xdr:from>
    <xdr:ext cx="405111" cy="259045"/>
    <xdr:sp macro="" textlink="">
      <xdr:nvSpPr>
        <xdr:cNvPr id="317" name="n_3aveValue【福祉施設】&#10;有形固定資産減価償却率"/>
        <xdr:cNvSpPr txBox="1"/>
      </xdr:nvSpPr>
      <xdr:spPr>
        <a:xfrm>
          <a:off x="1816744" y="13999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93363</xdr:rowOff>
    </xdr:from>
    <xdr:ext cx="405111" cy="259045"/>
    <xdr:sp macro="" textlink="">
      <xdr:nvSpPr>
        <xdr:cNvPr id="318" name="n_4aveValue【福祉施設】&#10;有形固定資産減価償却率"/>
        <xdr:cNvSpPr txBox="1"/>
      </xdr:nvSpPr>
      <xdr:spPr>
        <a:xfrm>
          <a:off x="927744" y="13980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122572</xdr:rowOff>
    </xdr:from>
    <xdr:ext cx="405111" cy="259045"/>
    <xdr:sp macro="" textlink="">
      <xdr:nvSpPr>
        <xdr:cNvPr id="319" name="n_1mainValue【福祉施設】&#10;有形固定資産減価償却率"/>
        <xdr:cNvSpPr txBox="1"/>
      </xdr:nvSpPr>
      <xdr:spPr>
        <a:xfrm>
          <a:off x="3582044" y="1332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53991</xdr:rowOff>
    </xdr:from>
    <xdr:ext cx="405111" cy="259045"/>
    <xdr:sp macro="" textlink="">
      <xdr:nvSpPr>
        <xdr:cNvPr id="320" name="n_2mainValue【福祉施設】&#10;有形固定資産減価償却率"/>
        <xdr:cNvSpPr txBox="1"/>
      </xdr:nvSpPr>
      <xdr:spPr>
        <a:xfrm>
          <a:off x="2705744" y="13255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76</xdr:row>
      <xdr:rowOff>154957</xdr:rowOff>
    </xdr:from>
    <xdr:ext cx="405111" cy="259045"/>
    <xdr:sp macro="" textlink="">
      <xdr:nvSpPr>
        <xdr:cNvPr id="321" name="n_3mainValue【福祉施設】&#10;有形固定資産減価償却率"/>
        <xdr:cNvSpPr txBox="1"/>
      </xdr:nvSpPr>
      <xdr:spPr>
        <a:xfrm>
          <a:off x="1816744" y="1318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76</xdr:row>
      <xdr:rowOff>84472</xdr:rowOff>
    </xdr:from>
    <xdr:ext cx="405111" cy="259045"/>
    <xdr:sp macro="" textlink="">
      <xdr:nvSpPr>
        <xdr:cNvPr id="322" name="n_4mainValue【福祉施設】&#10;有形固定資産減価償却率"/>
        <xdr:cNvSpPr txBox="1"/>
      </xdr:nvSpPr>
      <xdr:spPr>
        <a:xfrm>
          <a:off x="927744" y="1311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72389</xdr:rowOff>
    </xdr:from>
    <xdr:to>
      <xdr:col>54</xdr:col>
      <xdr:colOff>189865</xdr:colOff>
      <xdr:row>86</xdr:row>
      <xdr:rowOff>24385</xdr:rowOff>
    </xdr:to>
    <xdr:cxnSp macro="">
      <xdr:nvCxnSpPr>
        <xdr:cNvPr id="344" name="直線コネクタ 343"/>
        <xdr:cNvCxnSpPr/>
      </xdr:nvCxnSpPr>
      <xdr:spPr>
        <a:xfrm flipV="1">
          <a:off x="10476865" y="13274039"/>
          <a:ext cx="0" cy="1495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45" name="【福祉施設】&#10;一人当たり面積最小値テキスト"/>
        <xdr:cNvSpPr txBox="1"/>
      </xdr:nvSpPr>
      <xdr:spPr>
        <a:xfrm>
          <a:off x="10515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46" name="直線コネクタ 345"/>
        <xdr:cNvCxnSpPr/>
      </xdr:nvCxnSpPr>
      <xdr:spPr>
        <a:xfrm>
          <a:off x="10388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19066</xdr:rowOff>
    </xdr:from>
    <xdr:ext cx="469744" cy="259045"/>
    <xdr:sp macro="" textlink="">
      <xdr:nvSpPr>
        <xdr:cNvPr id="347" name="【福祉施設】&#10;一人当たり面積最大値テキスト"/>
        <xdr:cNvSpPr txBox="1"/>
      </xdr:nvSpPr>
      <xdr:spPr>
        <a:xfrm>
          <a:off x="10515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72389</xdr:rowOff>
    </xdr:from>
    <xdr:to>
      <xdr:col>55</xdr:col>
      <xdr:colOff>88900</xdr:colOff>
      <xdr:row>77</xdr:row>
      <xdr:rowOff>72389</xdr:rowOff>
    </xdr:to>
    <xdr:cxnSp macro="">
      <xdr:nvCxnSpPr>
        <xdr:cNvPr id="348" name="直線コネクタ 347"/>
        <xdr:cNvCxnSpPr/>
      </xdr:nvCxnSpPr>
      <xdr:spPr>
        <a:xfrm>
          <a:off x="10388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163340</xdr:rowOff>
    </xdr:from>
    <xdr:ext cx="469744" cy="259045"/>
    <xdr:sp macro="" textlink="">
      <xdr:nvSpPr>
        <xdr:cNvPr id="349" name="【福祉施設】&#10;一人当たり面積平均値テキスト"/>
        <xdr:cNvSpPr txBox="1"/>
      </xdr:nvSpPr>
      <xdr:spPr>
        <a:xfrm>
          <a:off x="10515600" y="142222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140463</xdr:rowOff>
    </xdr:from>
    <xdr:to>
      <xdr:col>55</xdr:col>
      <xdr:colOff>50800</xdr:colOff>
      <xdr:row>84</xdr:row>
      <xdr:rowOff>70613</xdr:rowOff>
    </xdr:to>
    <xdr:sp macro="" textlink="">
      <xdr:nvSpPr>
        <xdr:cNvPr id="350" name="フローチャート: 判断 349"/>
        <xdr:cNvSpPr/>
      </xdr:nvSpPr>
      <xdr:spPr>
        <a:xfrm>
          <a:off x="10426700" y="1437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158750</xdr:rowOff>
    </xdr:from>
    <xdr:to>
      <xdr:col>50</xdr:col>
      <xdr:colOff>165100</xdr:colOff>
      <xdr:row>82</xdr:row>
      <xdr:rowOff>88900</xdr:rowOff>
    </xdr:to>
    <xdr:sp macro="" textlink="">
      <xdr:nvSpPr>
        <xdr:cNvPr id="351" name="フローチャート: 判断 350"/>
        <xdr:cNvSpPr/>
      </xdr:nvSpPr>
      <xdr:spPr>
        <a:xfrm>
          <a:off x="9588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74168</xdr:rowOff>
    </xdr:from>
    <xdr:to>
      <xdr:col>46</xdr:col>
      <xdr:colOff>38100</xdr:colOff>
      <xdr:row>83</xdr:row>
      <xdr:rowOff>4318</xdr:rowOff>
    </xdr:to>
    <xdr:sp macro="" textlink="">
      <xdr:nvSpPr>
        <xdr:cNvPr id="352" name="フローチャート: 判断 351"/>
        <xdr:cNvSpPr/>
      </xdr:nvSpPr>
      <xdr:spPr>
        <a:xfrm>
          <a:off x="8699500" y="1413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51308</xdr:rowOff>
    </xdr:from>
    <xdr:to>
      <xdr:col>41</xdr:col>
      <xdr:colOff>101600</xdr:colOff>
      <xdr:row>82</xdr:row>
      <xdr:rowOff>152908</xdr:rowOff>
    </xdr:to>
    <xdr:sp macro="" textlink="">
      <xdr:nvSpPr>
        <xdr:cNvPr id="353" name="フローチャート: 判断 352"/>
        <xdr:cNvSpPr/>
      </xdr:nvSpPr>
      <xdr:spPr>
        <a:xfrm>
          <a:off x="7810500" y="14110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81</xdr:row>
      <xdr:rowOff>94742</xdr:rowOff>
    </xdr:from>
    <xdr:to>
      <xdr:col>36</xdr:col>
      <xdr:colOff>165100</xdr:colOff>
      <xdr:row>82</xdr:row>
      <xdr:rowOff>24892</xdr:rowOff>
    </xdr:to>
    <xdr:sp macro="" textlink="">
      <xdr:nvSpPr>
        <xdr:cNvPr id="354" name="フローチャート: 判断 353"/>
        <xdr:cNvSpPr/>
      </xdr:nvSpPr>
      <xdr:spPr>
        <a:xfrm>
          <a:off x="692150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117602</xdr:rowOff>
    </xdr:from>
    <xdr:to>
      <xdr:col>55</xdr:col>
      <xdr:colOff>50800</xdr:colOff>
      <xdr:row>86</xdr:row>
      <xdr:rowOff>47752</xdr:rowOff>
    </xdr:to>
    <xdr:sp macro="" textlink="">
      <xdr:nvSpPr>
        <xdr:cNvPr id="360" name="楕円 359"/>
        <xdr:cNvSpPr/>
      </xdr:nvSpPr>
      <xdr:spPr>
        <a:xfrm>
          <a:off x="104267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32529</xdr:rowOff>
    </xdr:from>
    <xdr:ext cx="469744" cy="259045"/>
    <xdr:sp macro="" textlink="">
      <xdr:nvSpPr>
        <xdr:cNvPr id="361" name="【福祉施設】&#10;一人当たり面積該当値テキスト"/>
        <xdr:cNvSpPr txBox="1"/>
      </xdr:nvSpPr>
      <xdr:spPr>
        <a:xfrm>
          <a:off x="10515600" y="14605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62" name="楕円 361"/>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168402</xdr:rowOff>
    </xdr:from>
    <xdr:to>
      <xdr:col>55</xdr:col>
      <xdr:colOff>0</xdr:colOff>
      <xdr:row>85</xdr:row>
      <xdr:rowOff>168402</xdr:rowOff>
    </xdr:to>
    <xdr:cxnSp macro="">
      <xdr:nvCxnSpPr>
        <xdr:cNvPr id="363" name="直線コネクタ 362"/>
        <xdr:cNvCxnSpPr/>
      </xdr:nvCxnSpPr>
      <xdr:spPr>
        <a:xfrm>
          <a:off x="9639300" y="147416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117602</xdr:rowOff>
    </xdr:from>
    <xdr:to>
      <xdr:col>46</xdr:col>
      <xdr:colOff>38100</xdr:colOff>
      <xdr:row>86</xdr:row>
      <xdr:rowOff>47752</xdr:rowOff>
    </xdr:to>
    <xdr:sp macro="" textlink="">
      <xdr:nvSpPr>
        <xdr:cNvPr id="364" name="楕円 363"/>
        <xdr:cNvSpPr/>
      </xdr:nvSpPr>
      <xdr:spPr>
        <a:xfrm>
          <a:off x="8699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85</xdr:row>
      <xdr:rowOff>168402</xdr:rowOff>
    </xdr:to>
    <xdr:cxnSp macro="">
      <xdr:nvCxnSpPr>
        <xdr:cNvPr id="365" name="直線コネクタ 364"/>
        <xdr:cNvCxnSpPr/>
      </xdr:nvCxnSpPr>
      <xdr:spPr>
        <a:xfrm>
          <a:off x="8750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117602</xdr:rowOff>
    </xdr:from>
    <xdr:to>
      <xdr:col>41</xdr:col>
      <xdr:colOff>101600</xdr:colOff>
      <xdr:row>86</xdr:row>
      <xdr:rowOff>47752</xdr:rowOff>
    </xdr:to>
    <xdr:sp macro="" textlink="">
      <xdr:nvSpPr>
        <xdr:cNvPr id="366" name="楕円 365"/>
        <xdr:cNvSpPr/>
      </xdr:nvSpPr>
      <xdr:spPr>
        <a:xfrm>
          <a:off x="7810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168402</xdr:rowOff>
    </xdr:from>
    <xdr:to>
      <xdr:col>45</xdr:col>
      <xdr:colOff>177800</xdr:colOff>
      <xdr:row>85</xdr:row>
      <xdr:rowOff>168402</xdr:rowOff>
    </xdr:to>
    <xdr:cxnSp macro="">
      <xdr:nvCxnSpPr>
        <xdr:cNvPr id="367" name="直線コネクタ 366"/>
        <xdr:cNvCxnSpPr/>
      </xdr:nvCxnSpPr>
      <xdr:spPr>
        <a:xfrm>
          <a:off x="7861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117602</xdr:rowOff>
    </xdr:from>
    <xdr:to>
      <xdr:col>36</xdr:col>
      <xdr:colOff>165100</xdr:colOff>
      <xdr:row>86</xdr:row>
      <xdr:rowOff>47752</xdr:rowOff>
    </xdr:to>
    <xdr:sp macro="" textlink="">
      <xdr:nvSpPr>
        <xdr:cNvPr id="368" name="楕円 367"/>
        <xdr:cNvSpPr/>
      </xdr:nvSpPr>
      <xdr:spPr>
        <a:xfrm>
          <a:off x="6921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168402</xdr:rowOff>
    </xdr:from>
    <xdr:to>
      <xdr:col>41</xdr:col>
      <xdr:colOff>50800</xdr:colOff>
      <xdr:row>85</xdr:row>
      <xdr:rowOff>168402</xdr:rowOff>
    </xdr:to>
    <xdr:cxnSp macro="">
      <xdr:nvCxnSpPr>
        <xdr:cNvPr id="369" name="直線コネクタ 368"/>
        <xdr:cNvCxnSpPr/>
      </xdr:nvCxnSpPr>
      <xdr:spPr>
        <a:xfrm>
          <a:off x="6972300" y="1474165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80</xdr:row>
      <xdr:rowOff>105427</xdr:rowOff>
    </xdr:from>
    <xdr:ext cx="469744" cy="259045"/>
    <xdr:sp macro="" textlink="">
      <xdr:nvSpPr>
        <xdr:cNvPr id="370" name="n_1aveValue【福祉施設】&#10;一人当たり面積"/>
        <xdr:cNvSpPr txBox="1"/>
      </xdr:nvSpPr>
      <xdr:spPr>
        <a:xfrm>
          <a:off x="9391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20845</xdr:rowOff>
    </xdr:from>
    <xdr:ext cx="469744" cy="259045"/>
    <xdr:sp macro="" textlink="">
      <xdr:nvSpPr>
        <xdr:cNvPr id="371" name="n_2aveValue【福祉施設】&#10;一人当たり面積"/>
        <xdr:cNvSpPr txBox="1"/>
      </xdr:nvSpPr>
      <xdr:spPr>
        <a:xfrm>
          <a:off x="8515427" y="139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169435</xdr:rowOff>
    </xdr:from>
    <xdr:ext cx="469744" cy="259045"/>
    <xdr:sp macro="" textlink="">
      <xdr:nvSpPr>
        <xdr:cNvPr id="372" name="n_3aveValue【福祉施設】&#10;一人当たり面積"/>
        <xdr:cNvSpPr txBox="1"/>
      </xdr:nvSpPr>
      <xdr:spPr>
        <a:xfrm>
          <a:off x="7626427" y="13885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80</xdr:row>
      <xdr:rowOff>41419</xdr:rowOff>
    </xdr:from>
    <xdr:ext cx="469744" cy="259045"/>
    <xdr:sp macro="" textlink="">
      <xdr:nvSpPr>
        <xdr:cNvPr id="373" name="n_4aveValue【福祉施設】&#10;一人当たり面積"/>
        <xdr:cNvSpPr txBox="1"/>
      </xdr:nvSpPr>
      <xdr:spPr>
        <a:xfrm>
          <a:off x="6737427" y="1375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74" name="n_1mainValue【福祉施設】&#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38879</xdr:rowOff>
    </xdr:from>
    <xdr:ext cx="469744" cy="259045"/>
    <xdr:sp macro="" textlink="">
      <xdr:nvSpPr>
        <xdr:cNvPr id="375" name="n_2mainValue【福祉施設】&#10;一人当たり面積"/>
        <xdr:cNvSpPr txBox="1"/>
      </xdr:nvSpPr>
      <xdr:spPr>
        <a:xfrm>
          <a:off x="8515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38879</xdr:rowOff>
    </xdr:from>
    <xdr:ext cx="469744" cy="259045"/>
    <xdr:sp macro="" textlink="">
      <xdr:nvSpPr>
        <xdr:cNvPr id="376" name="n_3mainValue【福祉施設】&#10;一人当たり面積"/>
        <xdr:cNvSpPr txBox="1"/>
      </xdr:nvSpPr>
      <xdr:spPr>
        <a:xfrm>
          <a:off x="7626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38879</xdr:rowOff>
    </xdr:from>
    <xdr:ext cx="469744" cy="259045"/>
    <xdr:sp macro="" textlink="">
      <xdr:nvSpPr>
        <xdr:cNvPr id="377" name="n_4mainValue【福祉施設】&#10;一人当たり面積"/>
        <xdr:cNvSpPr txBox="1"/>
      </xdr:nvSpPr>
      <xdr:spPr>
        <a:xfrm>
          <a:off x="67374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6" name="テキスト ボックス 38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7" name="直線コネクタ 38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8" name="テキスト ボックス 387"/>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89" name="直線コネクタ 388"/>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0" name="テキスト ボックス 389"/>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1" name="直線コネクタ 390"/>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2" name="テキスト ボックス 391"/>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3" name="直線コネクタ 392"/>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4" name="テキスト ボックス 393"/>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5" name="直線コネクタ 394"/>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6" name="テキスト ボックス 395"/>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7" name="直線コネクタ 396"/>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8" name="テキスト ボックス 397"/>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99" name="直線コネクタ 398"/>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0" name="テキスト ボックス 399"/>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1" name="直線コネクタ 40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141514</xdr:rowOff>
    </xdr:from>
    <xdr:to>
      <xdr:col>24</xdr:col>
      <xdr:colOff>62865</xdr:colOff>
      <xdr:row>109</xdr:row>
      <xdr:rowOff>23949</xdr:rowOff>
    </xdr:to>
    <xdr:cxnSp macro="">
      <xdr:nvCxnSpPr>
        <xdr:cNvPr id="403" name="直線コネクタ 402"/>
        <xdr:cNvCxnSpPr/>
      </xdr:nvCxnSpPr>
      <xdr:spPr>
        <a:xfrm flipV="1">
          <a:off x="4634865" y="17286514"/>
          <a:ext cx="0" cy="14254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27776</xdr:rowOff>
    </xdr:from>
    <xdr:ext cx="405111" cy="259045"/>
    <xdr:sp macro="" textlink="">
      <xdr:nvSpPr>
        <xdr:cNvPr id="404" name="【市民会館】&#10;有形固定資産減価償却率最小値テキスト"/>
        <xdr:cNvSpPr txBox="1"/>
      </xdr:nvSpPr>
      <xdr:spPr>
        <a:xfrm>
          <a:off x="4673600" y="187158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23949</xdr:rowOff>
    </xdr:from>
    <xdr:to>
      <xdr:col>24</xdr:col>
      <xdr:colOff>152400</xdr:colOff>
      <xdr:row>109</xdr:row>
      <xdr:rowOff>23949</xdr:rowOff>
    </xdr:to>
    <xdr:cxnSp macro="">
      <xdr:nvCxnSpPr>
        <xdr:cNvPr id="405" name="直線コネクタ 404"/>
        <xdr:cNvCxnSpPr/>
      </xdr:nvCxnSpPr>
      <xdr:spPr>
        <a:xfrm>
          <a:off x="4546600" y="1871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88191</xdr:rowOff>
    </xdr:from>
    <xdr:ext cx="405111" cy="259045"/>
    <xdr:sp macro="" textlink="">
      <xdr:nvSpPr>
        <xdr:cNvPr id="406" name="【市民会館】&#10;有形固定資産減価償却率最大値テキスト"/>
        <xdr:cNvSpPr txBox="1"/>
      </xdr:nvSpPr>
      <xdr:spPr>
        <a:xfrm>
          <a:off x="4673600" y="17061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141514</xdr:rowOff>
    </xdr:from>
    <xdr:to>
      <xdr:col>24</xdr:col>
      <xdr:colOff>152400</xdr:colOff>
      <xdr:row>100</xdr:row>
      <xdr:rowOff>141514</xdr:rowOff>
    </xdr:to>
    <xdr:cxnSp macro="">
      <xdr:nvCxnSpPr>
        <xdr:cNvPr id="407" name="直線コネクタ 406"/>
        <xdr:cNvCxnSpPr/>
      </xdr:nvCxnSpPr>
      <xdr:spPr>
        <a:xfrm>
          <a:off x="4546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85833</xdr:rowOff>
    </xdr:from>
    <xdr:ext cx="405111" cy="259045"/>
    <xdr:sp macro="" textlink="">
      <xdr:nvSpPr>
        <xdr:cNvPr id="408" name="【市民会館】&#10;有形固定資産減価償却率平均値テキスト"/>
        <xdr:cNvSpPr txBox="1"/>
      </xdr:nvSpPr>
      <xdr:spPr>
        <a:xfrm>
          <a:off x="4673600" y="177451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62956</xdr:rowOff>
    </xdr:from>
    <xdr:to>
      <xdr:col>24</xdr:col>
      <xdr:colOff>114300</xdr:colOff>
      <xdr:row>104</xdr:row>
      <xdr:rowOff>164556</xdr:rowOff>
    </xdr:to>
    <xdr:sp macro="" textlink="">
      <xdr:nvSpPr>
        <xdr:cNvPr id="409" name="フローチャート: 判断 408"/>
        <xdr:cNvSpPr/>
      </xdr:nvSpPr>
      <xdr:spPr>
        <a:xfrm>
          <a:off x="45847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410" name="フローチャート: 判断 409"/>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411" name="フローチャート: 判断 410"/>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412" name="フローチャート: 判断 411"/>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413" name="フローチャート: 判断 412"/>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4" name="テキスト ボックス 41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5" name="テキスト ボックス 41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6" name="テキスト ボックス 41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7" name="テキスト ボックス 41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8" name="テキスト ボックス 41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142966</xdr:rowOff>
    </xdr:from>
    <xdr:to>
      <xdr:col>24</xdr:col>
      <xdr:colOff>114300</xdr:colOff>
      <xdr:row>106</xdr:row>
      <xdr:rowOff>73116</xdr:rowOff>
    </xdr:to>
    <xdr:sp macro="" textlink="">
      <xdr:nvSpPr>
        <xdr:cNvPr id="419" name="楕円 418"/>
        <xdr:cNvSpPr/>
      </xdr:nvSpPr>
      <xdr:spPr>
        <a:xfrm>
          <a:off x="4584700" y="18145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121393</xdr:rowOff>
    </xdr:from>
    <xdr:ext cx="405111" cy="259045"/>
    <xdr:sp macro="" textlink="">
      <xdr:nvSpPr>
        <xdr:cNvPr id="420" name="【市民会館】&#10;有形固定資産減価償却率該当値テキスト"/>
        <xdr:cNvSpPr txBox="1"/>
      </xdr:nvSpPr>
      <xdr:spPr>
        <a:xfrm>
          <a:off x="4673600" y="18123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105411</xdr:rowOff>
    </xdr:from>
    <xdr:to>
      <xdr:col>20</xdr:col>
      <xdr:colOff>38100</xdr:colOff>
      <xdr:row>106</xdr:row>
      <xdr:rowOff>35561</xdr:rowOff>
    </xdr:to>
    <xdr:sp macro="" textlink="">
      <xdr:nvSpPr>
        <xdr:cNvPr id="421" name="楕円 420"/>
        <xdr:cNvSpPr/>
      </xdr:nvSpPr>
      <xdr:spPr>
        <a:xfrm>
          <a:off x="3746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156211</xdr:rowOff>
    </xdr:from>
    <xdr:to>
      <xdr:col>24</xdr:col>
      <xdr:colOff>63500</xdr:colOff>
      <xdr:row>106</xdr:row>
      <xdr:rowOff>22316</xdr:rowOff>
    </xdr:to>
    <xdr:cxnSp macro="">
      <xdr:nvCxnSpPr>
        <xdr:cNvPr id="422" name="直線コネクタ 421"/>
        <xdr:cNvCxnSpPr/>
      </xdr:nvCxnSpPr>
      <xdr:spPr>
        <a:xfrm>
          <a:off x="3797300" y="18158461"/>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67855</xdr:rowOff>
    </xdr:from>
    <xdr:to>
      <xdr:col>15</xdr:col>
      <xdr:colOff>101600</xdr:colOff>
      <xdr:row>105</xdr:row>
      <xdr:rowOff>169455</xdr:rowOff>
    </xdr:to>
    <xdr:sp macro="" textlink="">
      <xdr:nvSpPr>
        <xdr:cNvPr id="423" name="楕円 422"/>
        <xdr:cNvSpPr/>
      </xdr:nvSpPr>
      <xdr:spPr>
        <a:xfrm>
          <a:off x="2857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118655</xdr:rowOff>
    </xdr:from>
    <xdr:to>
      <xdr:col>19</xdr:col>
      <xdr:colOff>177800</xdr:colOff>
      <xdr:row>105</xdr:row>
      <xdr:rowOff>156211</xdr:rowOff>
    </xdr:to>
    <xdr:cxnSp macro="">
      <xdr:nvCxnSpPr>
        <xdr:cNvPr id="424" name="直線コネクタ 423"/>
        <xdr:cNvCxnSpPr/>
      </xdr:nvCxnSpPr>
      <xdr:spPr>
        <a:xfrm>
          <a:off x="2908300" y="1812090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31931</xdr:rowOff>
    </xdr:from>
    <xdr:to>
      <xdr:col>10</xdr:col>
      <xdr:colOff>165100</xdr:colOff>
      <xdr:row>105</xdr:row>
      <xdr:rowOff>133531</xdr:rowOff>
    </xdr:to>
    <xdr:sp macro="" textlink="">
      <xdr:nvSpPr>
        <xdr:cNvPr id="425" name="楕円 424"/>
        <xdr:cNvSpPr/>
      </xdr:nvSpPr>
      <xdr:spPr>
        <a:xfrm>
          <a:off x="1968500" y="18034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82731</xdr:rowOff>
    </xdr:from>
    <xdr:to>
      <xdr:col>15</xdr:col>
      <xdr:colOff>50800</xdr:colOff>
      <xdr:row>105</xdr:row>
      <xdr:rowOff>118655</xdr:rowOff>
    </xdr:to>
    <xdr:cxnSp macro="">
      <xdr:nvCxnSpPr>
        <xdr:cNvPr id="426" name="直線コネクタ 425"/>
        <xdr:cNvCxnSpPr/>
      </xdr:nvCxnSpPr>
      <xdr:spPr>
        <a:xfrm>
          <a:off x="2019300" y="18084981"/>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165826</xdr:rowOff>
    </xdr:from>
    <xdr:to>
      <xdr:col>6</xdr:col>
      <xdr:colOff>38100</xdr:colOff>
      <xdr:row>105</xdr:row>
      <xdr:rowOff>95976</xdr:rowOff>
    </xdr:to>
    <xdr:sp macro="" textlink="">
      <xdr:nvSpPr>
        <xdr:cNvPr id="427" name="楕円 426"/>
        <xdr:cNvSpPr/>
      </xdr:nvSpPr>
      <xdr:spPr>
        <a:xfrm>
          <a:off x="1079500" y="1799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105</xdr:row>
      <xdr:rowOff>45176</xdr:rowOff>
    </xdr:from>
    <xdr:to>
      <xdr:col>10</xdr:col>
      <xdr:colOff>114300</xdr:colOff>
      <xdr:row>105</xdr:row>
      <xdr:rowOff>82731</xdr:rowOff>
    </xdr:to>
    <xdr:cxnSp macro="">
      <xdr:nvCxnSpPr>
        <xdr:cNvPr id="428" name="直線コネクタ 427"/>
        <xdr:cNvCxnSpPr/>
      </xdr:nvCxnSpPr>
      <xdr:spPr>
        <a:xfrm>
          <a:off x="1130300" y="18047426"/>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58619</xdr:rowOff>
    </xdr:from>
    <xdr:ext cx="405111" cy="259045"/>
    <xdr:sp macro="" textlink="">
      <xdr:nvSpPr>
        <xdr:cNvPr id="429" name="n_1aveValue【市民会館】&#10;有形固定資産減価償却率"/>
        <xdr:cNvSpPr txBox="1"/>
      </xdr:nvSpPr>
      <xdr:spPr>
        <a:xfrm>
          <a:off x="35820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4734</xdr:rowOff>
    </xdr:from>
    <xdr:ext cx="405111" cy="259045"/>
    <xdr:sp macro="" textlink="">
      <xdr:nvSpPr>
        <xdr:cNvPr id="430" name="n_2aveValue【市民会館】&#10;有形固定資産減価償却率"/>
        <xdr:cNvSpPr txBox="1"/>
      </xdr:nvSpPr>
      <xdr:spPr>
        <a:xfrm>
          <a:off x="2705744" y="1766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431" name="n_3aveValue【市民会館】&#10;有形固定資産減価償却率"/>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432" name="n_4aveValue【市民会館】&#10;有形固定資産減価償却率"/>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106</xdr:row>
      <xdr:rowOff>26688</xdr:rowOff>
    </xdr:from>
    <xdr:ext cx="405111" cy="259045"/>
    <xdr:sp macro="" textlink="">
      <xdr:nvSpPr>
        <xdr:cNvPr id="433" name="n_1mainValue【市民会館】&#10;有形固定資産減価償却率"/>
        <xdr:cNvSpPr txBox="1"/>
      </xdr:nvSpPr>
      <xdr:spPr>
        <a:xfrm>
          <a:off x="3582044" y="1820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160582</xdr:rowOff>
    </xdr:from>
    <xdr:ext cx="405111" cy="259045"/>
    <xdr:sp macro="" textlink="">
      <xdr:nvSpPr>
        <xdr:cNvPr id="434" name="n_2mainValue【市民会館】&#10;有形固定資産減価償却率"/>
        <xdr:cNvSpPr txBox="1"/>
      </xdr:nvSpPr>
      <xdr:spPr>
        <a:xfrm>
          <a:off x="2705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124658</xdr:rowOff>
    </xdr:from>
    <xdr:ext cx="405111" cy="259045"/>
    <xdr:sp macro="" textlink="">
      <xdr:nvSpPr>
        <xdr:cNvPr id="435" name="n_3mainValue【市民会館】&#10;有形固定資産減価償却率"/>
        <xdr:cNvSpPr txBox="1"/>
      </xdr:nvSpPr>
      <xdr:spPr>
        <a:xfrm>
          <a:off x="1816744" y="1812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87103</xdr:rowOff>
    </xdr:from>
    <xdr:ext cx="405111" cy="259045"/>
    <xdr:sp macro="" textlink="">
      <xdr:nvSpPr>
        <xdr:cNvPr id="436" name="n_4mainValue【市民会館】&#10;有形固定資産減価償却率"/>
        <xdr:cNvSpPr txBox="1"/>
      </xdr:nvSpPr>
      <xdr:spPr>
        <a:xfrm>
          <a:off x="927744" y="1808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7" name="正方形/長方形 43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8" name="正方形/長方形 43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9" name="正方形/長方形 43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0" name="正方形/長方形 43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1" name="正方形/長方形 44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2" name="正方形/長方形 44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3" name="正方形/長方形 44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4" name="正方形/長方形 44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5" name="テキスト ボックス 44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6" name="直線コネクタ 44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447" name="直線コネクタ 44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448" name="テキスト ボックス 44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449" name="直線コネクタ 44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450" name="テキスト ボックス 44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451" name="直線コネクタ 45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452" name="テキスト ボックス 45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453" name="直線コネクタ 45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454" name="テキスト ボックス 45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455" name="直線コネクタ 45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456" name="テキスト ボックス 45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457" name="直線コネクタ 45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458" name="テキスト ボックス 45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9" name="直線コネクタ 4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60" name="テキスト ボックス 4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71301</xdr:rowOff>
    </xdr:from>
    <xdr:to>
      <xdr:col>54</xdr:col>
      <xdr:colOff>189865</xdr:colOff>
      <xdr:row>108</xdr:row>
      <xdr:rowOff>148045</xdr:rowOff>
    </xdr:to>
    <xdr:cxnSp macro="">
      <xdr:nvCxnSpPr>
        <xdr:cNvPr id="462" name="直線コネクタ 461"/>
        <xdr:cNvCxnSpPr/>
      </xdr:nvCxnSpPr>
      <xdr:spPr>
        <a:xfrm flipV="1">
          <a:off x="10476865" y="17044851"/>
          <a:ext cx="0" cy="1619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151872</xdr:rowOff>
    </xdr:from>
    <xdr:ext cx="469744" cy="259045"/>
    <xdr:sp macro="" textlink="">
      <xdr:nvSpPr>
        <xdr:cNvPr id="463" name="【市民会館】&#10;一人当たり面積最小値テキスト"/>
        <xdr:cNvSpPr txBox="1"/>
      </xdr:nvSpPr>
      <xdr:spPr>
        <a:xfrm>
          <a:off x="10515600" y="18668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148045</xdr:rowOff>
    </xdr:from>
    <xdr:to>
      <xdr:col>55</xdr:col>
      <xdr:colOff>88900</xdr:colOff>
      <xdr:row>108</xdr:row>
      <xdr:rowOff>148045</xdr:rowOff>
    </xdr:to>
    <xdr:cxnSp macro="">
      <xdr:nvCxnSpPr>
        <xdr:cNvPr id="464" name="直線コネクタ 463"/>
        <xdr:cNvCxnSpPr/>
      </xdr:nvCxnSpPr>
      <xdr:spPr>
        <a:xfrm>
          <a:off x="10388600" y="1866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17978</xdr:rowOff>
    </xdr:from>
    <xdr:ext cx="469744" cy="259045"/>
    <xdr:sp macro="" textlink="">
      <xdr:nvSpPr>
        <xdr:cNvPr id="465" name="【市民会館】&#10;一人当たり面積最大値テキスト"/>
        <xdr:cNvSpPr txBox="1"/>
      </xdr:nvSpPr>
      <xdr:spPr>
        <a:xfrm>
          <a:off x="10515600" y="16820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71301</xdr:rowOff>
    </xdr:from>
    <xdr:to>
      <xdr:col>55</xdr:col>
      <xdr:colOff>88900</xdr:colOff>
      <xdr:row>99</xdr:row>
      <xdr:rowOff>71301</xdr:rowOff>
    </xdr:to>
    <xdr:cxnSp macro="">
      <xdr:nvCxnSpPr>
        <xdr:cNvPr id="466" name="直線コネクタ 465"/>
        <xdr:cNvCxnSpPr/>
      </xdr:nvCxnSpPr>
      <xdr:spPr>
        <a:xfrm>
          <a:off x="10388600" y="1704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36484</xdr:rowOff>
    </xdr:from>
    <xdr:ext cx="469744" cy="259045"/>
    <xdr:sp macro="" textlink="">
      <xdr:nvSpPr>
        <xdr:cNvPr id="467" name="【市民会館】&#10;一人当たり面積平均値テキスト"/>
        <xdr:cNvSpPr txBox="1"/>
      </xdr:nvSpPr>
      <xdr:spPr>
        <a:xfrm>
          <a:off x="10515600" y="18210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58057</xdr:rowOff>
    </xdr:from>
    <xdr:to>
      <xdr:col>55</xdr:col>
      <xdr:colOff>50800</xdr:colOff>
      <xdr:row>106</xdr:row>
      <xdr:rowOff>159657</xdr:rowOff>
    </xdr:to>
    <xdr:sp macro="" textlink="">
      <xdr:nvSpPr>
        <xdr:cNvPr id="468" name="フローチャート: 判断 467"/>
        <xdr:cNvSpPr/>
      </xdr:nvSpPr>
      <xdr:spPr>
        <a:xfrm>
          <a:off x="10426700" y="1823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469" name="フローチャート: 判断 468"/>
        <xdr:cNvSpPr/>
      </xdr:nvSpPr>
      <xdr:spPr>
        <a:xfrm>
          <a:off x="9588500" y="1808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62956</xdr:rowOff>
    </xdr:from>
    <xdr:to>
      <xdr:col>46</xdr:col>
      <xdr:colOff>38100</xdr:colOff>
      <xdr:row>105</xdr:row>
      <xdr:rowOff>164556</xdr:rowOff>
    </xdr:to>
    <xdr:sp macro="" textlink="">
      <xdr:nvSpPr>
        <xdr:cNvPr id="470" name="フローチャート: 判断 469"/>
        <xdr:cNvSpPr/>
      </xdr:nvSpPr>
      <xdr:spPr>
        <a:xfrm>
          <a:off x="8699500" y="1806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66221</xdr:rowOff>
    </xdr:from>
    <xdr:to>
      <xdr:col>41</xdr:col>
      <xdr:colOff>101600</xdr:colOff>
      <xdr:row>105</xdr:row>
      <xdr:rowOff>167821</xdr:rowOff>
    </xdr:to>
    <xdr:sp macro="" textlink="">
      <xdr:nvSpPr>
        <xdr:cNvPr id="471" name="フローチャート: 判断 470"/>
        <xdr:cNvSpPr/>
      </xdr:nvSpPr>
      <xdr:spPr>
        <a:xfrm>
          <a:off x="7810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89081</xdr:rowOff>
    </xdr:from>
    <xdr:to>
      <xdr:col>36</xdr:col>
      <xdr:colOff>165100</xdr:colOff>
      <xdr:row>106</xdr:row>
      <xdr:rowOff>19231</xdr:rowOff>
    </xdr:to>
    <xdr:sp macro="" textlink="">
      <xdr:nvSpPr>
        <xdr:cNvPr id="472" name="フローチャート: 判断 471"/>
        <xdr:cNvSpPr/>
      </xdr:nvSpPr>
      <xdr:spPr>
        <a:xfrm>
          <a:off x="6921500" y="180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3" name="テキスト ボックス 4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4" name="テキスト ボックス 4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5" name="テキスト ボックス 4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6" name="テキスト ボックス 4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7" name="テキスト ボックス 4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138068</xdr:rowOff>
    </xdr:from>
    <xdr:to>
      <xdr:col>55</xdr:col>
      <xdr:colOff>50800</xdr:colOff>
      <xdr:row>106</xdr:row>
      <xdr:rowOff>68218</xdr:rowOff>
    </xdr:to>
    <xdr:sp macro="" textlink="">
      <xdr:nvSpPr>
        <xdr:cNvPr id="478" name="楕円 477"/>
        <xdr:cNvSpPr/>
      </xdr:nvSpPr>
      <xdr:spPr>
        <a:xfrm>
          <a:off x="104267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160945</xdr:rowOff>
    </xdr:from>
    <xdr:ext cx="469744" cy="259045"/>
    <xdr:sp macro="" textlink="">
      <xdr:nvSpPr>
        <xdr:cNvPr id="479" name="【市民会館】&#10;一人当たり面積該当値テキスト"/>
        <xdr:cNvSpPr txBox="1"/>
      </xdr:nvSpPr>
      <xdr:spPr>
        <a:xfrm>
          <a:off x="10515600" y="17991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144599</xdr:rowOff>
    </xdr:from>
    <xdr:to>
      <xdr:col>50</xdr:col>
      <xdr:colOff>165100</xdr:colOff>
      <xdr:row>106</xdr:row>
      <xdr:rowOff>74749</xdr:rowOff>
    </xdr:to>
    <xdr:sp macro="" textlink="">
      <xdr:nvSpPr>
        <xdr:cNvPr id="480" name="楕円 479"/>
        <xdr:cNvSpPr/>
      </xdr:nvSpPr>
      <xdr:spPr>
        <a:xfrm>
          <a:off x="9588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17418</xdr:rowOff>
    </xdr:from>
    <xdr:to>
      <xdr:col>55</xdr:col>
      <xdr:colOff>0</xdr:colOff>
      <xdr:row>106</xdr:row>
      <xdr:rowOff>23949</xdr:rowOff>
    </xdr:to>
    <xdr:cxnSp macro="">
      <xdr:nvCxnSpPr>
        <xdr:cNvPr id="481" name="直線コネクタ 480"/>
        <xdr:cNvCxnSpPr/>
      </xdr:nvCxnSpPr>
      <xdr:spPr>
        <a:xfrm flipV="1">
          <a:off x="9639300" y="1819111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141332</xdr:rowOff>
    </xdr:from>
    <xdr:to>
      <xdr:col>46</xdr:col>
      <xdr:colOff>38100</xdr:colOff>
      <xdr:row>106</xdr:row>
      <xdr:rowOff>71482</xdr:rowOff>
    </xdr:to>
    <xdr:sp macro="" textlink="">
      <xdr:nvSpPr>
        <xdr:cNvPr id="482" name="楕円 481"/>
        <xdr:cNvSpPr/>
      </xdr:nvSpPr>
      <xdr:spPr>
        <a:xfrm>
          <a:off x="8699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20682</xdr:rowOff>
    </xdr:from>
    <xdr:to>
      <xdr:col>50</xdr:col>
      <xdr:colOff>114300</xdr:colOff>
      <xdr:row>106</xdr:row>
      <xdr:rowOff>23949</xdr:rowOff>
    </xdr:to>
    <xdr:cxnSp macro="">
      <xdr:nvCxnSpPr>
        <xdr:cNvPr id="483" name="直線コネクタ 482"/>
        <xdr:cNvCxnSpPr/>
      </xdr:nvCxnSpPr>
      <xdr:spPr>
        <a:xfrm>
          <a:off x="8750300" y="18194382"/>
          <a:ext cx="8890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141332</xdr:rowOff>
    </xdr:from>
    <xdr:to>
      <xdr:col>41</xdr:col>
      <xdr:colOff>101600</xdr:colOff>
      <xdr:row>106</xdr:row>
      <xdr:rowOff>71482</xdr:rowOff>
    </xdr:to>
    <xdr:sp macro="" textlink="">
      <xdr:nvSpPr>
        <xdr:cNvPr id="484" name="楕円 483"/>
        <xdr:cNvSpPr/>
      </xdr:nvSpPr>
      <xdr:spPr>
        <a:xfrm>
          <a:off x="7810500" y="1814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20682</xdr:rowOff>
    </xdr:from>
    <xdr:to>
      <xdr:col>45</xdr:col>
      <xdr:colOff>177800</xdr:colOff>
      <xdr:row>106</xdr:row>
      <xdr:rowOff>20682</xdr:rowOff>
    </xdr:to>
    <xdr:cxnSp macro="">
      <xdr:nvCxnSpPr>
        <xdr:cNvPr id="485" name="直線コネクタ 484"/>
        <xdr:cNvCxnSpPr/>
      </xdr:nvCxnSpPr>
      <xdr:spPr>
        <a:xfrm>
          <a:off x="7861300" y="1819438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138068</xdr:rowOff>
    </xdr:from>
    <xdr:to>
      <xdr:col>36</xdr:col>
      <xdr:colOff>165100</xdr:colOff>
      <xdr:row>106</xdr:row>
      <xdr:rowOff>68218</xdr:rowOff>
    </xdr:to>
    <xdr:sp macro="" textlink="">
      <xdr:nvSpPr>
        <xdr:cNvPr id="486" name="楕円 485"/>
        <xdr:cNvSpPr/>
      </xdr:nvSpPr>
      <xdr:spPr>
        <a:xfrm>
          <a:off x="6921500" y="18140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17418</xdr:rowOff>
    </xdr:from>
    <xdr:to>
      <xdr:col>41</xdr:col>
      <xdr:colOff>50800</xdr:colOff>
      <xdr:row>106</xdr:row>
      <xdr:rowOff>20682</xdr:rowOff>
    </xdr:to>
    <xdr:cxnSp macro="">
      <xdr:nvCxnSpPr>
        <xdr:cNvPr id="487" name="直線コネクタ 486"/>
        <xdr:cNvCxnSpPr/>
      </xdr:nvCxnSpPr>
      <xdr:spPr>
        <a:xfrm>
          <a:off x="6972300" y="18191118"/>
          <a:ext cx="889000" cy="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29227</xdr:rowOff>
    </xdr:from>
    <xdr:ext cx="469744" cy="259045"/>
    <xdr:sp macro="" textlink="">
      <xdr:nvSpPr>
        <xdr:cNvPr id="488" name="n_1aveValue【市民会館】&#10;一人当たり面積"/>
        <xdr:cNvSpPr txBox="1"/>
      </xdr:nvSpPr>
      <xdr:spPr>
        <a:xfrm>
          <a:off x="9391727" y="1786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9633</xdr:rowOff>
    </xdr:from>
    <xdr:ext cx="469744" cy="259045"/>
    <xdr:sp macro="" textlink="">
      <xdr:nvSpPr>
        <xdr:cNvPr id="489" name="n_2aveValue【市民会館】&#10;一人当たり面積"/>
        <xdr:cNvSpPr txBox="1"/>
      </xdr:nvSpPr>
      <xdr:spPr>
        <a:xfrm>
          <a:off x="8515427" y="17840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12898</xdr:rowOff>
    </xdr:from>
    <xdr:ext cx="469744" cy="259045"/>
    <xdr:sp macro="" textlink="">
      <xdr:nvSpPr>
        <xdr:cNvPr id="490" name="n_3aveValue【市民会館】&#10;一人当たり面積"/>
        <xdr:cNvSpPr txBox="1"/>
      </xdr:nvSpPr>
      <xdr:spPr>
        <a:xfrm>
          <a:off x="7626427" y="17843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35758</xdr:rowOff>
    </xdr:from>
    <xdr:ext cx="469744" cy="259045"/>
    <xdr:sp macro="" textlink="">
      <xdr:nvSpPr>
        <xdr:cNvPr id="491" name="n_4aveValue【市民会館】&#10;一人当たり面積"/>
        <xdr:cNvSpPr txBox="1"/>
      </xdr:nvSpPr>
      <xdr:spPr>
        <a:xfrm>
          <a:off x="6737427" y="1786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65876</xdr:rowOff>
    </xdr:from>
    <xdr:ext cx="469744" cy="259045"/>
    <xdr:sp macro="" textlink="">
      <xdr:nvSpPr>
        <xdr:cNvPr id="492" name="n_1mainValue【市民会館】&#10;一人当たり面積"/>
        <xdr:cNvSpPr txBox="1"/>
      </xdr:nvSpPr>
      <xdr:spPr>
        <a:xfrm>
          <a:off x="9391727" y="18239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62609</xdr:rowOff>
    </xdr:from>
    <xdr:ext cx="469744" cy="259045"/>
    <xdr:sp macro="" textlink="">
      <xdr:nvSpPr>
        <xdr:cNvPr id="493" name="n_2mainValue【市民会館】&#10;一人当たり面積"/>
        <xdr:cNvSpPr txBox="1"/>
      </xdr:nvSpPr>
      <xdr:spPr>
        <a:xfrm>
          <a:off x="8515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62609</xdr:rowOff>
    </xdr:from>
    <xdr:ext cx="469744" cy="259045"/>
    <xdr:sp macro="" textlink="">
      <xdr:nvSpPr>
        <xdr:cNvPr id="494" name="n_3mainValue【市民会館】&#10;一人当たり面積"/>
        <xdr:cNvSpPr txBox="1"/>
      </xdr:nvSpPr>
      <xdr:spPr>
        <a:xfrm>
          <a:off x="7626427" y="18236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59345</xdr:rowOff>
    </xdr:from>
    <xdr:ext cx="469744" cy="259045"/>
    <xdr:sp macro="" textlink="">
      <xdr:nvSpPr>
        <xdr:cNvPr id="495" name="n_4mainValue【市民会館】&#10;一人当たり面積"/>
        <xdr:cNvSpPr txBox="1"/>
      </xdr:nvSpPr>
      <xdr:spPr>
        <a:xfrm>
          <a:off x="6737427" y="18233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6" name="正方形/長方形 4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7" name="正方形/長方形 4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8" name="正方形/長方形 4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9" name="正方形/長方形 4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500" name="正方形/長方形 4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1" name="正方形/長方形 5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2" name="正方形/長方形 5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3" name="正方形/長方形 5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4" name="テキスト ボックス 5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5" name="直線コネクタ 5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6" name="テキスト ボックス 5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507" name="直線コネクタ 5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508" name="テキスト ボックス 5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509" name="直線コネクタ 5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510" name="テキスト ボックス 5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511" name="直線コネクタ 5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512" name="テキスト ボックス 5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513" name="直線コネクタ 5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514" name="テキスト ボックス 5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515" name="直線コネクタ 5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516" name="テキスト ボックス 5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517" name="直線コネクタ 5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518" name="テキスト ボックス 5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9" name="直線コネクタ 5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156210</xdr:rowOff>
    </xdr:from>
    <xdr:to>
      <xdr:col>85</xdr:col>
      <xdr:colOff>126364</xdr:colOff>
      <xdr:row>41</xdr:row>
      <xdr:rowOff>167640</xdr:rowOff>
    </xdr:to>
    <xdr:cxnSp macro="">
      <xdr:nvCxnSpPr>
        <xdr:cNvPr id="521" name="直線コネクタ 520"/>
        <xdr:cNvCxnSpPr/>
      </xdr:nvCxnSpPr>
      <xdr:spPr>
        <a:xfrm flipV="1">
          <a:off x="16318864" y="5814060"/>
          <a:ext cx="0" cy="1383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xdr:rowOff>
    </xdr:from>
    <xdr:ext cx="405111" cy="259045"/>
    <xdr:sp macro="" textlink="">
      <xdr:nvSpPr>
        <xdr:cNvPr id="522" name="【一般廃棄物処理施設】&#10;有形固定資産減価償却率最小値テキスト"/>
        <xdr:cNvSpPr txBox="1"/>
      </xdr:nvSpPr>
      <xdr:spPr>
        <a:xfrm>
          <a:off x="16357600" y="720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167640</xdr:rowOff>
    </xdr:from>
    <xdr:to>
      <xdr:col>86</xdr:col>
      <xdr:colOff>25400</xdr:colOff>
      <xdr:row>41</xdr:row>
      <xdr:rowOff>167640</xdr:rowOff>
    </xdr:to>
    <xdr:cxnSp macro="">
      <xdr:nvCxnSpPr>
        <xdr:cNvPr id="523" name="直線コネクタ 522"/>
        <xdr:cNvCxnSpPr/>
      </xdr:nvCxnSpPr>
      <xdr:spPr>
        <a:xfrm>
          <a:off x="16230600" y="719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102887</xdr:rowOff>
    </xdr:from>
    <xdr:ext cx="340478" cy="259045"/>
    <xdr:sp macro="" textlink="">
      <xdr:nvSpPr>
        <xdr:cNvPr id="524" name="【一般廃棄物処理施設】&#10;有形固定資産減価償却率最大値テキスト"/>
        <xdr:cNvSpPr txBox="1"/>
      </xdr:nvSpPr>
      <xdr:spPr>
        <a:xfrm>
          <a:off x="16357600" y="55892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156210</xdr:rowOff>
    </xdr:from>
    <xdr:to>
      <xdr:col>86</xdr:col>
      <xdr:colOff>25400</xdr:colOff>
      <xdr:row>33</xdr:row>
      <xdr:rowOff>156210</xdr:rowOff>
    </xdr:to>
    <xdr:cxnSp macro="">
      <xdr:nvCxnSpPr>
        <xdr:cNvPr id="525" name="直線コネクタ 524"/>
        <xdr:cNvCxnSpPr/>
      </xdr:nvCxnSpPr>
      <xdr:spPr>
        <a:xfrm>
          <a:off x="16230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113228</xdr:rowOff>
    </xdr:from>
    <xdr:ext cx="405111" cy="259045"/>
    <xdr:sp macro="" textlink="">
      <xdr:nvSpPr>
        <xdr:cNvPr id="526" name="【一般廃棄物処理施設】&#10;有形固定資産減価償却率平均値テキスト"/>
        <xdr:cNvSpPr txBox="1"/>
      </xdr:nvSpPr>
      <xdr:spPr>
        <a:xfrm>
          <a:off x="16357600" y="66283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134801</xdr:rowOff>
    </xdr:from>
    <xdr:to>
      <xdr:col>85</xdr:col>
      <xdr:colOff>177800</xdr:colOff>
      <xdr:row>39</xdr:row>
      <xdr:rowOff>64951</xdr:rowOff>
    </xdr:to>
    <xdr:sp macro="" textlink="">
      <xdr:nvSpPr>
        <xdr:cNvPr id="527" name="フローチャート: 判断 526"/>
        <xdr:cNvSpPr/>
      </xdr:nvSpPr>
      <xdr:spPr>
        <a:xfrm>
          <a:off x="16268700" y="664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528" name="フローチャート: 判断 527"/>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529" name="フローチャート: 判断 528"/>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530" name="フローチャート: 判断 529"/>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531" name="フローチャート: 判断 530"/>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32" name="テキスト ボックス 5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3" name="テキスト ボックス 5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4" name="テキスト ボックス 5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5" name="テキスト ボックス 5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6" name="テキスト ボックス 5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62956</xdr:rowOff>
    </xdr:from>
    <xdr:to>
      <xdr:col>85</xdr:col>
      <xdr:colOff>177800</xdr:colOff>
      <xdr:row>35</xdr:row>
      <xdr:rowOff>164556</xdr:rowOff>
    </xdr:to>
    <xdr:sp macro="" textlink="">
      <xdr:nvSpPr>
        <xdr:cNvPr id="537" name="楕円 536"/>
        <xdr:cNvSpPr/>
      </xdr:nvSpPr>
      <xdr:spPr>
        <a:xfrm>
          <a:off x="16268700" y="606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85833</xdr:rowOff>
    </xdr:from>
    <xdr:ext cx="405111" cy="259045"/>
    <xdr:sp macro="" textlink="">
      <xdr:nvSpPr>
        <xdr:cNvPr id="538" name="【一般廃棄物処理施設】&#10;有形固定資産減価償却率該当値テキスト"/>
        <xdr:cNvSpPr txBox="1"/>
      </xdr:nvSpPr>
      <xdr:spPr>
        <a:xfrm>
          <a:off x="16357600" y="5915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23767</xdr:rowOff>
    </xdr:from>
    <xdr:to>
      <xdr:col>81</xdr:col>
      <xdr:colOff>101600</xdr:colOff>
      <xdr:row>35</xdr:row>
      <xdr:rowOff>125367</xdr:rowOff>
    </xdr:to>
    <xdr:sp macro="" textlink="">
      <xdr:nvSpPr>
        <xdr:cNvPr id="539" name="楕円 538"/>
        <xdr:cNvSpPr/>
      </xdr:nvSpPr>
      <xdr:spPr>
        <a:xfrm>
          <a:off x="15430500" y="6024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74567</xdr:rowOff>
    </xdr:from>
    <xdr:to>
      <xdr:col>85</xdr:col>
      <xdr:colOff>127000</xdr:colOff>
      <xdr:row>35</xdr:row>
      <xdr:rowOff>113756</xdr:rowOff>
    </xdr:to>
    <xdr:cxnSp macro="">
      <xdr:nvCxnSpPr>
        <xdr:cNvPr id="540" name="直線コネクタ 539"/>
        <xdr:cNvCxnSpPr/>
      </xdr:nvCxnSpPr>
      <xdr:spPr>
        <a:xfrm>
          <a:off x="15481300" y="6075317"/>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541" name="楕円 540"/>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33746</xdr:rowOff>
    </xdr:from>
    <xdr:to>
      <xdr:col>81</xdr:col>
      <xdr:colOff>50800</xdr:colOff>
      <xdr:row>35</xdr:row>
      <xdr:rowOff>74567</xdr:rowOff>
    </xdr:to>
    <xdr:cxnSp macro="">
      <xdr:nvCxnSpPr>
        <xdr:cNvPr id="542" name="直線コネクタ 541"/>
        <xdr:cNvCxnSpPr/>
      </xdr:nvCxnSpPr>
      <xdr:spPr>
        <a:xfrm>
          <a:off x="14592300" y="6034496"/>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108676</xdr:rowOff>
    </xdr:from>
    <xdr:to>
      <xdr:col>72</xdr:col>
      <xdr:colOff>38100</xdr:colOff>
      <xdr:row>35</xdr:row>
      <xdr:rowOff>38826</xdr:rowOff>
    </xdr:to>
    <xdr:sp macro="" textlink="">
      <xdr:nvSpPr>
        <xdr:cNvPr id="543" name="楕円 542"/>
        <xdr:cNvSpPr/>
      </xdr:nvSpPr>
      <xdr:spPr>
        <a:xfrm>
          <a:off x="13652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159476</xdr:rowOff>
    </xdr:from>
    <xdr:to>
      <xdr:col>76</xdr:col>
      <xdr:colOff>114300</xdr:colOff>
      <xdr:row>35</xdr:row>
      <xdr:rowOff>33746</xdr:rowOff>
    </xdr:to>
    <xdr:cxnSp macro="">
      <xdr:nvCxnSpPr>
        <xdr:cNvPr id="544" name="直線コネクタ 543"/>
        <xdr:cNvCxnSpPr/>
      </xdr:nvCxnSpPr>
      <xdr:spPr>
        <a:xfrm>
          <a:off x="13703300" y="5988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111942</xdr:rowOff>
    </xdr:from>
    <xdr:to>
      <xdr:col>67</xdr:col>
      <xdr:colOff>101600</xdr:colOff>
      <xdr:row>37</xdr:row>
      <xdr:rowOff>42092</xdr:rowOff>
    </xdr:to>
    <xdr:sp macro="" textlink="">
      <xdr:nvSpPr>
        <xdr:cNvPr id="545" name="楕円 544"/>
        <xdr:cNvSpPr/>
      </xdr:nvSpPr>
      <xdr:spPr>
        <a:xfrm>
          <a:off x="12763500" y="6284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34</xdr:row>
      <xdr:rowOff>159476</xdr:rowOff>
    </xdr:from>
    <xdr:to>
      <xdr:col>71</xdr:col>
      <xdr:colOff>177800</xdr:colOff>
      <xdr:row>36</xdr:row>
      <xdr:rowOff>162742</xdr:rowOff>
    </xdr:to>
    <xdr:cxnSp macro="">
      <xdr:nvCxnSpPr>
        <xdr:cNvPr id="546" name="直線コネクタ 545"/>
        <xdr:cNvCxnSpPr/>
      </xdr:nvCxnSpPr>
      <xdr:spPr>
        <a:xfrm flipV="1">
          <a:off x="12814300" y="5988776"/>
          <a:ext cx="889000" cy="346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547" name="n_1aveValue【一般廃棄物処理施設】&#10;有形固定資産減価償却率"/>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548" name="n_2aveValue【一般廃棄物処理施設】&#10;有形固定資産減価償却率"/>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549" name="n_3aveValue【一般廃棄物処理施設】&#10;有形固定資産減価償却率"/>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550" name="n_4aveValue【一般廃棄物処理施設】&#10;有形固定資産減価償却率"/>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141894</xdr:rowOff>
    </xdr:from>
    <xdr:ext cx="405111" cy="259045"/>
    <xdr:sp macro="" textlink="">
      <xdr:nvSpPr>
        <xdr:cNvPr id="551" name="n_1mainValue【一般廃棄物処理施設】&#10;有形固定資産減価償却率"/>
        <xdr:cNvSpPr txBox="1"/>
      </xdr:nvSpPr>
      <xdr:spPr>
        <a:xfrm>
          <a:off x="15266044" y="579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552" name="n_2mainValue【一般廃棄物処理施設】&#10;有形固定資産減価償却率"/>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55353</xdr:rowOff>
    </xdr:from>
    <xdr:ext cx="405111" cy="259045"/>
    <xdr:sp macro="" textlink="">
      <xdr:nvSpPr>
        <xdr:cNvPr id="553" name="n_3mainValue【一般廃棄物処理施設】&#10;有形固定資産減価償却率"/>
        <xdr:cNvSpPr txBox="1"/>
      </xdr:nvSpPr>
      <xdr:spPr>
        <a:xfrm>
          <a:off x="13500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58619</xdr:rowOff>
    </xdr:from>
    <xdr:ext cx="405111" cy="259045"/>
    <xdr:sp macro="" textlink="">
      <xdr:nvSpPr>
        <xdr:cNvPr id="554" name="n_4mainValue【一般廃棄物処理施設】&#10;有形固定資産減価償却率"/>
        <xdr:cNvSpPr txBox="1"/>
      </xdr:nvSpPr>
      <xdr:spPr>
        <a:xfrm>
          <a:off x="126117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55" name="正方形/長方形 5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6" name="正方形/長方形 5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7" name="正方形/長方形 5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8" name="正方形/長方形 5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9" name="正方形/長方形 5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60" name="正方形/長方形 5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61" name="正方形/長方形 5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62" name="正方形/長方形 5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63" name="テキスト ボックス 5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64" name="直線コネクタ 5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65" name="直線コネクタ 5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6" name="テキスト ボックス 5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7" name="直線コネクタ 5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8" name="テキスト ボックス 5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9" name="直線コネクタ 5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70" name="テキスト ボックス 5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71" name="直線コネクタ 5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72" name="テキスト ボックス 5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3" name="直線コネクタ 5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4" name="テキスト ボックス 5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7366</xdr:rowOff>
    </xdr:from>
    <xdr:to>
      <xdr:col>116</xdr:col>
      <xdr:colOff>62864</xdr:colOff>
      <xdr:row>41</xdr:row>
      <xdr:rowOff>132516</xdr:rowOff>
    </xdr:to>
    <xdr:cxnSp macro="">
      <xdr:nvCxnSpPr>
        <xdr:cNvPr id="576" name="直線コネクタ 575"/>
        <xdr:cNvCxnSpPr/>
      </xdr:nvCxnSpPr>
      <xdr:spPr>
        <a:xfrm flipV="1">
          <a:off x="22160864" y="5665216"/>
          <a:ext cx="0" cy="1496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136343</xdr:rowOff>
    </xdr:from>
    <xdr:ext cx="378565" cy="259045"/>
    <xdr:sp macro="" textlink="">
      <xdr:nvSpPr>
        <xdr:cNvPr id="577" name="【一般廃棄物処理施設】&#10;一人当たり有形固定資産（償却資産）額最小値テキスト"/>
        <xdr:cNvSpPr txBox="1"/>
      </xdr:nvSpPr>
      <xdr:spPr>
        <a:xfrm>
          <a:off x="22199600" y="7165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132516</xdr:rowOff>
    </xdr:from>
    <xdr:to>
      <xdr:col>116</xdr:col>
      <xdr:colOff>152400</xdr:colOff>
      <xdr:row>41</xdr:row>
      <xdr:rowOff>132516</xdr:rowOff>
    </xdr:to>
    <xdr:cxnSp macro="">
      <xdr:nvCxnSpPr>
        <xdr:cNvPr id="578" name="直線コネクタ 577"/>
        <xdr:cNvCxnSpPr/>
      </xdr:nvCxnSpPr>
      <xdr:spPr>
        <a:xfrm>
          <a:off x="22072600" y="7161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125493</xdr:rowOff>
    </xdr:from>
    <xdr:ext cx="599010" cy="259045"/>
    <xdr:sp macro="" textlink="">
      <xdr:nvSpPr>
        <xdr:cNvPr id="579" name="【一般廃棄物処理施設】&#10;一人当たり有形固定資産（償却資産）額最大値テキスト"/>
        <xdr:cNvSpPr txBox="1"/>
      </xdr:nvSpPr>
      <xdr:spPr>
        <a:xfrm>
          <a:off x="22199600" y="5440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7366</xdr:rowOff>
    </xdr:from>
    <xdr:to>
      <xdr:col>116</xdr:col>
      <xdr:colOff>152400</xdr:colOff>
      <xdr:row>33</xdr:row>
      <xdr:rowOff>7366</xdr:rowOff>
    </xdr:to>
    <xdr:cxnSp macro="">
      <xdr:nvCxnSpPr>
        <xdr:cNvPr id="580" name="直線コネクタ 579"/>
        <xdr:cNvCxnSpPr/>
      </xdr:nvCxnSpPr>
      <xdr:spPr>
        <a:xfrm>
          <a:off x="22072600" y="5665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28324</xdr:rowOff>
    </xdr:from>
    <xdr:ext cx="534377" cy="259045"/>
    <xdr:sp macro="" textlink="">
      <xdr:nvSpPr>
        <xdr:cNvPr id="581" name="【一般廃棄物処理施設】&#10;一人当たり有形固定資産（償却資産）額平均値テキスト"/>
        <xdr:cNvSpPr txBox="1"/>
      </xdr:nvSpPr>
      <xdr:spPr>
        <a:xfrm>
          <a:off x="22199600" y="68863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49897</xdr:rowOff>
    </xdr:from>
    <xdr:to>
      <xdr:col>116</xdr:col>
      <xdr:colOff>114300</xdr:colOff>
      <xdr:row>40</xdr:row>
      <xdr:rowOff>151497</xdr:rowOff>
    </xdr:to>
    <xdr:sp macro="" textlink="">
      <xdr:nvSpPr>
        <xdr:cNvPr id="582" name="フローチャート: 判断 581"/>
        <xdr:cNvSpPr/>
      </xdr:nvSpPr>
      <xdr:spPr>
        <a:xfrm>
          <a:off x="22110700" y="6907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49019</xdr:rowOff>
    </xdr:from>
    <xdr:to>
      <xdr:col>112</xdr:col>
      <xdr:colOff>38100</xdr:colOff>
      <xdr:row>40</xdr:row>
      <xdr:rowOff>150619</xdr:rowOff>
    </xdr:to>
    <xdr:sp macro="" textlink="">
      <xdr:nvSpPr>
        <xdr:cNvPr id="583" name="フローチャート: 判断 582"/>
        <xdr:cNvSpPr/>
      </xdr:nvSpPr>
      <xdr:spPr>
        <a:xfrm>
          <a:off x="21272500" y="690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71545</xdr:rowOff>
    </xdr:from>
    <xdr:to>
      <xdr:col>107</xdr:col>
      <xdr:colOff>101600</xdr:colOff>
      <xdr:row>41</xdr:row>
      <xdr:rowOff>1695</xdr:rowOff>
    </xdr:to>
    <xdr:sp macro="" textlink="">
      <xdr:nvSpPr>
        <xdr:cNvPr id="584" name="フローチャート: 判断 583"/>
        <xdr:cNvSpPr/>
      </xdr:nvSpPr>
      <xdr:spPr>
        <a:xfrm>
          <a:off x="20383500" y="692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82483</xdr:rowOff>
    </xdr:from>
    <xdr:to>
      <xdr:col>102</xdr:col>
      <xdr:colOff>165100</xdr:colOff>
      <xdr:row>41</xdr:row>
      <xdr:rowOff>12633</xdr:rowOff>
    </xdr:to>
    <xdr:sp macro="" textlink="">
      <xdr:nvSpPr>
        <xdr:cNvPr id="585" name="フローチャート: 判断 584"/>
        <xdr:cNvSpPr/>
      </xdr:nvSpPr>
      <xdr:spPr>
        <a:xfrm>
          <a:off x="19494500" y="6940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64570</xdr:rowOff>
    </xdr:from>
    <xdr:to>
      <xdr:col>98</xdr:col>
      <xdr:colOff>38100</xdr:colOff>
      <xdr:row>40</xdr:row>
      <xdr:rowOff>166170</xdr:rowOff>
    </xdr:to>
    <xdr:sp macro="" textlink="">
      <xdr:nvSpPr>
        <xdr:cNvPr id="586" name="フローチャート: 判断 585"/>
        <xdr:cNvSpPr/>
      </xdr:nvSpPr>
      <xdr:spPr>
        <a:xfrm>
          <a:off x="18605500" y="692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7" name="テキスト ボックス 5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8" name="テキスト ボックス 5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9" name="テキスト ボックス 5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90" name="テキスト ボックス 5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91" name="テキスト ボックス 5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152701</xdr:rowOff>
    </xdr:from>
    <xdr:to>
      <xdr:col>116</xdr:col>
      <xdr:colOff>114300</xdr:colOff>
      <xdr:row>40</xdr:row>
      <xdr:rowOff>82851</xdr:rowOff>
    </xdr:to>
    <xdr:sp macro="" textlink="">
      <xdr:nvSpPr>
        <xdr:cNvPr id="592" name="楕円 591"/>
        <xdr:cNvSpPr/>
      </xdr:nvSpPr>
      <xdr:spPr>
        <a:xfrm>
          <a:off x="22110700" y="6839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4128</xdr:rowOff>
    </xdr:from>
    <xdr:ext cx="599010" cy="259045"/>
    <xdr:sp macro="" textlink="">
      <xdr:nvSpPr>
        <xdr:cNvPr id="593" name="【一般廃棄物処理施設】&#10;一人当たり有形固定資産（償却資産）額該当値テキスト"/>
        <xdr:cNvSpPr txBox="1"/>
      </xdr:nvSpPr>
      <xdr:spPr>
        <a:xfrm>
          <a:off x="22199600" y="6690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154143</xdr:rowOff>
    </xdr:from>
    <xdr:to>
      <xdr:col>112</xdr:col>
      <xdr:colOff>38100</xdr:colOff>
      <xdr:row>40</xdr:row>
      <xdr:rowOff>84293</xdr:rowOff>
    </xdr:to>
    <xdr:sp macro="" textlink="">
      <xdr:nvSpPr>
        <xdr:cNvPr id="594" name="楕円 593"/>
        <xdr:cNvSpPr/>
      </xdr:nvSpPr>
      <xdr:spPr>
        <a:xfrm>
          <a:off x="21272500" y="6840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32051</xdr:rowOff>
    </xdr:from>
    <xdr:to>
      <xdr:col>116</xdr:col>
      <xdr:colOff>63500</xdr:colOff>
      <xdr:row>40</xdr:row>
      <xdr:rowOff>33493</xdr:rowOff>
    </xdr:to>
    <xdr:cxnSp macro="">
      <xdr:nvCxnSpPr>
        <xdr:cNvPr id="595" name="直線コネクタ 594"/>
        <xdr:cNvCxnSpPr/>
      </xdr:nvCxnSpPr>
      <xdr:spPr>
        <a:xfrm flipV="1">
          <a:off x="21323300" y="6890051"/>
          <a:ext cx="838200" cy="1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156394</xdr:rowOff>
    </xdr:from>
    <xdr:to>
      <xdr:col>107</xdr:col>
      <xdr:colOff>101600</xdr:colOff>
      <xdr:row>40</xdr:row>
      <xdr:rowOff>86544</xdr:rowOff>
    </xdr:to>
    <xdr:sp macro="" textlink="">
      <xdr:nvSpPr>
        <xdr:cNvPr id="596" name="楕円 595"/>
        <xdr:cNvSpPr/>
      </xdr:nvSpPr>
      <xdr:spPr>
        <a:xfrm>
          <a:off x="20383500" y="6842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33493</xdr:rowOff>
    </xdr:from>
    <xdr:to>
      <xdr:col>111</xdr:col>
      <xdr:colOff>177800</xdr:colOff>
      <xdr:row>40</xdr:row>
      <xdr:rowOff>35744</xdr:rowOff>
    </xdr:to>
    <xdr:cxnSp macro="">
      <xdr:nvCxnSpPr>
        <xdr:cNvPr id="597" name="直線コネクタ 596"/>
        <xdr:cNvCxnSpPr/>
      </xdr:nvCxnSpPr>
      <xdr:spPr>
        <a:xfrm flipV="1">
          <a:off x="20434300" y="6891493"/>
          <a:ext cx="889000" cy="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157412</xdr:rowOff>
    </xdr:from>
    <xdr:to>
      <xdr:col>102</xdr:col>
      <xdr:colOff>165100</xdr:colOff>
      <xdr:row>40</xdr:row>
      <xdr:rowOff>87562</xdr:rowOff>
    </xdr:to>
    <xdr:sp macro="" textlink="">
      <xdr:nvSpPr>
        <xdr:cNvPr id="598" name="楕円 597"/>
        <xdr:cNvSpPr/>
      </xdr:nvSpPr>
      <xdr:spPr>
        <a:xfrm>
          <a:off x="19494500" y="6843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35744</xdr:rowOff>
    </xdr:from>
    <xdr:to>
      <xdr:col>107</xdr:col>
      <xdr:colOff>50800</xdr:colOff>
      <xdr:row>40</xdr:row>
      <xdr:rowOff>36762</xdr:rowOff>
    </xdr:to>
    <xdr:cxnSp macro="">
      <xdr:nvCxnSpPr>
        <xdr:cNvPr id="599" name="直線コネクタ 598"/>
        <xdr:cNvCxnSpPr/>
      </xdr:nvCxnSpPr>
      <xdr:spPr>
        <a:xfrm flipV="1">
          <a:off x="19545300" y="6893744"/>
          <a:ext cx="889000" cy="1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30676</xdr:rowOff>
    </xdr:from>
    <xdr:to>
      <xdr:col>98</xdr:col>
      <xdr:colOff>38100</xdr:colOff>
      <xdr:row>39</xdr:row>
      <xdr:rowOff>132276</xdr:rowOff>
    </xdr:to>
    <xdr:sp macro="" textlink="">
      <xdr:nvSpPr>
        <xdr:cNvPr id="600" name="楕円 599"/>
        <xdr:cNvSpPr/>
      </xdr:nvSpPr>
      <xdr:spPr>
        <a:xfrm>
          <a:off x="18605500" y="6717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81476</xdr:rowOff>
    </xdr:from>
    <xdr:to>
      <xdr:col>102</xdr:col>
      <xdr:colOff>114300</xdr:colOff>
      <xdr:row>40</xdr:row>
      <xdr:rowOff>36762</xdr:rowOff>
    </xdr:to>
    <xdr:cxnSp macro="">
      <xdr:nvCxnSpPr>
        <xdr:cNvPr id="601" name="直線コネクタ 600"/>
        <xdr:cNvCxnSpPr/>
      </xdr:nvCxnSpPr>
      <xdr:spPr>
        <a:xfrm>
          <a:off x="18656300" y="6768026"/>
          <a:ext cx="889000" cy="12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40</xdr:row>
      <xdr:rowOff>141746</xdr:rowOff>
    </xdr:from>
    <xdr:ext cx="534377" cy="259045"/>
    <xdr:sp macro="" textlink="">
      <xdr:nvSpPr>
        <xdr:cNvPr id="602" name="n_1aveValue【一般廃棄物処理施設】&#10;一人当たり有形固定資産（償却資産）額"/>
        <xdr:cNvSpPr txBox="1"/>
      </xdr:nvSpPr>
      <xdr:spPr>
        <a:xfrm>
          <a:off x="21043411" y="6999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164272</xdr:rowOff>
    </xdr:from>
    <xdr:ext cx="534377" cy="259045"/>
    <xdr:sp macro="" textlink="">
      <xdr:nvSpPr>
        <xdr:cNvPr id="603" name="n_2aveValue【一般廃棄物処理施設】&#10;一人当たり有形固定資産（償却資産）額"/>
        <xdr:cNvSpPr txBox="1"/>
      </xdr:nvSpPr>
      <xdr:spPr>
        <a:xfrm>
          <a:off x="20167111" y="7022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3760</xdr:rowOff>
    </xdr:from>
    <xdr:ext cx="534377" cy="259045"/>
    <xdr:sp macro="" textlink="">
      <xdr:nvSpPr>
        <xdr:cNvPr id="604" name="n_3aveValue【一般廃棄物処理施設】&#10;一人当たり有形固定資産（償却資産）額"/>
        <xdr:cNvSpPr txBox="1"/>
      </xdr:nvSpPr>
      <xdr:spPr>
        <a:xfrm>
          <a:off x="19278111" y="703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40</xdr:row>
      <xdr:rowOff>157297</xdr:rowOff>
    </xdr:from>
    <xdr:ext cx="534377" cy="259045"/>
    <xdr:sp macro="" textlink="">
      <xdr:nvSpPr>
        <xdr:cNvPr id="605" name="n_4aveValue【一般廃棄物処理施設】&#10;一人当たり有形固定資産（償却資産）額"/>
        <xdr:cNvSpPr txBox="1"/>
      </xdr:nvSpPr>
      <xdr:spPr>
        <a:xfrm>
          <a:off x="18389111" y="7015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38</xdr:row>
      <xdr:rowOff>100820</xdr:rowOff>
    </xdr:from>
    <xdr:ext cx="599010" cy="259045"/>
    <xdr:sp macro="" textlink="">
      <xdr:nvSpPr>
        <xdr:cNvPr id="606" name="n_1mainValue【一般廃棄物処理施設】&#10;一人当たり有形固定資産（償却資産）額"/>
        <xdr:cNvSpPr txBox="1"/>
      </xdr:nvSpPr>
      <xdr:spPr>
        <a:xfrm>
          <a:off x="21011095" y="6615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38</xdr:row>
      <xdr:rowOff>103071</xdr:rowOff>
    </xdr:from>
    <xdr:ext cx="599010" cy="259045"/>
    <xdr:sp macro="" textlink="">
      <xdr:nvSpPr>
        <xdr:cNvPr id="607" name="n_2mainValue【一般廃棄物処理施設】&#10;一人当たり有形固定資産（償却資産）額"/>
        <xdr:cNvSpPr txBox="1"/>
      </xdr:nvSpPr>
      <xdr:spPr>
        <a:xfrm>
          <a:off x="20134795" y="661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38</xdr:row>
      <xdr:rowOff>104089</xdr:rowOff>
    </xdr:from>
    <xdr:ext cx="599010" cy="259045"/>
    <xdr:sp macro="" textlink="">
      <xdr:nvSpPr>
        <xdr:cNvPr id="608" name="n_3mainValue【一般廃棄物処理施設】&#10;一人当たり有形固定資産（償却資産）額"/>
        <xdr:cNvSpPr txBox="1"/>
      </xdr:nvSpPr>
      <xdr:spPr>
        <a:xfrm>
          <a:off x="19245795" y="661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37</xdr:row>
      <xdr:rowOff>148803</xdr:rowOff>
    </xdr:from>
    <xdr:ext cx="599010" cy="259045"/>
    <xdr:sp macro="" textlink="">
      <xdr:nvSpPr>
        <xdr:cNvPr id="609" name="n_4mainValue【一般廃棄物処理施設】&#10;一人当たり有形固定資産（償却資産）額"/>
        <xdr:cNvSpPr txBox="1"/>
      </xdr:nvSpPr>
      <xdr:spPr>
        <a:xfrm>
          <a:off x="18356795" y="649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10" name="正方形/長方形 6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11" name="正方形/長方形 6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12" name="正方形/長方形 6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13" name="正方形/長方形 6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14" name="正方形/長方形 6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5" name="正方形/長方形 6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6" name="正方形/長方形 6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7" name="正方形/長方形 6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8" name="テキスト ボックス 6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9" name="直線コネクタ 6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20" name="テキスト ボックス 6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621" name="直線コネクタ 6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622" name="テキスト ボックス 6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623" name="直線コネクタ 6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624" name="テキスト ボックス 6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625" name="直線コネクタ 6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626" name="テキスト ボックス 6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627" name="直線コネクタ 6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628" name="テキスト ボックス 6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629" name="直線コネクタ 6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630" name="テキスト ボックス 6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631" name="直線コネクタ 6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632" name="テキスト ボックス 6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3" name="直線コネクタ 6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6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89807</xdr:rowOff>
    </xdr:from>
    <xdr:to>
      <xdr:col>85</xdr:col>
      <xdr:colOff>126364</xdr:colOff>
      <xdr:row>64</xdr:row>
      <xdr:rowOff>130628</xdr:rowOff>
    </xdr:to>
    <xdr:cxnSp macro="">
      <xdr:nvCxnSpPr>
        <xdr:cNvPr id="635" name="直線コネクタ 634"/>
        <xdr:cNvCxnSpPr/>
      </xdr:nvCxnSpPr>
      <xdr:spPr>
        <a:xfrm flipV="1">
          <a:off x="16318864" y="9519557"/>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6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637" name="直線コネクタ 6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36484</xdr:rowOff>
    </xdr:from>
    <xdr:ext cx="340478" cy="259045"/>
    <xdr:sp macro="" textlink="">
      <xdr:nvSpPr>
        <xdr:cNvPr id="638" name="【保健センター・保健所】&#10;有形固定資産減価償却率最大値テキスト"/>
        <xdr:cNvSpPr txBox="1"/>
      </xdr:nvSpPr>
      <xdr:spPr>
        <a:xfrm>
          <a:off x="16357600" y="929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89807</xdr:rowOff>
    </xdr:from>
    <xdr:to>
      <xdr:col>86</xdr:col>
      <xdr:colOff>25400</xdr:colOff>
      <xdr:row>55</xdr:row>
      <xdr:rowOff>89807</xdr:rowOff>
    </xdr:to>
    <xdr:cxnSp macro="">
      <xdr:nvCxnSpPr>
        <xdr:cNvPr id="639" name="直線コネクタ 638"/>
        <xdr:cNvCxnSpPr/>
      </xdr:nvCxnSpPr>
      <xdr:spPr>
        <a:xfrm>
          <a:off x="16230600" y="951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25961</xdr:rowOff>
    </xdr:from>
    <xdr:ext cx="405111" cy="259045"/>
    <xdr:sp macro="" textlink="">
      <xdr:nvSpPr>
        <xdr:cNvPr id="640" name="【保健センター・保健所】&#10;有形固定資産減価償却率平均値テキスト"/>
        <xdr:cNvSpPr txBox="1"/>
      </xdr:nvSpPr>
      <xdr:spPr>
        <a:xfrm>
          <a:off x="16357600" y="101415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3084</xdr:rowOff>
    </xdr:from>
    <xdr:to>
      <xdr:col>85</xdr:col>
      <xdr:colOff>177800</xdr:colOff>
      <xdr:row>60</xdr:row>
      <xdr:rowOff>104684</xdr:rowOff>
    </xdr:to>
    <xdr:sp macro="" textlink="">
      <xdr:nvSpPr>
        <xdr:cNvPr id="641" name="フローチャート: 判断 640"/>
        <xdr:cNvSpPr/>
      </xdr:nvSpPr>
      <xdr:spPr>
        <a:xfrm>
          <a:off x="16268700" y="1029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642" name="フローチャート: 判断 641"/>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643" name="フローチャート: 判断 642"/>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644" name="フローチャート: 判断 643"/>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645" name="フローチャート: 判断 644"/>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6" name="テキスト ボックス 6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7" name="テキスト ボックス 6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8" name="テキスト ボックス 6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9" name="テキスト ボックス 6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50" name="テキスト ボックス 6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42273</xdr:rowOff>
    </xdr:from>
    <xdr:to>
      <xdr:col>85</xdr:col>
      <xdr:colOff>177800</xdr:colOff>
      <xdr:row>61</xdr:row>
      <xdr:rowOff>143873</xdr:rowOff>
    </xdr:to>
    <xdr:sp macro="" textlink="">
      <xdr:nvSpPr>
        <xdr:cNvPr id="651" name="楕円 650"/>
        <xdr:cNvSpPr/>
      </xdr:nvSpPr>
      <xdr:spPr>
        <a:xfrm>
          <a:off x="16268700" y="1050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20700</xdr:rowOff>
    </xdr:from>
    <xdr:ext cx="405111" cy="259045"/>
    <xdr:sp macro="" textlink="">
      <xdr:nvSpPr>
        <xdr:cNvPr id="652" name="【保健センター・保健所】&#10;有形固定資産減価償却率該当値テキスト"/>
        <xdr:cNvSpPr txBox="1"/>
      </xdr:nvSpPr>
      <xdr:spPr>
        <a:xfrm>
          <a:off x="16357600" y="1047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3084</xdr:rowOff>
    </xdr:from>
    <xdr:to>
      <xdr:col>81</xdr:col>
      <xdr:colOff>101600</xdr:colOff>
      <xdr:row>61</xdr:row>
      <xdr:rowOff>104684</xdr:rowOff>
    </xdr:to>
    <xdr:sp macro="" textlink="">
      <xdr:nvSpPr>
        <xdr:cNvPr id="653" name="楕円 652"/>
        <xdr:cNvSpPr/>
      </xdr:nvSpPr>
      <xdr:spPr>
        <a:xfrm>
          <a:off x="15430500" y="1046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53884</xdr:rowOff>
    </xdr:from>
    <xdr:to>
      <xdr:col>85</xdr:col>
      <xdr:colOff>127000</xdr:colOff>
      <xdr:row>61</xdr:row>
      <xdr:rowOff>93073</xdr:rowOff>
    </xdr:to>
    <xdr:cxnSp macro="">
      <xdr:nvCxnSpPr>
        <xdr:cNvPr id="654" name="直線コネクタ 653"/>
        <xdr:cNvCxnSpPr/>
      </xdr:nvCxnSpPr>
      <xdr:spPr>
        <a:xfrm>
          <a:off x="15481300" y="10512334"/>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135346</xdr:rowOff>
    </xdr:from>
    <xdr:to>
      <xdr:col>76</xdr:col>
      <xdr:colOff>165100</xdr:colOff>
      <xdr:row>61</xdr:row>
      <xdr:rowOff>65496</xdr:rowOff>
    </xdr:to>
    <xdr:sp macro="" textlink="">
      <xdr:nvSpPr>
        <xdr:cNvPr id="655" name="楕円 654"/>
        <xdr:cNvSpPr/>
      </xdr:nvSpPr>
      <xdr:spPr>
        <a:xfrm>
          <a:off x="14541500" y="1042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14696</xdr:rowOff>
    </xdr:from>
    <xdr:to>
      <xdr:col>81</xdr:col>
      <xdr:colOff>50800</xdr:colOff>
      <xdr:row>61</xdr:row>
      <xdr:rowOff>53884</xdr:rowOff>
    </xdr:to>
    <xdr:cxnSp macro="">
      <xdr:nvCxnSpPr>
        <xdr:cNvPr id="656" name="直線コネクタ 655"/>
        <xdr:cNvCxnSpPr/>
      </xdr:nvCxnSpPr>
      <xdr:spPr>
        <a:xfrm>
          <a:off x="14592300" y="1047314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96157</xdr:rowOff>
    </xdr:from>
    <xdr:to>
      <xdr:col>72</xdr:col>
      <xdr:colOff>38100</xdr:colOff>
      <xdr:row>61</xdr:row>
      <xdr:rowOff>26307</xdr:rowOff>
    </xdr:to>
    <xdr:sp macro="" textlink="">
      <xdr:nvSpPr>
        <xdr:cNvPr id="657" name="楕円 656"/>
        <xdr:cNvSpPr/>
      </xdr:nvSpPr>
      <xdr:spPr>
        <a:xfrm>
          <a:off x="13652500" y="10383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146957</xdr:rowOff>
    </xdr:from>
    <xdr:to>
      <xdr:col>76</xdr:col>
      <xdr:colOff>114300</xdr:colOff>
      <xdr:row>61</xdr:row>
      <xdr:rowOff>14696</xdr:rowOff>
    </xdr:to>
    <xdr:cxnSp macro="">
      <xdr:nvCxnSpPr>
        <xdr:cNvPr id="658" name="直線コネクタ 657"/>
        <xdr:cNvCxnSpPr/>
      </xdr:nvCxnSpPr>
      <xdr:spPr>
        <a:xfrm>
          <a:off x="13703300" y="1043395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56969</xdr:rowOff>
    </xdr:from>
    <xdr:to>
      <xdr:col>67</xdr:col>
      <xdr:colOff>101600</xdr:colOff>
      <xdr:row>60</xdr:row>
      <xdr:rowOff>158569</xdr:rowOff>
    </xdr:to>
    <xdr:sp macro="" textlink="">
      <xdr:nvSpPr>
        <xdr:cNvPr id="659" name="楕円 658"/>
        <xdr:cNvSpPr/>
      </xdr:nvSpPr>
      <xdr:spPr>
        <a:xfrm>
          <a:off x="12763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107769</xdr:rowOff>
    </xdr:from>
    <xdr:to>
      <xdr:col>71</xdr:col>
      <xdr:colOff>177800</xdr:colOff>
      <xdr:row>60</xdr:row>
      <xdr:rowOff>146957</xdr:rowOff>
    </xdr:to>
    <xdr:cxnSp macro="">
      <xdr:nvCxnSpPr>
        <xdr:cNvPr id="660" name="直線コネクタ 659"/>
        <xdr:cNvCxnSpPr/>
      </xdr:nvCxnSpPr>
      <xdr:spPr>
        <a:xfrm>
          <a:off x="12814300" y="10394769"/>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661" name="n_1aveValue【保健センター・保健所】&#10;有形固定資産減価償却率"/>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662" name="n_2aveValue【保健センター・保健所】&#10;有形固定資産減価償却率"/>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663" name="n_3aveValue【保健センター・保健所】&#10;有形固定資産減価償却率"/>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664" name="n_4aveValue【保健センター・保健所】&#10;有形固定資産減価償却率"/>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95811</xdr:rowOff>
    </xdr:from>
    <xdr:ext cx="405111" cy="259045"/>
    <xdr:sp macro="" textlink="">
      <xdr:nvSpPr>
        <xdr:cNvPr id="665" name="n_1mainValue【保健センター・保健所】&#10;有形固定資産減価償却率"/>
        <xdr:cNvSpPr txBox="1"/>
      </xdr:nvSpPr>
      <xdr:spPr>
        <a:xfrm>
          <a:off x="15266044" y="10554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56623</xdr:rowOff>
    </xdr:from>
    <xdr:ext cx="405111" cy="259045"/>
    <xdr:sp macro="" textlink="">
      <xdr:nvSpPr>
        <xdr:cNvPr id="666" name="n_2mainValue【保健センター・保健所】&#10;有形固定資産減価償却率"/>
        <xdr:cNvSpPr txBox="1"/>
      </xdr:nvSpPr>
      <xdr:spPr>
        <a:xfrm>
          <a:off x="14389744" y="10515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17434</xdr:rowOff>
    </xdr:from>
    <xdr:ext cx="405111" cy="259045"/>
    <xdr:sp macro="" textlink="">
      <xdr:nvSpPr>
        <xdr:cNvPr id="667" name="n_3mainValue【保健センター・保健所】&#10;有形固定資産減価償却率"/>
        <xdr:cNvSpPr txBox="1"/>
      </xdr:nvSpPr>
      <xdr:spPr>
        <a:xfrm>
          <a:off x="13500744" y="1047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149696</xdr:rowOff>
    </xdr:from>
    <xdr:ext cx="405111" cy="259045"/>
    <xdr:sp macro="" textlink="">
      <xdr:nvSpPr>
        <xdr:cNvPr id="668" name="n_4mainValue【保健センター・保健所】&#10;有形固定資産減価償却率"/>
        <xdr:cNvSpPr txBox="1"/>
      </xdr:nvSpPr>
      <xdr:spPr>
        <a:xfrm>
          <a:off x="12611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9" name="正方形/長方形 6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70" name="正方形/長方形 6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71" name="正方形/長方形 6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72" name="正方形/長方形 6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73" name="正方形/長方形 6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74" name="正方形/長方形 6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75" name="正方形/長方形 6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76" name="正方形/長方形 6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7" name="テキスト ボックス 6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8" name="直線コネクタ 6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9" name="直線コネクタ 6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80" name="テキスト ボックス 6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81" name="直線コネクタ 6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82" name="テキスト ボックス 6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83" name="直線コネクタ 6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84" name="テキスト ボックス 6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85" name="直線コネクタ 6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86" name="テキスト ボックス 6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7" name="直線コネクタ 6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8" name="テキスト ボックス 6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9" name="直線コネクタ 6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90" name="テキスト ボックス 6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0</xdr:rowOff>
    </xdr:from>
    <xdr:to>
      <xdr:col>116</xdr:col>
      <xdr:colOff>62864</xdr:colOff>
      <xdr:row>64</xdr:row>
      <xdr:rowOff>50800</xdr:rowOff>
    </xdr:to>
    <xdr:cxnSp macro="">
      <xdr:nvCxnSpPr>
        <xdr:cNvPr id="692" name="直線コネクタ 691"/>
        <xdr:cNvCxnSpPr/>
      </xdr:nvCxnSpPr>
      <xdr:spPr>
        <a:xfrm flipV="1">
          <a:off x="22160864" y="96012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54627</xdr:rowOff>
    </xdr:from>
    <xdr:ext cx="469744" cy="259045"/>
    <xdr:sp macro="" textlink="">
      <xdr:nvSpPr>
        <xdr:cNvPr id="693" name="【保健センター・保健所】&#10;一人当たり面積最小値テキスト"/>
        <xdr:cNvSpPr txBox="1"/>
      </xdr:nvSpPr>
      <xdr:spPr>
        <a:xfrm>
          <a:off x="22199600" y="1102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50800</xdr:rowOff>
    </xdr:from>
    <xdr:to>
      <xdr:col>116</xdr:col>
      <xdr:colOff>152400</xdr:colOff>
      <xdr:row>64</xdr:row>
      <xdr:rowOff>50800</xdr:rowOff>
    </xdr:to>
    <xdr:cxnSp macro="">
      <xdr:nvCxnSpPr>
        <xdr:cNvPr id="694" name="直線コネクタ 693"/>
        <xdr:cNvCxnSpPr/>
      </xdr:nvCxnSpPr>
      <xdr:spPr>
        <a:xfrm>
          <a:off x="22072600" y="1102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118127</xdr:rowOff>
    </xdr:from>
    <xdr:ext cx="469744" cy="259045"/>
    <xdr:sp macro="" textlink="">
      <xdr:nvSpPr>
        <xdr:cNvPr id="695" name="【保健センター・保健所】&#10;一人当たり面積最大値テキスト"/>
        <xdr:cNvSpPr txBox="1"/>
      </xdr:nvSpPr>
      <xdr:spPr>
        <a:xfrm>
          <a:off x="22199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0</xdr:rowOff>
    </xdr:from>
    <xdr:to>
      <xdr:col>116</xdr:col>
      <xdr:colOff>152400</xdr:colOff>
      <xdr:row>56</xdr:row>
      <xdr:rowOff>0</xdr:rowOff>
    </xdr:to>
    <xdr:cxnSp macro="">
      <xdr:nvCxnSpPr>
        <xdr:cNvPr id="696" name="直線コネクタ 695"/>
        <xdr:cNvCxnSpPr/>
      </xdr:nvCxnSpPr>
      <xdr:spPr>
        <a:xfrm>
          <a:off x="22072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156227</xdr:rowOff>
    </xdr:from>
    <xdr:ext cx="469744" cy="259045"/>
    <xdr:sp macro="" textlink="">
      <xdr:nvSpPr>
        <xdr:cNvPr id="697" name="【保健センター・保健所】&#10;一人当たり面積平均値テキスト"/>
        <xdr:cNvSpPr txBox="1"/>
      </xdr:nvSpPr>
      <xdr:spPr>
        <a:xfrm>
          <a:off x="22199600" y="1044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698" name="フローチャート: 判断 697"/>
        <xdr:cNvSpPr/>
      </xdr:nvSpPr>
      <xdr:spPr>
        <a:xfrm>
          <a:off x="221107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38100</xdr:rowOff>
    </xdr:from>
    <xdr:to>
      <xdr:col>112</xdr:col>
      <xdr:colOff>38100</xdr:colOff>
      <xdr:row>60</xdr:row>
      <xdr:rowOff>139700</xdr:rowOff>
    </xdr:to>
    <xdr:sp macro="" textlink="">
      <xdr:nvSpPr>
        <xdr:cNvPr id="699" name="フローチャート: 判断 698"/>
        <xdr:cNvSpPr/>
      </xdr:nvSpPr>
      <xdr:spPr>
        <a:xfrm>
          <a:off x="21272500" y="103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700" name="フローチャート: 判断 699"/>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114300</xdr:rowOff>
    </xdr:from>
    <xdr:to>
      <xdr:col>102</xdr:col>
      <xdr:colOff>165100</xdr:colOff>
      <xdr:row>61</xdr:row>
      <xdr:rowOff>44450</xdr:rowOff>
    </xdr:to>
    <xdr:sp macro="" textlink="">
      <xdr:nvSpPr>
        <xdr:cNvPr id="701" name="フローチャート: 判断 700"/>
        <xdr:cNvSpPr/>
      </xdr:nvSpPr>
      <xdr:spPr>
        <a:xfrm>
          <a:off x="19494500" y="1040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76200</xdr:rowOff>
    </xdr:from>
    <xdr:to>
      <xdr:col>98</xdr:col>
      <xdr:colOff>38100</xdr:colOff>
      <xdr:row>61</xdr:row>
      <xdr:rowOff>6350</xdr:rowOff>
    </xdr:to>
    <xdr:sp macro="" textlink="">
      <xdr:nvSpPr>
        <xdr:cNvPr id="702" name="フローチャート: 判断 701"/>
        <xdr:cNvSpPr/>
      </xdr:nvSpPr>
      <xdr:spPr>
        <a:xfrm>
          <a:off x="18605500" y="1036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703" name="テキスト ボックス 7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704" name="テキスト ボックス 7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705" name="テキスト ボックス 7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706" name="テキスト ボックス 7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7" name="テキスト ボックス 7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08" name="楕円 707"/>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57</xdr:row>
      <xdr:rowOff>111777</xdr:rowOff>
    </xdr:from>
    <xdr:ext cx="469744" cy="259045"/>
    <xdr:sp macro="" textlink="">
      <xdr:nvSpPr>
        <xdr:cNvPr id="709" name="【保健センター・保健所】&#10;一人当たり面積該当値テキスト"/>
        <xdr:cNvSpPr txBox="1"/>
      </xdr:nvSpPr>
      <xdr:spPr>
        <a:xfrm>
          <a:off x="22199600" y="9884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710" name="楕円 709"/>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11" name="直線コネクタ 71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712" name="楕円 711"/>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13" name="直線コネクタ 71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88900</xdr:rowOff>
    </xdr:from>
    <xdr:to>
      <xdr:col>102</xdr:col>
      <xdr:colOff>165100</xdr:colOff>
      <xdr:row>59</xdr:row>
      <xdr:rowOff>19050</xdr:rowOff>
    </xdr:to>
    <xdr:sp macro="" textlink="">
      <xdr:nvSpPr>
        <xdr:cNvPr id="714" name="楕円 713"/>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58</xdr:row>
      <xdr:rowOff>139700</xdr:rowOff>
    </xdr:from>
    <xdr:to>
      <xdr:col>107</xdr:col>
      <xdr:colOff>50800</xdr:colOff>
      <xdr:row>58</xdr:row>
      <xdr:rowOff>139700</xdr:rowOff>
    </xdr:to>
    <xdr:cxnSp macro="">
      <xdr:nvCxnSpPr>
        <xdr:cNvPr id="715" name="直線コネクタ 714"/>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58</xdr:row>
      <xdr:rowOff>88900</xdr:rowOff>
    </xdr:from>
    <xdr:to>
      <xdr:col>98</xdr:col>
      <xdr:colOff>38100</xdr:colOff>
      <xdr:row>59</xdr:row>
      <xdr:rowOff>19050</xdr:rowOff>
    </xdr:to>
    <xdr:sp macro="" textlink="">
      <xdr:nvSpPr>
        <xdr:cNvPr id="716" name="楕円 715"/>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58</xdr:row>
      <xdr:rowOff>139700</xdr:rowOff>
    </xdr:from>
    <xdr:to>
      <xdr:col>102</xdr:col>
      <xdr:colOff>114300</xdr:colOff>
      <xdr:row>58</xdr:row>
      <xdr:rowOff>139700</xdr:rowOff>
    </xdr:to>
    <xdr:cxnSp macro="">
      <xdr:nvCxnSpPr>
        <xdr:cNvPr id="717" name="直線コネクタ 716"/>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130827</xdr:rowOff>
    </xdr:from>
    <xdr:ext cx="469744" cy="259045"/>
    <xdr:sp macro="" textlink="">
      <xdr:nvSpPr>
        <xdr:cNvPr id="718" name="n_1aveValue【保健センター・保健所】&#10;一人当たり面積"/>
        <xdr:cNvSpPr txBox="1"/>
      </xdr:nvSpPr>
      <xdr:spPr>
        <a:xfrm>
          <a:off x="21075727" y="1041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22877</xdr:rowOff>
    </xdr:from>
    <xdr:ext cx="469744" cy="259045"/>
    <xdr:sp macro="" textlink="">
      <xdr:nvSpPr>
        <xdr:cNvPr id="719" name="n_2aveValue【保健センター・保健所】&#10;一人当たり面積"/>
        <xdr:cNvSpPr txBox="1"/>
      </xdr:nvSpPr>
      <xdr:spPr>
        <a:xfrm>
          <a:off x="20199427" y="1048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35577</xdr:rowOff>
    </xdr:from>
    <xdr:ext cx="469744" cy="259045"/>
    <xdr:sp macro="" textlink="">
      <xdr:nvSpPr>
        <xdr:cNvPr id="720" name="n_3aveValue【保健センター・保健所】&#10;一人当たり面積"/>
        <xdr:cNvSpPr txBox="1"/>
      </xdr:nvSpPr>
      <xdr:spPr>
        <a:xfrm>
          <a:off x="19310427" y="1049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168927</xdr:rowOff>
    </xdr:from>
    <xdr:ext cx="469744" cy="259045"/>
    <xdr:sp macro="" textlink="">
      <xdr:nvSpPr>
        <xdr:cNvPr id="721" name="n_4aveValue【保健センター・保健所】&#10;一人当たり面積"/>
        <xdr:cNvSpPr txBox="1"/>
      </xdr:nvSpPr>
      <xdr:spPr>
        <a:xfrm>
          <a:off x="18421427" y="1045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35577</xdr:rowOff>
    </xdr:from>
    <xdr:ext cx="469744" cy="259045"/>
    <xdr:sp macro="" textlink="">
      <xdr:nvSpPr>
        <xdr:cNvPr id="722" name="n_1mainValue【保健センター・保健所】&#10;一人当たり面積"/>
        <xdr:cNvSpPr txBox="1"/>
      </xdr:nvSpPr>
      <xdr:spPr>
        <a:xfrm>
          <a:off x="210757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35577</xdr:rowOff>
    </xdr:from>
    <xdr:ext cx="469744" cy="259045"/>
    <xdr:sp macro="" textlink="">
      <xdr:nvSpPr>
        <xdr:cNvPr id="723" name="n_2mainValue【保健センター・保健所】&#10;一人当たり面積"/>
        <xdr:cNvSpPr txBox="1"/>
      </xdr:nvSpPr>
      <xdr:spPr>
        <a:xfrm>
          <a:off x="20199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57</xdr:row>
      <xdr:rowOff>35577</xdr:rowOff>
    </xdr:from>
    <xdr:ext cx="469744" cy="259045"/>
    <xdr:sp macro="" textlink="">
      <xdr:nvSpPr>
        <xdr:cNvPr id="724" name="n_3mainValue【保健センター・保健所】&#10;一人当たり面積"/>
        <xdr:cNvSpPr txBox="1"/>
      </xdr:nvSpPr>
      <xdr:spPr>
        <a:xfrm>
          <a:off x="19310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57</xdr:row>
      <xdr:rowOff>35577</xdr:rowOff>
    </xdr:from>
    <xdr:ext cx="469744" cy="259045"/>
    <xdr:sp macro="" textlink="">
      <xdr:nvSpPr>
        <xdr:cNvPr id="725" name="n_4mainValue【保健センター・保健所】&#10;一人当たり面積"/>
        <xdr:cNvSpPr txBox="1"/>
      </xdr:nvSpPr>
      <xdr:spPr>
        <a:xfrm>
          <a:off x="18421427" y="9808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26" name="正方形/長方形 7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7" name="正方形/長方形 7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8" name="正方形/長方形 7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9" name="正方形/長方形 7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30" name="正方形/長方形 7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31" name="正方形/長方形 7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32" name="正方形/長方形 7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33" name="正方形/長方形 7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34" name="テキスト ボックス 7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35" name="直線コネクタ 7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36" name="テキスト ボックス 7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7" name="直線コネクタ 73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8" name="テキスト ボックス 737"/>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9" name="直線コネクタ 73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40" name="テキスト ボックス 73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41" name="直線コネクタ 74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42" name="テキスト ボックス 74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43" name="直線コネクタ 74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44" name="テキスト ボックス 74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45" name="直線コネクタ 74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46" name="テキスト ボックス 74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7" name="直線コネクタ 74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8" name="テキスト ボックス 747"/>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9" name="直線コネクタ 74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129539</xdr:rowOff>
    </xdr:to>
    <xdr:cxnSp macro="">
      <xdr:nvCxnSpPr>
        <xdr:cNvPr id="751" name="直線コネクタ 750"/>
        <xdr:cNvCxnSpPr/>
      </xdr:nvCxnSpPr>
      <xdr:spPr>
        <a:xfrm flipV="1">
          <a:off x="16318864" y="13280571"/>
          <a:ext cx="0" cy="1593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133366</xdr:rowOff>
    </xdr:from>
    <xdr:ext cx="405111" cy="259045"/>
    <xdr:sp macro="" textlink="">
      <xdr:nvSpPr>
        <xdr:cNvPr id="752" name="【消防施設】&#10;有形固定資産減価償却率最小値テキスト"/>
        <xdr:cNvSpPr txBox="1"/>
      </xdr:nvSpPr>
      <xdr:spPr>
        <a:xfrm>
          <a:off x="16357600" y="1487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129539</xdr:rowOff>
    </xdr:from>
    <xdr:to>
      <xdr:col>86</xdr:col>
      <xdr:colOff>25400</xdr:colOff>
      <xdr:row>86</xdr:row>
      <xdr:rowOff>129539</xdr:rowOff>
    </xdr:to>
    <xdr:cxnSp macro="">
      <xdr:nvCxnSpPr>
        <xdr:cNvPr id="753" name="直線コネクタ 752"/>
        <xdr:cNvCxnSpPr/>
      </xdr:nvCxnSpPr>
      <xdr:spPr>
        <a:xfrm>
          <a:off x="16230600" y="14874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340478" cy="259045"/>
    <xdr:sp macro="" textlink="">
      <xdr:nvSpPr>
        <xdr:cNvPr id="754" name="【消防施設】&#10;有形固定資産減価償却率最大値テキスト"/>
        <xdr:cNvSpPr txBox="1"/>
      </xdr:nvSpPr>
      <xdr:spPr>
        <a:xfrm>
          <a:off x="16357600" y="130557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755" name="直線コネクタ 754"/>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99621</xdr:rowOff>
    </xdr:from>
    <xdr:ext cx="405111" cy="259045"/>
    <xdr:sp macro="" textlink="">
      <xdr:nvSpPr>
        <xdr:cNvPr id="756" name="【消防施設】&#10;有形固定資産減価償却率平均値テキスト"/>
        <xdr:cNvSpPr txBox="1"/>
      </xdr:nvSpPr>
      <xdr:spPr>
        <a:xfrm>
          <a:off x="16357600" y="14158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121194</xdr:rowOff>
    </xdr:from>
    <xdr:to>
      <xdr:col>85</xdr:col>
      <xdr:colOff>177800</xdr:colOff>
      <xdr:row>83</xdr:row>
      <xdr:rowOff>51344</xdr:rowOff>
    </xdr:to>
    <xdr:sp macro="" textlink="">
      <xdr:nvSpPr>
        <xdr:cNvPr id="757" name="フローチャート: 判断 756"/>
        <xdr:cNvSpPr/>
      </xdr:nvSpPr>
      <xdr:spPr>
        <a:xfrm>
          <a:off x="16268700" y="1418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101600</xdr:rowOff>
    </xdr:from>
    <xdr:to>
      <xdr:col>81</xdr:col>
      <xdr:colOff>101600</xdr:colOff>
      <xdr:row>83</xdr:row>
      <xdr:rowOff>31750</xdr:rowOff>
    </xdr:to>
    <xdr:sp macro="" textlink="">
      <xdr:nvSpPr>
        <xdr:cNvPr id="758" name="フローチャート: 判断 757"/>
        <xdr:cNvSpPr/>
      </xdr:nvSpPr>
      <xdr:spPr>
        <a:xfrm>
          <a:off x="15430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64044</xdr:rowOff>
    </xdr:from>
    <xdr:to>
      <xdr:col>76</xdr:col>
      <xdr:colOff>165100</xdr:colOff>
      <xdr:row>82</xdr:row>
      <xdr:rowOff>165644</xdr:rowOff>
    </xdr:to>
    <xdr:sp macro="" textlink="">
      <xdr:nvSpPr>
        <xdr:cNvPr id="759" name="フローチャート: 判断 758"/>
        <xdr:cNvSpPr/>
      </xdr:nvSpPr>
      <xdr:spPr>
        <a:xfrm>
          <a:off x="14541500" y="1412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68943</xdr:rowOff>
    </xdr:from>
    <xdr:to>
      <xdr:col>72</xdr:col>
      <xdr:colOff>38100</xdr:colOff>
      <xdr:row>82</xdr:row>
      <xdr:rowOff>170543</xdr:rowOff>
    </xdr:to>
    <xdr:sp macro="" textlink="">
      <xdr:nvSpPr>
        <xdr:cNvPr id="760" name="フローチャート: 判断 759"/>
        <xdr:cNvSpPr/>
      </xdr:nvSpPr>
      <xdr:spPr>
        <a:xfrm>
          <a:off x="13652500" y="1412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86905</xdr:rowOff>
    </xdr:from>
    <xdr:to>
      <xdr:col>67</xdr:col>
      <xdr:colOff>101600</xdr:colOff>
      <xdr:row>83</xdr:row>
      <xdr:rowOff>17055</xdr:rowOff>
    </xdr:to>
    <xdr:sp macro="" textlink="">
      <xdr:nvSpPr>
        <xdr:cNvPr id="761" name="フローチャート: 判断 760"/>
        <xdr:cNvSpPr/>
      </xdr:nvSpPr>
      <xdr:spPr>
        <a:xfrm>
          <a:off x="12763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62" name="テキスト ボックス 7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63" name="テキスト ボックス 7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64" name="テキスト ボックス 7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65" name="テキスト ボックス 7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66" name="テキスト ボックス 7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1995</xdr:rowOff>
    </xdr:from>
    <xdr:to>
      <xdr:col>85</xdr:col>
      <xdr:colOff>177800</xdr:colOff>
      <xdr:row>80</xdr:row>
      <xdr:rowOff>103595</xdr:rowOff>
    </xdr:to>
    <xdr:sp macro="" textlink="">
      <xdr:nvSpPr>
        <xdr:cNvPr id="767" name="楕円 766"/>
        <xdr:cNvSpPr/>
      </xdr:nvSpPr>
      <xdr:spPr>
        <a:xfrm>
          <a:off x="16268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24872</xdr:rowOff>
    </xdr:from>
    <xdr:ext cx="405111" cy="259045"/>
    <xdr:sp macro="" textlink="">
      <xdr:nvSpPr>
        <xdr:cNvPr id="768" name="【消防施設】&#10;有形固定資産減価償却率該当値テキスト"/>
        <xdr:cNvSpPr txBox="1"/>
      </xdr:nvSpPr>
      <xdr:spPr>
        <a:xfrm>
          <a:off x="16357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50981</xdr:rowOff>
    </xdr:from>
    <xdr:to>
      <xdr:col>81</xdr:col>
      <xdr:colOff>101600</xdr:colOff>
      <xdr:row>80</xdr:row>
      <xdr:rowOff>152581</xdr:rowOff>
    </xdr:to>
    <xdr:sp macro="" textlink="">
      <xdr:nvSpPr>
        <xdr:cNvPr id="769" name="楕円 768"/>
        <xdr:cNvSpPr/>
      </xdr:nvSpPr>
      <xdr:spPr>
        <a:xfrm>
          <a:off x="15430500" y="1376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52795</xdr:rowOff>
    </xdr:from>
    <xdr:to>
      <xdr:col>85</xdr:col>
      <xdr:colOff>127000</xdr:colOff>
      <xdr:row>80</xdr:row>
      <xdr:rowOff>101781</xdr:rowOff>
    </xdr:to>
    <xdr:cxnSp macro="">
      <xdr:nvCxnSpPr>
        <xdr:cNvPr id="770" name="直線コネクタ 769"/>
        <xdr:cNvCxnSpPr/>
      </xdr:nvCxnSpPr>
      <xdr:spPr>
        <a:xfrm flipV="1">
          <a:off x="15481300" y="13768795"/>
          <a:ext cx="8382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104866</xdr:rowOff>
    </xdr:from>
    <xdr:to>
      <xdr:col>76</xdr:col>
      <xdr:colOff>165100</xdr:colOff>
      <xdr:row>80</xdr:row>
      <xdr:rowOff>35016</xdr:rowOff>
    </xdr:to>
    <xdr:sp macro="" textlink="">
      <xdr:nvSpPr>
        <xdr:cNvPr id="771" name="楕円 770"/>
        <xdr:cNvSpPr/>
      </xdr:nvSpPr>
      <xdr:spPr>
        <a:xfrm>
          <a:off x="14541500" y="13649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155666</xdr:rowOff>
    </xdr:from>
    <xdr:to>
      <xdr:col>81</xdr:col>
      <xdr:colOff>50800</xdr:colOff>
      <xdr:row>80</xdr:row>
      <xdr:rowOff>101781</xdr:rowOff>
    </xdr:to>
    <xdr:cxnSp macro="">
      <xdr:nvCxnSpPr>
        <xdr:cNvPr id="772" name="直線コネクタ 771"/>
        <xdr:cNvCxnSpPr/>
      </xdr:nvCxnSpPr>
      <xdr:spPr>
        <a:xfrm>
          <a:off x="14592300" y="13700216"/>
          <a:ext cx="889000" cy="117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70576</xdr:rowOff>
    </xdr:from>
    <xdr:to>
      <xdr:col>72</xdr:col>
      <xdr:colOff>38100</xdr:colOff>
      <xdr:row>80</xdr:row>
      <xdr:rowOff>726</xdr:rowOff>
    </xdr:to>
    <xdr:sp macro="" textlink="">
      <xdr:nvSpPr>
        <xdr:cNvPr id="773" name="楕円 772"/>
        <xdr:cNvSpPr/>
      </xdr:nvSpPr>
      <xdr:spPr>
        <a:xfrm>
          <a:off x="13652500" y="13615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79</xdr:row>
      <xdr:rowOff>121376</xdr:rowOff>
    </xdr:from>
    <xdr:to>
      <xdr:col>76</xdr:col>
      <xdr:colOff>114300</xdr:colOff>
      <xdr:row>79</xdr:row>
      <xdr:rowOff>155666</xdr:rowOff>
    </xdr:to>
    <xdr:cxnSp macro="">
      <xdr:nvCxnSpPr>
        <xdr:cNvPr id="774" name="直線コネクタ 773"/>
        <xdr:cNvCxnSpPr/>
      </xdr:nvCxnSpPr>
      <xdr:spPr>
        <a:xfrm>
          <a:off x="13703300" y="13665926"/>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81</xdr:row>
      <xdr:rowOff>33020</xdr:rowOff>
    </xdr:from>
    <xdr:to>
      <xdr:col>67</xdr:col>
      <xdr:colOff>101600</xdr:colOff>
      <xdr:row>81</xdr:row>
      <xdr:rowOff>134620</xdr:rowOff>
    </xdr:to>
    <xdr:sp macro="" textlink="">
      <xdr:nvSpPr>
        <xdr:cNvPr id="775" name="楕円 774"/>
        <xdr:cNvSpPr/>
      </xdr:nvSpPr>
      <xdr:spPr>
        <a:xfrm>
          <a:off x="12763500" y="1392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79</xdr:row>
      <xdr:rowOff>121376</xdr:rowOff>
    </xdr:from>
    <xdr:to>
      <xdr:col>71</xdr:col>
      <xdr:colOff>177800</xdr:colOff>
      <xdr:row>81</xdr:row>
      <xdr:rowOff>83820</xdr:rowOff>
    </xdr:to>
    <xdr:cxnSp macro="">
      <xdr:nvCxnSpPr>
        <xdr:cNvPr id="776" name="直線コネクタ 775"/>
        <xdr:cNvCxnSpPr/>
      </xdr:nvCxnSpPr>
      <xdr:spPr>
        <a:xfrm flipV="1">
          <a:off x="12814300" y="13665926"/>
          <a:ext cx="889000" cy="305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22877</xdr:rowOff>
    </xdr:from>
    <xdr:ext cx="405111" cy="259045"/>
    <xdr:sp macro="" textlink="">
      <xdr:nvSpPr>
        <xdr:cNvPr id="777" name="n_1aveValue【消防施設】&#10;有形固定資産減価償却率"/>
        <xdr:cNvSpPr txBox="1"/>
      </xdr:nvSpPr>
      <xdr:spPr>
        <a:xfrm>
          <a:off x="15266044" y="1425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156771</xdr:rowOff>
    </xdr:from>
    <xdr:ext cx="405111" cy="259045"/>
    <xdr:sp macro="" textlink="">
      <xdr:nvSpPr>
        <xdr:cNvPr id="778" name="n_2aveValue【消防施設】&#10;有形固定資産減価償却率"/>
        <xdr:cNvSpPr txBox="1"/>
      </xdr:nvSpPr>
      <xdr:spPr>
        <a:xfrm>
          <a:off x="14389744" y="142156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161670</xdr:rowOff>
    </xdr:from>
    <xdr:ext cx="405111" cy="259045"/>
    <xdr:sp macro="" textlink="">
      <xdr:nvSpPr>
        <xdr:cNvPr id="779" name="n_3aveValue【消防施設】&#10;有形固定資産減価償却率"/>
        <xdr:cNvSpPr txBox="1"/>
      </xdr:nvSpPr>
      <xdr:spPr>
        <a:xfrm>
          <a:off x="13500744" y="1422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8182</xdr:rowOff>
    </xdr:from>
    <xdr:ext cx="405111" cy="259045"/>
    <xdr:sp macro="" textlink="">
      <xdr:nvSpPr>
        <xdr:cNvPr id="780" name="n_4aveValue【消防施設】&#10;有形固定資産減価償却率"/>
        <xdr:cNvSpPr txBox="1"/>
      </xdr:nvSpPr>
      <xdr:spPr>
        <a:xfrm>
          <a:off x="12611744" y="1423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169108</xdr:rowOff>
    </xdr:from>
    <xdr:ext cx="405111" cy="259045"/>
    <xdr:sp macro="" textlink="">
      <xdr:nvSpPr>
        <xdr:cNvPr id="781" name="n_1mainValue【消防施設】&#10;有形固定資産減価償却率"/>
        <xdr:cNvSpPr txBox="1"/>
      </xdr:nvSpPr>
      <xdr:spPr>
        <a:xfrm>
          <a:off x="15266044" y="1354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51543</xdr:rowOff>
    </xdr:from>
    <xdr:ext cx="405111" cy="259045"/>
    <xdr:sp macro="" textlink="">
      <xdr:nvSpPr>
        <xdr:cNvPr id="782" name="n_2mainValue【消防施設】&#10;有形固定資産減価償却率"/>
        <xdr:cNvSpPr txBox="1"/>
      </xdr:nvSpPr>
      <xdr:spPr>
        <a:xfrm>
          <a:off x="14389744" y="134246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78</xdr:row>
      <xdr:rowOff>17253</xdr:rowOff>
    </xdr:from>
    <xdr:ext cx="405111" cy="259045"/>
    <xdr:sp macro="" textlink="">
      <xdr:nvSpPr>
        <xdr:cNvPr id="783" name="n_3mainValue【消防施設】&#10;有形固定資産減価償却率"/>
        <xdr:cNvSpPr txBox="1"/>
      </xdr:nvSpPr>
      <xdr:spPr>
        <a:xfrm>
          <a:off x="13500744" y="13390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151147</xdr:rowOff>
    </xdr:from>
    <xdr:ext cx="405111" cy="259045"/>
    <xdr:sp macro="" textlink="">
      <xdr:nvSpPr>
        <xdr:cNvPr id="784" name="n_4mainValue【消防施設】&#10;有形固定資産減価償却率"/>
        <xdr:cNvSpPr txBox="1"/>
      </xdr:nvSpPr>
      <xdr:spPr>
        <a:xfrm>
          <a:off x="12611744" y="1369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85" name="正方形/長方形 784"/>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86" name="正方形/長方形 785"/>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7" name="正方形/長方形 786"/>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8" name="正方形/長方形 787"/>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9" name="正方形/長方形 788"/>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90" name="正方形/長方形 789"/>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91" name="正方形/長方形 790"/>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92" name="正方形/長方形 791"/>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93" name="テキスト ボックス 792"/>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94" name="直線コネクタ 793"/>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95" name="直線コネクタ 794"/>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96" name="テキスト ボックス 795"/>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97" name="直線コネクタ 796"/>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98" name="テキスト ボックス 797"/>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99" name="直線コネクタ 798"/>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800" name="テキスト ボックス 799"/>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801" name="直線コネクタ 800"/>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802" name="テキスト ボックス 801"/>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803" name="直線コネクタ 8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804" name="テキスト ボックス 8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83820</xdr:rowOff>
    </xdr:from>
    <xdr:to>
      <xdr:col>116</xdr:col>
      <xdr:colOff>62864</xdr:colOff>
      <xdr:row>86</xdr:row>
      <xdr:rowOff>6096</xdr:rowOff>
    </xdr:to>
    <xdr:cxnSp macro="">
      <xdr:nvCxnSpPr>
        <xdr:cNvPr id="806" name="直線コネクタ 805"/>
        <xdr:cNvCxnSpPr/>
      </xdr:nvCxnSpPr>
      <xdr:spPr>
        <a:xfrm flipV="1">
          <a:off x="22160864" y="13456920"/>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9923</xdr:rowOff>
    </xdr:from>
    <xdr:ext cx="469744" cy="259045"/>
    <xdr:sp macro="" textlink="">
      <xdr:nvSpPr>
        <xdr:cNvPr id="807" name="【消防施設】&#10;一人当たり面積最小値テキスト"/>
        <xdr:cNvSpPr txBox="1"/>
      </xdr:nvSpPr>
      <xdr:spPr>
        <a:xfrm>
          <a:off x="22199600" y="14754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6096</xdr:rowOff>
    </xdr:from>
    <xdr:to>
      <xdr:col>116</xdr:col>
      <xdr:colOff>152400</xdr:colOff>
      <xdr:row>86</xdr:row>
      <xdr:rowOff>6096</xdr:rowOff>
    </xdr:to>
    <xdr:cxnSp macro="">
      <xdr:nvCxnSpPr>
        <xdr:cNvPr id="808" name="直線コネクタ 807"/>
        <xdr:cNvCxnSpPr/>
      </xdr:nvCxnSpPr>
      <xdr:spPr>
        <a:xfrm>
          <a:off x="22072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30497</xdr:rowOff>
    </xdr:from>
    <xdr:ext cx="469744" cy="259045"/>
    <xdr:sp macro="" textlink="">
      <xdr:nvSpPr>
        <xdr:cNvPr id="809" name="【消防施設】&#10;一人当たり面積最大値テキスト"/>
        <xdr:cNvSpPr txBox="1"/>
      </xdr:nvSpPr>
      <xdr:spPr>
        <a:xfrm>
          <a:off x="22199600" y="13232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83820</xdr:rowOff>
    </xdr:from>
    <xdr:to>
      <xdr:col>116</xdr:col>
      <xdr:colOff>152400</xdr:colOff>
      <xdr:row>78</xdr:row>
      <xdr:rowOff>83820</xdr:rowOff>
    </xdr:to>
    <xdr:cxnSp macro="">
      <xdr:nvCxnSpPr>
        <xdr:cNvPr id="810" name="直線コネクタ 809"/>
        <xdr:cNvCxnSpPr/>
      </xdr:nvCxnSpPr>
      <xdr:spPr>
        <a:xfrm>
          <a:off x="22072600" y="1345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145051</xdr:rowOff>
    </xdr:from>
    <xdr:ext cx="469744" cy="259045"/>
    <xdr:sp macro="" textlink="">
      <xdr:nvSpPr>
        <xdr:cNvPr id="811" name="【消防施設】&#10;一人当たり面積平均値テキスト"/>
        <xdr:cNvSpPr txBox="1"/>
      </xdr:nvSpPr>
      <xdr:spPr>
        <a:xfrm>
          <a:off x="22199600" y="142039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122174</xdr:rowOff>
    </xdr:from>
    <xdr:to>
      <xdr:col>116</xdr:col>
      <xdr:colOff>114300</xdr:colOff>
      <xdr:row>84</xdr:row>
      <xdr:rowOff>52324</xdr:rowOff>
    </xdr:to>
    <xdr:sp macro="" textlink="">
      <xdr:nvSpPr>
        <xdr:cNvPr id="812" name="フローチャート: 判断 811"/>
        <xdr:cNvSpPr/>
      </xdr:nvSpPr>
      <xdr:spPr>
        <a:xfrm>
          <a:off x="22110700" y="1435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138176</xdr:rowOff>
    </xdr:from>
    <xdr:to>
      <xdr:col>112</xdr:col>
      <xdr:colOff>38100</xdr:colOff>
      <xdr:row>83</xdr:row>
      <xdr:rowOff>68326</xdr:rowOff>
    </xdr:to>
    <xdr:sp macro="" textlink="">
      <xdr:nvSpPr>
        <xdr:cNvPr id="813" name="フローチャート: 判断 812"/>
        <xdr:cNvSpPr/>
      </xdr:nvSpPr>
      <xdr:spPr>
        <a:xfrm>
          <a:off x="21272500" y="14197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142748</xdr:rowOff>
    </xdr:from>
    <xdr:to>
      <xdr:col>107</xdr:col>
      <xdr:colOff>101600</xdr:colOff>
      <xdr:row>83</xdr:row>
      <xdr:rowOff>72898</xdr:rowOff>
    </xdr:to>
    <xdr:sp macro="" textlink="">
      <xdr:nvSpPr>
        <xdr:cNvPr id="814" name="フローチャート: 判断 813"/>
        <xdr:cNvSpPr/>
      </xdr:nvSpPr>
      <xdr:spPr>
        <a:xfrm>
          <a:off x="20383500" y="1420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133604</xdr:rowOff>
    </xdr:from>
    <xdr:to>
      <xdr:col>102</xdr:col>
      <xdr:colOff>165100</xdr:colOff>
      <xdr:row>83</xdr:row>
      <xdr:rowOff>63754</xdr:rowOff>
    </xdr:to>
    <xdr:sp macro="" textlink="">
      <xdr:nvSpPr>
        <xdr:cNvPr id="815" name="フローチャート: 判断 814"/>
        <xdr:cNvSpPr/>
      </xdr:nvSpPr>
      <xdr:spPr>
        <a:xfrm>
          <a:off x="19494500" y="1419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21589</xdr:rowOff>
    </xdr:from>
    <xdr:to>
      <xdr:col>98</xdr:col>
      <xdr:colOff>38100</xdr:colOff>
      <xdr:row>83</xdr:row>
      <xdr:rowOff>123189</xdr:rowOff>
    </xdr:to>
    <xdr:sp macro="" textlink="">
      <xdr:nvSpPr>
        <xdr:cNvPr id="816" name="フローチャート: 判断 815"/>
        <xdr:cNvSpPr/>
      </xdr:nvSpPr>
      <xdr:spPr>
        <a:xfrm>
          <a:off x="18605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7" name="テキスト ボックス 8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8" name="テキスト ボックス 8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9" name="テキスト ボックス 8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20" name="テキスト ボックス 8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21" name="テキスト ボックス 8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23876</xdr:rowOff>
    </xdr:from>
    <xdr:to>
      <xdr:col>116</xdr:col>
      <xdr:colOff>114300</xdr:colOff>
      <xdr:row>84</xdr:row>
      <xdr:rowOff>125476</xdr:rowOff>
    </xdr:to>
    <xdr:sp macro="" textlink="">
      <xdr:nvSpPr>
        <xdr:cNvPr id="822" name="楕円 821"/>
        <xdr:cNvSpPr/>
      </xdr:nvSpPr>
      <xdr:spPr>
        <a:xfrm>
          <a:off x="221107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2303</xdr:rowOff>
    </xdr:from>
    <xdr:ext cx="469744" cy="259045"/>
    <xdr:sp macro="" textlink="">
      <xdr:nvSpPr>
        <xdr:cNvPr id="823" name="【消防施設】&#10;一人当たり面積該当値テキスト"/>
        <xdr:cNvSpPr txBox="1"/>
      </xdr:nvSpPr>
      <xdr:spPr>
        <a:xfrm>
          <a:off x="22199600" y="14404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23876</xdr:rowOff>
    </xdr:from>
    <xdr:to>
      <xdr:col>112</xdr:col>
      <xdr:colOff>38100</xdr:colOff>
      <xdr:row>84</xdr:row>
      <xdr:rowOff>125476</xdr:rowOff>
    </xdr:to>
    <xdr:sp macro="" textlink="">
      <xdr:nvSpPr>
        <xdr:cNvPr id="824" name="楕円 823"/>
        <xdr:cNvSpPr/>
      </xdr:nvSpPr>
      <xdr:spPr>
        <a:xfrm>
          <a:off x="21272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74676</xdr:rowOff>
    </xdr:from>
    <xdr:to>
      <xdr:col>116</xdr:col>
      <xdr:colOff>63500</xdr:colOff>
      <xdr:row>84</xdr:row>
      <xdr:rowOff>74676</xdr:rowOff>
    </xdr:to>
    <xdr:cxnSp macro="">
      <xdr:nvCxnSpPr>
        <xdr:cNvPr id="825" name="直線コネクタ 824"/>
        <xdr:cNvCxnSpPr/>
      </xdr:nvCxnSpPr>
      <xdr:spPr>
        <a:xfrm>
          <a:off x="21323300" y="144764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23876</xdr:rowOff>
    </xdr:from>
    <xdr:to>
      <xdr:col>107</xdr:col>
      <xdr:colOff>101600</xdr:colOff>
      <xdr:row>84</xdr:row>
      <xdr:rowOff>125476</xdr:rowOff>
    </xdr:to>
    <xdr:sp macro="" textlink="">
      <xdr:nvSpPr>
        <xdr:cNvPr id="826" name="楕円 825"/>
        <xdr:cNvSpPr/>
      </xdr:nvSpPr>
      <xdr:spPr>
        <a:xfrm>
          <a:off x="20383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74676</xdr:rowOff>
    </xdr:from>
    <xdr:to>
      <xdr:col>111</xdr:col>
      <xdr:colOff>177800</xdr:colOff>
      <xdr:row>84</xdr:row>
      <xdr:rowOff>74676</xdr:rowOff>
    </xdr:to>
    <xdr:cxnSp macro="">
      <xdr:nvCxnSpPr>
        <xdr:cNvPr id="827" name="直線コネクタ 826"/>
        <xdr:cNvCxnSpPr/>
      </xdr:nvCxnSpPr>
      <xdr:spPr>
        <a:xfrm>
          <a:off x="20434300" y="144764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19304</xdr:rowOff>
    </xdr:from>
    <xdr:to>
      <xdr:col>102</xdr:col>
      <xdr:colOff>165100</xdr:colOff>
      <xdr:row>84</xdr:row>
      <xdr:rowOff>120904</xdr:rowOff>
    </xdr:to>
    <xdr:sp macro="" textlink="">
      <xdr:nvSpPr>
        <xdr:cNvPr id="828" name="楕円 827"/>
        <xdr:cNvSpPr/>
      </xdr:nvSpPr>
      <xdr:spPr>
        <a:xfrm>
          <a:off x="19494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70104</xdr:rowOff>
    </xdr:from>
    <xdr:to>
      <xdr:col>107</xdr:col>
      <xdr:colOff>50800</xdr:colOff>
      <xdr:row>84</xdr:row>
      <xdr:rowOff>74676</xdr:rowOff>
    </xdr:to>
    <xdr:cxnSp macro="">
      <xdr:nvCxnSpPr>
        <xdr:cNvPr id="829" name="直線コネクタ 828"/>
        <xdr:cNvCxnSpPr/>
      </xdr:nvCxnSpPr>
      <xdr:spPr>
        <a:xfrm>
          <a:off x="19545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23876</xdr:rowOff>
    </xdr:from>
    <xdr:to>
      <xdr:col>98</xdr:col>
      <xdr:colOff>38100</xdr:colOff>
      <xdr:row>84</xdr:row>
      <xdr:rowOff>125476</xdr:rowOff>
    </xdr:to>
    <xdr:sp macro="" textlink="">
      <xdr:nvSpPr>
        <xdr:cNvPr id="830" name="楕円 829"/>
        <xdr:cNvSpPr/>
      </xdr:nvSpPr>
      <xdr:spPr>
        <a:xfrm>
          <a:off x="18605500" y="14425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70104</xdr:rowOff>
    </xdr:from>
    <xdr:to>
      <xdr:col>102</xdr:col>
      <xdr:colOff>114300</xdr:colOff>
      <xdr:row>84</xdr:row>
      <xdr:rowOff>74676</xdr:rowOff>
    </xdr:to>
    <xdr:cxnSp macro="">
      <xdr:nvCxnSpPr>
        <xdr:cNvPr id="831" name="直線コネクタ 830"/>
        <xdr:cNvCxnSpPr/>
      </xdr:nvCxnSpPr>
      <xdr:spPr>
        <a:xfrm flipV="1">
          <a:off x="18656300" y="14471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84853</xdr:rowOff>
    </xdr:from>
    <xdr:ext cx="469744" cy="259045"/>
    <xdr:sp macro="" textlink="">
      <xdr:nvSpPr>
        <xdr:cNvPr id="832" name="n_1aveValue【消防施設】&#10;一人当たり面積"/>
        <xdr:cNvSpPr txBox="1"/>
      </xdr:nvSpPr>
      <xdr:spPr>
        <a:xfrm>
          <a:off x="21075727" y="1397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89425</xdr:rowOff>
    </xdr:from>
    <xdr:ext cx="469744" cy="259045"/>
    <xdr:sp macro="" textlink="">
      <xdr:nvSpPr>
        <xdr:cNvPr id="833" name="n_2aveValue【消防施設】&#10;一人当たり面積"/>
        <xdr:cNvSpPr txBox="1"/>
      </xdr:nvSpPr>
      <xdr:spPr>
        <a:xfrm>
          <a:off x="20199427" y="1397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80281</xdr:rowOff>
    </xdr:from>
    <xdr:ext cx="469744" cy="259045"/>
    <xdr:sp macro="" textlink="">
      <xdr:nvSpPr>
        <xdr:cNvPr id="834" name="n_3aveValue【消防施設】&#10;一人当たり面積"/>
        <xdr:cNvSpPr txBox="1"/>
      </xdr:nvSpPr>
      <xdr:spPr>
        <a:xfrm>
          <a:off x="19310427" y="13967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81</xdr:row>
      <xdr:rowOff>139716</xdr:rowOff>
    </xdr:from>
    <xdr:ext cx="469744" cy="259045"/>
    <xdr:sp macro="" textlink="">
      <xdr:nvSpPr>
        <xdr:cNvPr id="835" name="n_4aveValue【消防施設】&#10;一人当たり面積"/>
        <xdr:cNvSpPr txBox="1"/>
      </xdr:nvSpPr>
      <xdr:spPr>
        <a:xfrm>
          <a:off x="18421427" y="14027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116603</xdr:rowOff>
    </xdr:from>
    <xdr:ext cx="469744" cy="259045"/>
    <xdr:sp macro="" textlink="">
      <xdr:nvSpPr>
        <xdr:cNvPr id="836" name="n_1main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116603</xdr:rowOff>
    </xdr:from>
    <xdr:ext cx="469744" cy="259045"/>
    <xdr:sp macro="" textlink="">
      <xdr:nvSpPr>
        <xdr:cNvPr id="837" name="n_2mainValue【消防施設】&#10;一人当たり面積"/>
        <xdr:cNvSpPr txBox="1"/>
      </xdr:nvSpPr>
      <xdr:spPr>
        <a:xfrm>
          <a:off x="20199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112031</xdr:rowOff>
    </xdr:from>
    <xdr:ext cx="469744" cy="259045"/>
    <xdr:sp macro="" textlink="">
      <xdr:nvSpPr>
        <xdr:cNvPr id="838" name="n_3mainValue【消防施設】&#10;一人当たり面積"/>
        <xdr:cNvSpPr txBox="1"/>
      </xdr:nvSpPr>
      <xdr:spPr>
        <a:xfrm>
          <a:off x="19310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116603</xdr:rowOff>
    </xdr:from>
    <xdr:ext cx="469744" cy="259045"/>
    <xdr:sp macro="" textlink="">
      <xdr:nvSpPr>
        <xdr:cNvPr id="839" name="n_4mainValue【消防施設】&#10;一人当たり面積"/>
        <xdr:cNvSpPr txBox="1"/>
      </xdr:nvSpPr>
      <xdr:spPr>
        <a:xfrm>
          <a:off x="184214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40" name="正方形/長方形 8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41" name="正方形/長方形 8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42" name="正方形/長方形 8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43" name="正方形/長方形 8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44" name="正方形/長方形 8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5" name="正方形/長方形 8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6" name="正方形/長方形 8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正方形/長方形 8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8" name="テキスト ボックス 8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9" name="直線コネクタ 8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50" name="テキスト ボックス 8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51" name="直線コネクタ 8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52" name="テキスト ボックス 8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53" name="直線コネクタ 8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54" name="テキスト ボックス 8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5" name="直線コネクタ 8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6" name="テキスト ボックス 8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7" name="直線コネクタ 8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8" name="テキスト ボックス 8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9" name="直線コネクタ 8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60" name="テキスト ボックス 8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61" name="直線コネクタ 8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62" name="テキスト ボックス 8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63" name="直線コネクタ 8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10886</xdr:rowOff>
    </xdr:from>
    <xdr:to>
      <xdr:col>85</xdr:col>
      <xdr:colOff>126364</xdr:colOff>
      <xdr:row>109</xdr:row>
      <xdr:rowOff>35379</xdr:rowOff>
    </xdr:to>
    <xdr:cxnSp macro="">
      <xdr:nvCxnSpPr>
        <xdr:cNvPr id="865" name="直線コネクタ 864"/>
        <xdr:cNvCxnSpPr/>
      </xdr:nvCxnSpPr>
      <xdr:spPr>
        <a:xfrm flipV="1">
          <a:off x="16318864" y="17155886"/>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8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867" name="直線コネクタ 8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129013</xdr:rowOff>
    </xdr:from>
    <xdr:ext cx="340478" cy="259045"/>
    <xdr:sp macro="" textlink="">
      <xdr:nvSpPr>
        <xdr:cNvPr id="868" name="【庁舎】&#10;有形固定資産減価償却率最大値テキスト"/>
        <xdr:cNvSpPr txBox="1"/>
      </xdr:nvSpPr>
      <xdr:spPr>
        <a:xfrm>
          <a:off x="16357600" y="1693111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10886</xdr:rowOff>
    </xdr:from>
    <xdr:to>
      <xdr:col>86</xdr:col>
      <xdr:colOff>25400</xdr:colOff>
      <xdr:row>100</xdr:row>
      <xdr:rowOff>10886</xdr:rowOff>
    </xdr:to>
    <xdr:cxnSp macro="">
      <xdr:nvCxnSpPr>
        <xdr:cNvPr id="869" name="直線コネクタ 868"/>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61340</xdr:rowOff>
    </xdr:from>
    <xdr:ext cx="405111" cy="259045"/>
    <xdr:sp macro="" textlink="">
      <xdr:nvSpPr>
        <xdr:cNvPr id="870" name="【庁舎】&#10;有形固定資産減価償却率平均値テキスト"/>
        <xdr:cNvSpPr txBox="1"/>
      </xdr:nvSpPr>
      <xdr:spPr>
        <a:xfrm>
          <a:off x="16357600" y="17720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38463</xdr:rowOff>
    </xdr:from>
    <xdr:to>
      <xdr:col>85</xdr:col>
      <xdr:colOff>177800</xdr:colOff>
      <xdr:row>104</xdr:row>
      <xdr:rowOff>140063</xdr:rowOff>
    </xdr:to>
    <xdr:sp macro="" textlink="">
      <xdr:nvSpPr>
        <xdr:cNvPr id="871" name="フローチャート: 判断 870"/>
        <xdr:cNvSpPr/>
      </xdr:nvSpPr>
      <xdr:spPr>
        <a:xfrm>
          <a:off x="16268700" y="1786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872" name="フローチャート: 判断 871"/>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873" name="フローチャート: 判断 872"/>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874" name="フローチャート: 判断 873"/>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875" name="フローチャート: 判断 874"/>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6" name="テキスト ボックス 8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7" name="テキスト ボックス 8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8" name="テキスト ボックス 8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9" name="テキスト ボックス 8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80" name="テキスト ボックス 8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49893</xdr:rowOff>
    </xdr:from>
    <xdr:to>
      <xdr:col>85</xdr:col>
      <xdr:colOff>177800</xdr:colOff>
      <xdr:row>105</xdr:row>
      <xdr:rowOff>151493</xdr:rowOff>
    </xdr:to>
    <xdr:sp macro="" textlink="">
      <xdr:nvSpPr>
        <xdr:cNvPr id="881" name="楕円 880"/>
        <xdr:cNvSpPr/>
      </xdr:nvSpPr>
      <xdr:spPr>
        <a:xfrm>
          <a:off x="16268700" y="1805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28320</xdr:rowOff>
    </xdr:from>
    <xdr:ext cx="405111" cy="259045"/>
    <xdr:sp macro="" textlink="">
      <xdr:nvSpPr>
        <xdr:cNvPr id="882" name="【庁舎】&#10;有形固定資産減価償却率該当値テキスト"/>
        <xdr:cNvSpPr txBox="1"/>
      </xdr:nvSpPr>
      <xdr:spPr>
        <a:xfrm>
          <a:off x="16357600" y="18030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23768</xdr:rowOff>
    </xdr:from>
    <xdr:to>
      <xdr:col>81</xdr:col>
      <xdr:colOff>101600</xdr:colOff>
      <xdr:row>106</xdr:row>
      <xdr:rowOff>125368</xdr:rowOff>
    </xdr:to>
    <xdr:sp macro="" textlink="">
      <xdr:nvSpPr>
        <xdr:cNvPr id="883" name="楕円 882"/>
        <xdr:cNvSpPr/>
      </xdr:nvSpPr>
      <xdr:spPr>
        <a:xfrm>
          <a:off x="15430500" y="1819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100693</xdr:rowOff>
    </xdr:from>
    <xdr:to>
      <xdr:col>85</xdr:col>
      <xdr:colOff>127000</xdr:colOff>
      <xdr:row>106</xdr:row>
      <xdr:rowOff>74568</xdr:rowOff>
    </xdr:to>
    <xdr:cxnSp macro="">
      <xdr:nvCxnSpPr>
        <xdr:cNvPr id="884" name="直線コネクタ 883"/>
        <xdr:cNvCxnSpPr/>
      </xdr:nvCxnSpPr>
      <xdr:spPr>
        <a:xfrm flipV="1">
          <a:off x="15481300" y="18102943"/>
          <a:ext cx="838200" cy="14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156029</xdr:rowOff>
    </xdr:from>
    <xdr:to>
      <xdr:col>76</xdr:col>
      <xdr:colOff>165100</xdr:colOff>
      <xdr:row>106</xdr:row>
      <xdr:rowOff>86179</xdr:rowOff>
    </xdr:to>
    <xdr:sp macro="" textlink="">
      <xdr:nvSpPr>
        <xdr:cNvPr id="885" name="楕円 884"/>
        <xdr:cNvSpPr/>
      </xdr:nvSpPr>
      <xdr:spPr>
        <a:xfrm>
          <a:off x="14541500" y="1815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35379</xdr:rowOff>
    </xdr:from>
    <xdr:to>
      <xdr:col>81</xdr:col>
      <xdr:colOff>50800</xdr:colOff>
      <xdr:row>106</xdr:row>
      <xdr:rowOff>74568</xdr:rowOff>
    </xdr:to>
    <xdr:cxnSp macro="">
      <xdr:nvCxnSpPr>
        <xdr:cNvPr id="886" name="直線コネクタ 885"/>
        <xdr:cNvCxnSpPr/>
      </xdr:nvCxnSpPr>
      <xdr:spPr>
        <a:xfrm>
          <a:off x="14592300" y="18209079"/>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169092</xdr:rowOff>
    </xdr:from>
    <xdr:to>
      <xdr:col>72</xdr:col>
      <xdr:colOff>38100</xdr:colOff>
      <xdr:row>106</xdr:row>
      <xdr:rowOff>99242</xdr:rowOff>
    </xdr:to>
    <xdr:sp macro="" textlink="">
      <xdr:nvSpPr>
        <xdr:cNvPr id="887" name="楕円 886"/>
        <xdr:cNvSpPr/>
      </xdr:nvSpPr>
      <xdr:spPr>
        <a:xfrm>
          <a:off x="13652500" y="1817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35379</xdr:rowOff>
    </xdr:from>
    <xdr:to>
      <xdr:col>76</xdr:col>
      <xdr:colOff>114300</xdr:colOff>
      <xdr:row>106</xdr:row>
      <xdr:rowOff>48442</xdr:rowOff>
    </xdr:to>
    <xdr:cxnSp macro="">
      <xdr:nvCxnSpPr>
        <xdr:cNvPr id="888" name="直線コネクタ 887"/>
        <xdr:cNvCxnSpPr/>
      </xdr:nvCxnSpPr>
      <xdr:spPr>
        <a:xfrm flipV="1">
          <a:off x="13703300" y="1820907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144599</xdr:rowOff>
    </xdr:from>
    <xdr:to>
      <xdr:col>67</xdr:col>
      <xdr:colOff>101600</xdr:colOff>
      <xdr:row>106</xdr:row>
      <xdr:rowOff>74749</xdr:rowOff>
    </xdr:to>
    <xdr:sp macro="" textlink="">
      <xdr:nvSpPr>
        <xdr:cNvPr id="889" name="楕円 888"/>
        <xdr:cNvSpPr/>
      </xdr:nvSpPr>
      <xdr:spPr>
        <a:xfrm>
          <a:off x="12763500" y="1814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106</xdr:row>
      <xdr:rowOff>23949</xdr:rowOff>
    </xdr:from>
    <xdr:to>
      <xdr:col>71</xdr:col>
      <xdr:colOff>177800</xdr:colOff>
      <xdr:row>106</xdr:row>
      <xdr:rowOff>48442</xdr:rowOff>
    </xdr:to>
    <xdr:cxnSp macro="">
      <xdr:nvCxnSpPr>
        <xdr:cNvPr id="890" name="直線コネクタ 889"/>
        <xdr:cNvCxnSpPr/>
      </xdr:nvCxnSpPr>
      <xdr:spPr>
        <a:xfrm>
          <a:off x="12814300" y="18197649"/>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891" name="n_1aveValue【庁舎】&#10;有形固定資産減価償却率"/>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892" name="n_2aveValue【庁舎】&#10;有形固定資産減価償却率"/>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893" name="n_3aveValue【庁舎】&#10;有形固定資産減価償却率"/>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894" name="n_4aveValue【庁舎】&#10;有形固定資産減価償却率"/>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116495</xdr:rowOff>
    </xdr:from>
    <xdr:ext cx="405111" cy="259045"/>
    <xdr:sp macro="" textlink="">
      <xdr:nvSpPr>
        <xdr:cNvPr id="895" name="n_1mainValue【庁舎】&#10;有形固定資産減価償却率"/>
        <xdr:cNvSpPr txBox="1"/>
      </xdr:nvSpPr>
      <xdr:spPr>
        <a:xfrm>
          <a:off x="15266044" y="182901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77306</xdr:rowOff>
    </xdr:from>
    <xdr:ext cx="405111" cy="259045"/>
    <xdr:sp macro="" textlink="">
      <xdr:nvSpPr>
        <xdr:cNvPr id="896" name="n_2mainValue【庁舎】&#10;有形固定資産減価償却率"/>
        <xdr:cNvSpPr txBox="1"/>
      </xdr:nvSpPr>
      <xdr:spPr>
        <a:xfrm>
          <a:off x="14389744" y="1825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90369</xdr:rowOff>
    </xdr:from>
    <xdr:ext cx="405111" cy="259045"/>
    <xdr:sp macro="" textlink="">
      <xdr:nvSpPr>
        <xdr:cNvPr id="897" name="n_3mainValue【庁舎】&#10;有形固定資産減価償却率"/>
        <xdr:cNvSpPr txBox="1"/>
      </xdr:nvSpPr>
      <xdr:spPr>
        <a:xfrm>
          <a:off x="13500744" y="18264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65876</xdr:rowOff>
    </xdr:from>
    <xdr:ext cx="405111" cy="259045"/>
    <xdr:sp macro="" textlink="">
      <xdr:nvSpPr>
        <xdr:cNvPr id="898" name="n_4mainValue【庁舎】&#10;有形固定資産減価償却率"/>
        <xdr:cNvSpPr txBox="1"/>
      </xdr:nvSpPr>
      <xdr:spPr>
        <a:xfrm>
          <a:off x="12611744" y="182395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9" name="正方形/長方形 8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900" name="正方形/長方形 8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901" name="正方形/長方形 9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902" name="正方形/長方形 9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903" name="正方形/長方形 9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904" name="正方形/長方形 9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5" name="正方形/長方形 9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6" name="正方形/長方形 9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7" name="テキスト ボックス 9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8" name="直線コネクタ 9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909" name="テキスト ボックス 90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910" name="直線コネクタ 90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911" name="テキスト ボックス 91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912" name="直線コネクタ 91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913" name="テキスト ボックス 91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914" name="直線コネクタ 91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915" name="テキスト ボックス 91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916" name="直線コネクタ 91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917" name="テキスト ボックス 91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918" name="直線コネクタ 91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919" name="テキスト ボックス 91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920" name="直線コネクタ 91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921" name="テキスト ボックス 92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22" name="直線コネクタ 9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23" name="テキスト ボックス 9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102326</xdr:rowOff>
    </xdr:from>
    <xdr:to>
      <xdr:col>116</xdr:col>
      <xdr:colOff>62864</xdr:colOff>
      <xdr:row>109</xdr:row>
      <xdr:rowOff>90895</xdr:rowOff>
    </xdr:to>
    <xdr:cxnSp macro="">
      <xdr:nvCxnSpPr>
        <xdr:cNvPr id="925" name="直線コネクタ 924"/>
        <xdr:cNvCxnSpPr/>
      </xdr:nvCxnSpPr>
      <xdr:spPr>
        <a:xfrm flipV="1">
          <a:off x="22160864" y="17247326"/>
          <a:ext cx="0" cy="1531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94722</xdr:rowOff>
    </xdr:from>
    <xdr:ext cx="469744" cy="259045"/>
    <xdr:sp macro="" textlink="">
      <xdr:nvSpPr>
        <xdr:cNvPr id="926" name="【庁舎】&#10;一人当たり面積最小値テキスト"/>
        <xdr:cNvSpPr txBox="1"/>
      </xdr:nvSpPr>
      <xdr:spPr>
        <a:xfrm>
          <a:off x="22199600" y="1878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90895</xdr:rowOff>
    </xdr:from>
    <xdr:to>
      <xdr:col>116</xdr:col>
      <xdr:colOff>152400</xdr:colOff>
      <xdr:row>109</xdr:row>
      <xdr:rowOff>90895</xdr:rowOff>
    </xdr:to>
    <xdr:cxnSp macro="">
      <xdr:nvCxnSpPr>
        <xdr:cNvPr id="927" name="直線コネクタ 926"/>
        <xdr:cNvCxnSpPr/>
      </xdr:nvCxnSpPr>
      <xdr:spPr>
        <a:xfrm>
          <a:off x="22072600" y="18778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49003</xdr:rowOff>
    </xdr:from>
    <xdr:ext cx="469744" cy="259045"/>
    <xdr:sp macro="" textlink="">
      <xdr:nvSpPr>
        <xdr:cNvPr id="928" name="【庁舎】&#10;一人当たり面積最大値テキスト"/>
        <xdr:cNvSpPr txBox="1"/>
      </xdr:nvSpPr>
      <xdr:spPr>
        <a:xfrm>
          <a:off x="22199600" y="1702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102326</xdr:rowOff>
    </xdr:from>
    <xdr:to>
      <xdr:col>116</xdr:col>
      <xdr:colOff>152400</xdr:colOff>
      <xdr:row>100</xdr:row>
      <xdr:rowOff>102326</xdr:rowOff>
    </xdr:to>
    <xdr:cxnSp macro="">
      <xdr:nvCxnSpPr>
        <xdr:cNvPr id="929" name="直線コネクタ 928"/>
        <xdr:cNvCxnSpPr/>
      </xdr:nvCxnSpPr>
      <xdr:spPr>
        <a:xfrm>
          <a:off x="22072600" y="1724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142983</xdr:rowOff>
    </xdr:from>
    <xdr:ext cx="469744" cy="259045"/>
    <xdr:sp macro="" textlink="">
      <xdr:nvSpPr>
        <xdr:cNvPr id="930" name="【庁舎】&#10;一人当たり面積平均値テキスト"/>
        <xdr:cNvSpPr txBox="1"/>
      </xdr:nvSpPr>
      <xdr:spPr>
        <a:xfrm>
          <a:off x="22199600" y="181452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120106</xdr:rowOff>
    </xdr:from>
    <xdr:to>
      <xdr:col>116</xdr:col>
      <xdr:colOff>114300</xdr:colOff>
      <xdr:row>107</xdr:row>
      <xdr:rowOff>50256</xdr:rowOff>
    </xdr:to>
    <xdr:sp macro="" textlink="">
      <xdr:nvSpPr>
        <xdr:cNvPr id="931" name="フローチャート: 判断 930"/>
        <xdr:cNvSpPr/>
      </xdr:nvSpPr>
      <xdr:spPr>
        <a:xfrm>
          <a:off x="22110700" y="1829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128270</xdr:rowOff>
    </xdr:from>
    <xdr:to>
      <xdr:col>112</xdr:col>
      <xdr:colOff>38100</xdr:colOff>
      <xdr:row>106</xdr:row>
      <xdr:rowOff>58420</xdr:rowOff>
    </xdr:to>
    <xdr:sp macro="" textlink="">
      <xdr:nvSpPr>
        <xdr:cNvPr id="932" name="フローチャート: 判断 931"/>
        <xdr:cNvSpPr/>
      </xdr:nvSpPr>
      <xdr:spPr>
        <a:xfrm>
          <a:off x="21272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18869</xdr:rowOff>
    </xdr:from>
    <xdr:to>
      <xdr:col>107</xdr:col>
      <xdr:colOff>101600</xdr:colOff>
      <xdr:row>106</xdr:row>
      <xdr:rowOff>120469</xdr:rowOff>
    </xdr:to>
    <xdr:sp macro="" textlink="">
      <xdr:nvSpPr>
        <xdr:cNvPr id="933" name="フローチャート: 判断 932"/>
        <xdr:cNvSpPr/>
      </xdr:nvSpPr>
      <xdr:spPr>
        <a:xfrm>
          <a:off x="20383500" y="1819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28666</xdr:rowOff>
    </xdr:from>
    <xdr:to>
      <xdr:col>102</xdr:col>
      <xdr:colOff>165100</xdr:colOff>
      <xdr:row>106</xdr:row>
      <xdr:rowOff>130266</xdr:rowOff>
    </xdr:to>
    <xdr:sp macro="" textlink="">
      <xdr:nvSpPr>
        <xdr:cNvPr id="934" name="フローチャート: 判断 933"/>
        <xdr:cNvSpPr/>
      </xdr:nvSpPr>
      <xdr:spPr>
        <a:xfrm>
          <a:off x="19494500" y="1820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40095</xdr:rowOff>
    </xdr:from>
    <xdr:to>
      <xdr:col>98</xdr:col>
      <xdr:colOff>38100</xdr:colOff>
      <xdr:row>105</xdr:row>
      <xdr:rowOff>141695</xdr:rowOff>
    </xdr:to>
    <xdr:sp macro="" textlink="">
      <xdr:nvSpPr>
        <xdr:cNvPr id="935" name="フローチャート: 判断 934"/>
        <xdr:cNvSpPr/>
      </xdr:nvSpPr>
      <xdr:spPr>
        <a:xfrm>
          <a:off x="18605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36" name="テキスト ボックス 9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37" name="テキスト ボックス 9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38" name="テキスト ボックス 9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39" name="テキスト ボックス 9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40" name="テキスト ボックス 9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142966</xdr:rowOff>
    </xdr:from>
    <xdr:to>
      <xdr:col>116</xdr:col>
      <xdr:colOff>114300</xdr:colOff>
      <xdr:row>107</xdr:row>
      <xdr:rowOff>73116</xdr:rowOff>
    </xdr:to>
    <xdr:sp macro="" textlink="">
      <xdr:nvSpPr>
        <xdr:cNvPr id="941" name="楕円 940"/>
        <xdr:cNvSpPr/>
      </xdr:nvSpPr>
      <xdr:spPr>
        <a:xfrm>
          <a:off x="221107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121393</xdr:rowOff>
    </xdr:from>
    <xdr:ext cx="469744" cy="259045"/>
    <xdr:sp macro="" textlink="">
      <xdr:nvSpPr>
        <xdr:cNvPr id="942" name="【庁舎】&#10;一人当たり面積該当値テキスト"/>
        <xdr:cNvSpPr txBox="1"/>
      </xdr:nvSpPr>
      <xdr:spPr>
        <a:xfrm>
          <a:off x="22199600" y="18295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146231</xdr:rowOff>
    </xdr:from>
    <xdr:to>
      <xdr:col>112</xdr:col>
      <xdr:colOff>38100</xdr:colOff>
      <xdr:row>107</xdr:row>
      <xdr:rowOff>76381</xdr:rowOff>
    </xdr:to>
    <xdr:sp macro="" textlink="">
      <xdr:nvSpPr>
        <xdr:cNvPr id="943" name="楕円 942"/>
        <xdr:cNvSpPr/>
      </xdr:nvSpPr>
      <xdr:spPr>
        <a:xfrm>
          <a:off x="21272500" y="1831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22316</xdr:rowOff>
    </xdr:from>
    <xdr:to>
      <xdr:col>116</xdr:col>
      <xdr:colOff>63500</xdr:colOff>
      <xdr:row>107</xdr:row>
      <xdr:rowOff>25581</xdr:rowOff>
    </xdr:to>
    <xdr:cxnSp macro="">
      <xdr:nvCxnSpPr>
        <xdr:cNvPr id="944" name="直線コネクタ 943"/>
        <xdr:cNvCxnSpPr/>
      </xdr:nvCxnSpPr>
      <xdr:spPr>
        <a:xfrm flipV="1">
          <a:off x="21323300" y="18367466"/>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142966</xdr:rowOff>
    </xdr:from>
    <xdr:to>
      <xdr:col>107</xdr:col>
      <xdr:colOff>101600</xdr:colOff>
      <xdr:row>107</xdr:row>
      <xdr:rowOff>73116</xdr:rowOff>
    </xdr:to>
    <xdr:sp macro="" textlink="">
      <xdr:nvSpPr>
        <xdr:cNvPr id="945" name="楕円 944"/>
        <xdr:cNvSpPr/>
      </xdr:nvSpPr>
      <xdr:spPr>
        <a:xfrm>
          <a:off x="20383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22316</xdr:rowOff>
    </xdr:from>
    <xdr:to>
      <xdr:col>111</xdr:col>
      <xdr:colOff>177800</xdr:colOff>
      <xdr:row>107</xdr:row>
      <xdr:rowOff>25581</xdr:rowOff>
    </xdr:to>
    <xdr:cxnSp macro="">
      <xdr:nvCxnSpPr>
        <xdr:cNvPr id="946" name="直線コネクタ 945"/>
        <xdr:cNvCxnSpPr/>
      </xdr:nvCxnSpPr>
      <xdr:spPr>
        <a:xfrm>
          <a:off x="20434300" y="1836746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947" name="楕円 946"/>
        <xdr:cNvSpPr/>
      </xdr:nvSpPr>
      <xdr:spPr>
        <a:xfrm>
          <a:off x="19494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22316</xdr:rowOff>
    </xdr:from>
    <xdr:to>
      <xdr:col>107</xdr:col>
      <xdr:colOff>50800</xdr:colOff>
      <xdr:row>107</xdr:row>
      <xdr:rowOff>22316</xdr:rowOff>
    </xdr:to>
    <xdr:cxnSp macro="">
      <xdr:nvCxnSpPr>
        <xdr:cNvPr id="948" name="直線コネクタ 947"/>
        <xdr:cNvCxnSpPr/>
      </xdr:nvCxnSpPr>
      <xdr:spPr>
        <a:xfrm>
          <a:off x="19545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142966</xdr:rowOff>
    </xdr:from>
    <xdr:to>
      <xdr:col>98</xdr:col>
      <xdr:colOff>38100</xdr:colOff>
      <xdr:row>107</xdr:row>
      <xdr:rowOff>73116</xdr:rowOff>
    </xdr:to>
    <xdr:sp macro="" textlink="">
      <xdr:nvSpPr>
        <xdr:cNvPr id="949" name="楕円 948"/>
        <xdr:cNvSpPr/>
      </xdr:nvSpPr>
      <xdr:spPr>
        <a:xfrm>
          <a:off x="18605500" y="1831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22316</xdr:rowOff>
    </xdr:from>
    <xdr:to>
      <xdr:col>102</xdr:col>
      <xdr:colOff>114300</xdr:colOff>
      <xdr:row>107</xdr:row>
      <xdr:rowOff>22316</xdr:rowOff>
    </xdr:to>
    <xdr:cxnSp macro="">
      <xdr:nvCxnSpPr>
        <xdr:cNvPr id="950" name="直線コネクタ 949"/>
        <xdr:cNvCxnSpPr/>
      </xdr:nvCxnSpPr>
      <xdr:spPr>
        <a:xfrm>
          <a:off x="18656300" y="183674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74947</xdr:rowOff>
    </xdr:from>
    <xdr:ext cx="469744" cy="259045"/>
    <xdr:sp macro="" textlink="">
      <xdr:nvSpPr>
        <xdr:cNvPr id="951" name="n_1aveValue【庁舎】&#10;一人当たり面積"/>
        <xdr:cNvSpPr txBox="1"/>
      </xdr:nvSpPr>
      <xdr:spPr>
        <a:xfrm>
          <a:off x="210757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136996</xdr:rowOff>
    </xdr:from>
    <xdr:ext cx="469744" cy="259045"/>
    <xdr:sp macro="" textlink="">
      <xdr:nvSpPr>
        <xdr:cNvPr id="952" name="n_2aveValue【庁舎】&#10;一人当たり面積"/>
        <xdr:cNvSpPr txBox="1"/>
      </xdr:nvSpPr>
      <xdr:spPr>
        <a:xfrm>
          <a:off x="20199427" y="17967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146793</xdr:rowOff>
    </xdr:from>
    <xdr:ext cx="469744" cy="259045"/>
    <xdr:sp macro="" textlink="">
      <xdr:nvSpPr>
        <xdr:cNvPr id="953" name="n_3aveValue【庁舎】&#10;一人当たり面積"/>
        <xdr:cNvSpPr txBox="1"/>
      </xdr:nvSpPr>
      <xdr:spPr>
        <a:xfrm>
          <a:off x="19310427" y="1797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103</xdr:row>
      <xdr:rowOff>158222</xdr:rowOff>
    </xdr:from>
    <xdr:ext cx="469744" cy="259045"/>
    <xdr:sp macro="" textlink="">
      <xdr:nvSpPr>
        <xdr:cNvPr id="954" name="n_4aveValue【庁舎】&#10;一人当たり面積"/>
        <xdr:cNvSpPr txBox="1"/>
      </xdr:nvSpPr>
      <xdr:spPr>
        <a:xfrm>
          <a:off x="18421427" y="1781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67508</xdr:rowOff>
    </xdr:from>
    <xdr:ext cx="469744" cy="259045"/>
    <xdr:sp macro="" textlink="">
      <xdr:nvSpPr>
        <xdr:cNvPr id="955" name="n_1mainValue【庁舎】&#10;一人当たり面積"/>
        <xdr:cNvSpPr txBox="1"/>
      </xdr:nvSpPr>
      <xdr:spPr>
        <a:xfrm>
          <a:off x="21075727" y="1841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956" name="n_2main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957" name="n_3main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64243</xdr:rowOff>
    </xdr:from>
    <xdr:ext cx="469744" cy="259045"/>
    <xdr:sp macro="" textlink="">
      <xdr:nvSpPr>
        <xdr:cNvPr id="958" name="n_4mainValue【庁舎】&#10;一人当たり面積"/>
        <xdr:cNvSpPr txBox="1"/>
      </xdr:nvSpPr>
      <xdr:spPr>
        <a:xfrm>
          <a:off x="18421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59" name="正方形/長方形 9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60" name="正方形/長方形 9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61" name="テキスト ボックス 9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と比較すると、有形固定資産減価償却率が高くなっている施設は、市民会館、保健センター・保健所、庁舎であり、低くなっている施設は、図書館、体育館・プール、福祉施設、一般廃棄物処理施設、消防施設となっている。</a:t>
          </a:r>
        </a:p>
        <a:p>
          <a:r>
            <a:rPr kumimoji="1" lang="ja-JP" altLang="en-US" sz="1300">
              <a:latin typeface="ＭＳ Ｐゴシック" panose="020B0600070205080204" pitchFamily="50" charset="-128"/>
              <a:ea typeface="ＭＳ Ｐゴシック" panose="020B0600070205080204" pitchFamily="50" charset="-128"/>
            </a:rPr>
            <a:t>　市民会館は、いずれも合併前に建築されており、これまで計画的な修繕、改修が進められていないことから、再編を含め中長期的な施設整備について検討を行っていく。庁舎については、令和２年度に議場映像音響設備改修を行ったことから有形固定資産減価償却率が</a:t>
          </a:r>
          <a:r>
            <a:rPr kumimoji="1" lang="en-US" altLang="ja-JP" sz="1300">
              <a:latin typeface="ＭＳ Ｐゴシック" panose="020B0600070205080204" pitchFamily="50" charset="-128"/>
              <a:ea typeface="ＭＳ Ｐゴシック" panose="020B0600070205080204" pitchFamily="50" charset="-128"/>
            </a:rPr>
            <a:t>62.0</a:t>
          </a:r>
          <a:r>
            <a:rPr kumimoji="1" lang="ja-JP" altLang="en-US" sz="1300">
              <a:latin typeface="ＭＳ Ｐゴシック" panose="020B0600070205080204" pitchFamily="50" charset="-128"/>
              <a:ea typeface="ＭＳ Ｐゴシック" panose="020B0600070205080204" pitchFamily="50" charset="-128"/>
            </a:rPr>
            <a:t>％に下降したが、類似団体平均を</a:t>
          </a:r>
          <a:r>
            <a:rPr kumimoji="1" lang="en-US" altLang="ja-JP" sz="1300">
              <a:latin typeface="ＭＳ Ｐゴシック" panose="020B0600070205080204" pitchFamily="50" charset="-128"/>
              <a:ea typeface="ＭＳ Ｐゴシック" panose="020B0600070205080204" pitchFamily="50" charset="-128"/>
            </a:rPr>
            <a:t>11.2</a:t>
          </a:r>
          <a:r>
            <a:rPr kumimoji="1" lang="ja-JP" altLang="en-US" sz="1300">
              <a:latin typeface="ＭＳ Ｐゴシック" panose="020B0600070205080204" pitchFamily="50" charset="-128"/>
              <a:ea typeface="ＭＳ Ｐゴシック" panose="020B0600070205080204" pitchFamily="50" charset="-128"/>
            </a:rPr>
            <a:t>ポイント上回る結果となった。これまで耐震改修等は行ってきたが、今後大規模修繕や建替えの必要がある。また、保健センターは、築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年近く経過しており、老朽化対策が必要である。一般廃棄物処理施設は、平成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新野洲クリーンセンターを供用開始したことにより、有形固定資産減価償却率が類似団体平均と比較して低い値となっている。プールについては、令和２年度に余熱利用施設として新たに供用開始したことにより、有形固定資産減価償却率が下降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一人当たりの面積等の数値は類似団体平均を上回っている施設が多い状況である。また、有形固定資産減価償却率が低い施設が多いが、今後も野洲市公共施設等総合管理計画に基づき、各施設の適正な維持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度と同水準となり、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類似団体平均と比較して依然高い水準を維持している。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主な財源である法人市民税は、平成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年後半以降円安・株高傾向に転じ、景気が回復基調ではあるものの、今後、新型コロナウイルス感染症拡大による景気後退も考えられる。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今後も引き続き行財政改革の推進等により、行政運営の効率化、安定した財政運営を行い、財政の健全化を図る。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62795</xdr:rowOff>
    </xdr:from>
    <xdr:to>
      <xdr:col>23</xdr:col>
      <xdr:colOff>133350</xdr:colOff>
      <xdr:row>41</xdr:row>
      <xdr:rowOff>62795</xdr:rowOff>
    </xdr:to>
    <xdr:cxnSp macro="">
      <xdr:nvCxnSpPr>
        <xdr:cNvPr id="69" name="直線コネクタ 68"/>
        <xdr:cNvCxnSpPr/>
      </xdr:nvCxnSpPr>
      <xdr:spPr>
        <a:xfrm>
          <a:off x="4114800" y="709224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62795</xdr:rowOff>
    </xdr:to>
    <xdr:cxnSp macro="">
      <xdr:nvCxnSpPr>
        <xdr:cNvPr id="72" name="直線コネクタ 71"/>
        <xdr:cNvCxnSpPr/>
      </xdr:nvCxnSpPr>
      <xdr:spPr>
        <a:xfrm>
          <a:off x="3225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4233</xdr:rowOff>
    </xdr:from>
    <xdr:to>
      <xdr:col>19</xdr:col>
      <xdr:colOff>184150</xdr:colOff>
      <xdr:row>43</xdr:row>
      <xdr:rowOff>105833</xdr:rowOff>
    </xdr:to>
    <xdr:sp macro="" textlink="">
      <xdr:nvSpPr>
        <xdr:cNvPr id="73" name="フローチャート: 判断 72"/>
        <xdr:cNvSpPr/>
      </xdr:nvSpPr>
      <xdr:spPr>
        <a:xfrm>
          <a:off x="4064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90610</xdr:rowOff>
    </xdr:from>
    <xdr:ext cx="736600" cy="259045"/>
    <xdr:sp macro="" textlink="">
      <xdr:nvSpPr>
        <xdr:cNvPr id="74" name="テキスト ボックス 73"/>
        <xdr:cNvSpPr txBox="1"/>
      </xdr:nvSpPr>
      <xdr:spPr>
        <a:xfrm>
          <a:off x="3733800" y="7462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35983</xdr:rowOff>
    </xdr:from>
    <xdr:to>
      <xdr:col>15</xdr:col>
      <xdr:colOff>82550</xdr:colOff>
      <xdr:row>41</xdr:row>
      <xdr:rowOff>49389</xdr:rowOff>
    </xdr:to>
    <xdr:cxnSp macro="">
      <xdr:nvCxnSpPr>
        <xdr:cNvPr id="75" name="直線コネクタ 74"/>
        <xdr:cNvCxnSpPr/>
      </xdr:nvCxnSpPr>
      <xdr:spPr>
        <a:xfrm flipV="1">
          <a:off x="2336800" y="70654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162278</xdr:rowOff>
    </xdr:from>
    <xdr:to>
      <xdr:col>15</xdr:col>
      <xdr:colOff>133350</xdr:colOff>
      <xdr:row>43</xdr:row>
      <xdr:rowOff>92428</xdr:rowOff>
    </xdr:to>
    <xdr:sp macro="" textlink="">
      <xdr:nvSpPr>
        <xdr:cNvPr id="76" name="フローチャート: 判断 75"/>
        <xdr:cNvSpPr/>
      </xdr:nvSpPr>
      <xdr:spPr>
        <a:xfrm>
          <a:off x="3175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77205</xdr:rowOff>
    </xdr:from>
    <xdr:ext cx="762000" cy="259045"/>
    <xdr:sp macro="" textlink="">
      <xdr:nvSpPr>
        <xdr:cNvPr id="77" name="テキスト ボックス 76"/>
        <xdr:cNvSpPr txBox="1"/>
      </xdr:nvSpPr>
      <xdr:spPr>
        <a:xfrm>
          <a:off x="2844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49389</xdr:rowOff>
    </xdr:from>
    <xdr:to>
      <xdr:col>11</xdr:col>
      <xdr:colOff>31750</xdr:colOff>
      <xdr:row>41</xdr:row>
      <xdr:rowOff>49389</xdr:rowOff>
    </xdr:to>
    <xdr:cxnSp macro="">
      <xdr:nvCxnSpPr>
        <xdr:cNvPr id="78" name="直線コネクタ 77"/>
        <xdr:cNvCxnSpPr/>
      </xdr:nvCxnSpPr>
      <xdr:spPr>
        <a:xfrm>
          <a:off x="1447800" y="70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162278</xdr:rowOff>
    </xdr:from>
    <xdr:to>
      <xdr:col>11</xdr:col>
      <xdr:colOff>82550</xdr:colOff>
      <xdr:row>43</xdr:row>
      <xdr:rowOff>92428</xdr:rowOff>
    </xdr:to>
    <xdr:sp macro="" textlink="">
      <xdr:nvSpPr>
        <xdr:cNvPr id="79" name="フローチャート: 判断 78"/>
        <xdr:cNvSpPr/>
      </xdr:nvSpPr>
      <xdr:spPr>
        <a:xfrm>
          <a:off x="2286000" y="736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77205</xdr:rowOff>
    </xdr:from>
    <xdr:ext cx="762000" cy="259045"/>
    <xdr:sp macro="" textlink="">
      <xdr:nvSpPr>
        <xdr:cNvPr id="80" name="テキスト ボックス 79"/>
        <xdr:cNvSpPr txBox="1"/>
      </xdr:nvSpPr>
      <xdr:spPr>
        <a:xfrm>
          <a:off x="1955800" y="744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81" name="フローチャート: 判断 80"/>
        <xdr:cNvSpPr/>
      </xdr:nvSpPr>
      <xdr:spPr>
        <a:xfrm>
          <a:off x="1397000" y="737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82" name="テキスト ボックス 81"/>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11995</xdr:rowOff>
    </xdr:from>
    <xdr:to>
      <xdr:col>23</xdr:col>
      <xdr:colOff>184150</xdr:colOff>
      <xdr:row>41</xdr:row>
      <xdr:rowOff>113595</xdr:rowOff>
    </xdr:to>
    <xdr:sp macro="" textlink="">
      <xdr:nvSpPr>
        <xdr:cNvPr id="88" name="楕円 87"/>
        <xdr:cNvSpPr/>
      </xdr:nvSpPr>
      <xdr:spPr>
        <a:xfrm>
          <a:off x="49022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28522</xdr:rowOff>
    </xdr:from>
    <xdr:ext cx="762000" cy="259045"/>
    <xdr:sp macro="" textlink="">
      <xdr:nvSpPr>
        <xdr:cNvPr id="89" name="財政力該当値テキスト"/>
        <xdr:cNvSpPr txBox="1"/>
      </xdr:nvSpPr>
      <xdr:spPr>
        <a:xfrm>
          <a:off x="5041900" y="688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11995</xdr:rowOff>
    </xdr:from>
    <xdr:to>
      <xdr:col>19</xdr:col>
      <xdr:colOff>184150</xdr:colOff>
      <xdr:row>41</xdr:row>
      <xdr:rowOff>113595</xdr:rowOff>
    </xdr:to>
    <xdr:sp macro="" textlink="">
      <xdr:nvSpPr>
        <xdr:cNvPr id="90" name="楕円 89"/>
        <xdr:cNvSpPr/>
      </xdr:nvSpPr>
      <xdr:spPr>
        <a:xfrm>
          <a:off x="4064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123772</xdr:rowOff>
    </xdr:from>
    <xdr:ext cx="736600" cy="259045"/>
    <xdr:sp macro="" textlink="">
      <xdr:nvSpPr>
        <xdr:cNvPr id="91" name="テキスト ボックス 90"/>
        <xdr:cNvSpPr txBox="1"/>
      </xdr:nvSpPr>
      <xdr:spPr>
        <a:xfrm>
          <a:off x="3733800" y="681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170039</xdr:rowOff>
    </xdr:from>
    <xdr:to>
      <xdr:col>11</xdr:col>
      <xdr:colOff>82550</xdr:colOff>
      <xdr:row>41</xdr:row>
      <xdr:rowOff>100189</xdr:rowOff>
    </xdr:to>
    <xdr:sp macro="" textlink="">
      <xdr:nvSpPr>
        <xdr:cNvPr id="94" name="楕円 93"/>
        <xdr:cNvSpPr/>
      </xdr:nvSpPr>
      <xdr:spPr>
        <a:xfrm>
          <a:off x="2286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110366</xdr:rowOff>
    </xdr:from>
    <xdr:ext cx="762000" cy="259045"/>
    <xdr:sp macro="" textlink="">
      <xdr:nvSpPr>
        <xdr:cNvPr id="95" name="テキスト ボックス 94"/>
        <xdr:cNvSpPr txBox="1"/>
      </xdr:nvSpPr>
      <xdr:spPr>
        <a:xfrm>
          <a:off x="1955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170039</xdr:rowOff>
    </xdr:from>
    <xdr:to>
      <xdr:col>7</xdr:col>
      <xdr:colOff>31750</xdr:colOff>
      <xdr:row>41</xdr:row>
      <xdr:rowOff>100189</xdr:rowOff>
    </xdr:to>
    <xdr:sp macro="" textlink="">
      <xdr:nvSpPr>
        <xdr:cNvPr id="96" name="楕円 95"/>
        <xdr:cNvSpPr/>
      </xdr:nvSpPr>
      <xdr:spPr>
        <a:xfrm>
          <a:off x="1397000" y="70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110366</xdr:rowOff>
    </xdr:from>
    <xdr:ext cx="762000" cy="259045"/>
    <xdr:sp macro="" textlink="">
      <xdr:nvSpPr>
        <xdr:cNvPr id="97" name="テキスト ボックス 96"/>
        <xdr:cNvSpPr txBox="1"/>
      </xdr:nvSpPr>
      <xdr:spPr>
        <a:xfrm>
          <a:off x="1066800" y="6796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となり、依然として類似団体平均を上回っている。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となった主な要因としては、昨年度と比較して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等の増額があったためである。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年度以降、硬直化した財政状況が如実にあらわれており、依然厳しい状況にある。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166688</xdr:rowOff>
    </xdr:from>
    <xdr:to>
      <xdr:col>23</xdr:col>
      <xdr:colOff>133350</xdr:colOff>
      <xdr:row>67</xdr:row>
      <xdr:rowOff>7620</xdr:rowOff>
    </xdr:to>
    <xdr:cxnSp macro="">
      <xdr:nvCxnSpPr>
        <xdr:cNvPr id="123" name="直線コネクタ 122"/>
        <xdr:cNvCxnSpPr/>
      </xdr:nvCxnSpPr>
      <xdr:spPr>
        <a:xfrm flipV="1">
          <a:off x="4953000" y="10282238"/>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4"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5" name="直線コネクタ 124"/>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81615</xdr:rowOff>
    </xdr:from>
    <xdr:ext cx="762000" cy="259045"/>
    <xdr:sp macro="" textlink="">
      <xdr:nvSpPr>
        <xdr:cNvPr id="126" name="財政構造の弾力性最大値テキスト"/>
        <xdr:cNvSpPr txBox="1"/>
      </xdr:nvSpPr>
      <xdr:spPr>
        <a:xfrm>
          <a:off x="5041900" y="1002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166688</xdr:rowOff>
    </xdr:from>
    <xdr:to>
      <xdr:col>24</xdr:col>
      <xdr:colOff>12700</xdr:colOff>
      <xdr:row>59</xdr:row>
      <xdr:rowOff>166688</xdr:rowOff>
    </xdr:to>
    <xdr:cxnSp macro="">
      <xdr:nvCxnSpPr>
        <xdr:cNvPr id="127" name="直線コネクタ 126"/>
        <xdr:cNvCxnSpPr/>
      </xdr:nvCxnSpPr>
      <xdr:spPr>
        <a:xfrm>
          <a:off x="4864100" y="10282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21272</xdr:rowOff>
    </xdr:from>
    <xdr:to>
      <xdr:col>23</xdr:col>
      <xdr:colOff>133350</xdr:colOff>
      <xdr:row>64</xdr:row>
      <xdr:rowOff>33338</xdr:rowOff>
    </xdr:to>
    <xdr:cxnSp macro="">
      <xdr:nvCxnSpPr>
        <xdr:cNvPr id="128" name="直線コネクタ 127"/>
        <xdr:cNvCxnSpPr/>
      </xdr:nvCxnSpPr>
      <xdr:spPr>
        <a:xfrm>
          <a:off x="4114800" y="10994072"/>
          <a:ext cx="838200" cy="12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67962</xdr:rowOff>
    </xdr:from>
    <xdr:ext cx="762000" cy="259045"/>
    <xdr:sp macro="" textlink="">
      <xdr:nvSpPr>
        <xdr:cNvPr id="129" name="財政構造の弾力性平均値テキスト"/>
        <xdr:cNvSpPr txBox="1"/>
      </xdr:nvSpPr>
      <xdr:spPr>
        <a:xfrm>
          <a:off x="5041900" y="106978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51435</xdr:rowOff>
    </xdr:from>
    <xdr:to>
      <xdr:col>23</xdr:col>
      <xdr:colOff>184150</xdr:colOff>
      <xdr:row>63</xdr:row>
      <xdr:rowOff>153035</xdr:rowOff>
    </xdr:to>
    <xdr:sp macro="" textlink="">
      <xdr:nvSpPr>
        <xdr:cNvPr id="130" name="フローチャート: 判断 129"/>
        <xdr:cNvSpPr/>
      </xdr:nvSpPr>
      <xdr:spPr>
        <a:xfrm>
          <a:off x="49022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21272</xdr:rowOff>
    </xdr:from>
    <xdr:to>
      <xdr:col>19</xdr:col>
      <xdr:colOff>133350</xdr:colOff>
      <xdr:row>64</xdr:row>
      <xdr:rowOff>21272</xdr:rowOff>
    </xdr:to>
    <xdr:cxnSp macro="">
      <xdr:nvCxnSpPr>
        <xdr:cNvPr id="131" name="直線コネクタ 130"/>
        <xdr:cNvCxnSpPr/>
      </xdr:nvCxnSpPr>
      <xdr:spPr>
        <a:xfrm>
          <a:off x="3225800" y="10994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87630</xdr:rowOff>
    </xdr:from>
    <xdr:to>
      <xdr:col>19</xdr:col>
      <xdr:colOff>184150</xdr:colOff>
      <xdr:row>64</xdr:row>
      <xdr:rowOff>17780</xdr:rowOff>
    </xdr:to>
    <xdr:sp macro="" textlink="">
      <xdr:nvSpPr>
        <xdr:cNvPr id="132" name="フローチャート: 判断 131"/>
        <xdr:cNvSpPr/>
      </xdr:nvSpPr>
      <xdr:spPr>
        <a:xfrm>
          <a:off x="4064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27957</xdr:rowOff>
    </xdr:from>
    <xdr:ext cx="736600" cy="259045"/>
    <xdr:sp macro="" textlink="">
      <xdr:nvSpPr>
        <xdr:cNvPr id="133" name="テキスト ボックス 132"/>
        <xdr:cNvSpPr txBox="1"/>
      </xdr:nvSpPr>
      <xdr:spPr>
        <a:xfrm>
          <a:off x="3733800" y="1065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21272</xdr:rowOff>
    </xdr:from>
    <xdr:to>
      <xdr:col>15</xdr:col>
      <xdr:colOff>82550</xdr:colOff>
      <xdr:row>64</xdr:row>
      <xdr:rowOff>99695</xdr:rowOff>
    </xdr:to>
    <xdr:cxnSp macro="">
      <xdr:nvCxnSpPr>
        <xdr:cNvPr id="134" name="直線コネクタ 133"/>
        <xdr:cNvCxnSpPr/>
      </xdr:nvCxnSpPr>
      <xdr:spPr>
        <a:xfrm flipV="1">
          <a:off x="2336800" y="10994072"/>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45403</xdr:rowOff>
    </xdr:from>
    <xdr:to>
      <xdr:col>15</xdr:col>
      <xdr:colOff>133350</xdr:colOff>
      <xdr:row>63</xdr:row>
      <xdr:rowOff>147003</xdr:rowOff>
    </xdr:to>
    <xdr:sp macro="" textlink="">
      <xdr:nvSpPr>
        <xdr:cNvPr id="135" name="フローチャート: 判断 134"/>
        <xdr:cNvSpPr/>
      </xdr:nvSpPr>
      <xdr:spPr>
        <a:xfrm>
          <a:off x="3175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157180</xdr:rowOff>
    </xdr:from>
    <xdr:ext cx="762000" cy="259045"/>
    <xdr:sp macro="" textlink="">
      <xdr:nvSpPr>
        <xdr:cNvPr id="136" name="テキスト ボックス 135"/>
        <xdr:cNvSpPr txBox="1"/>
      </xdr:nvSpPr>
      <xdr:spPr>
        <a:xfrm>
          <a:off x="2844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99695</xdr:rowOff>
    </xdr:from>
    <xdr:to>
      <xdr:col>11</xdr:col>
      <xdr:colOff>31750</xdr:colOff>
      <xdr:row>64</xdr:row>
      <xdr:rowOff>135890</xdr:rowOff>
    </xdr:to>
    <xdr:cxnSp macro="">
      <xdr:nvCxnSpPr>
        <xdr:cNvPr id="137" name="直線コネクタ 136"/>
        <xdr:cNvCxnSpPr/>
      </xdr:nvCxnSpPr>
      <xdr:spPr>
        <a:xfrm flipV="1">
          <a:off x="1447800" y="110724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51435</xdr:rowOff>
    </xdr:from>
    <xdr:to>
      <xdr:col>11</xdr:col>
      <xdr:colOff>82550</xdr:colOff>
      <xdr:row>63</xdr:row>
      <xdr:rowOff>153035</xdr:rowOff>
    </xdr:to>
    <xdr:sp macro="" textlink="">
      <xdr:nvSpPr>
        <xdr:cNvPr id="138" name="フローチャート: 判断 137"/>
        <xdr:cNvSpPr/>
      </xdr:nvSpPr>
      <xdr:spPr>
        <a:xfrm>
          <a:off x="2286000" y="10852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163212</xdr:rowOff>
    </xdr:from>
    <xdr:ext cx="762000" cy="259045"/>
    <xdr:sp macro="" textlink="">
      <xdr:nvSpPr>
        <xdr:cNvPr id="139" name="テキスト ボックス 138"/>
        <xdr:cNvSpPr txBox="1"/>
      </xdr:nvSpPr>
      <xdr:spPr>
        <a:xfrm>
          <a:off x="1955800" y="10621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168593</xdr:rowOff>
    </xdr:from>
    <xdr:to>
      <xdr:col>7</xdr:col>
      <xdr:colOff>31750</xdr:colOff>
      <xdr:row>63</xdr:row>
      <xdr:rowOff>98743</xdr:rowOff>
    </xdr:to>
    <xdr:sp macro="" textlink="">
      <xdr:nvSpPr>
        <xdr:cNvPr id="140" name="フローチャート: 判断 139"/>
        <xdr:cNvSpPr/>
      </xdr:nvSpPr>
      <xdr:spPr>
        <a:xfrm>
          <a:off x="1397000" y="10798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108920</xdr:rowOff>
    </xdr:from>
    <xdr:ext cx="762000" cy="259045"/>
    <xdr:sp macro="" textlink="">
      <xdr:nvSpPr>
        <xdr:cNvPr id="141" name="テキスト ボックス 140"/>
        <xdr:cNvSpPr txBox="1"/>
      </xdr:nvSpPr>
      <xdr:spPr>
        <a:xfrm>
          <a:off x="1066800" y="10567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153988</xdr:rowOff>
    </xdr:from>
    <xdr:to>
      <xdr:col>23</xdr:col>
      <xdr:colOff>184150</xdr:colOff>
      <xdr:row>64</xdr:row>
      <xdr:rowOff>84138</xdr:rowOff>
    </xdr:to>
    <xdr:sp macro="" textlink="">
      <xdr:nvSpPr>
        <xdr:cNvPr id="147" name="楕円 146"/>
        <xdr:cNvSpPr/>
      </xdr:nvSpPr>
      <xdr:spPr>
        <a:xfrm>
          <a:off x="4902200" y="10955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126065</xdr:rowOff>
    </xdr:from>
    <xdr:ext cx="762000" cy="259045"/>
    <xdr:sp macro="" textlink="">
      <xdr:nvSpPr>
        <xdr:cNvPr id="148" name="財政構造の弾力性該当値テキスト"/>
        <xdr:cNvSpPr txBox="1"/>
      </xdr:nvSpPr>
      <xdr:spPr>
        <a:xfrm>
          <a:off x="5041900" y="10927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141922</xdr:rowOff>
    </xdr:from>
    <xdr:to>
      <xdr:col>19</xdr:col>
      <xdr:colOff>184150</xdr:colOff>
      <xdr:row>64</xdr:row>
      <xdr:rowOff>72072</xdr:rowOff>
    </xdr:to>
    <xdr:sp macro="" textlink="">
      <xdr:nvSpPr>
        <xdr:cNvPr id="149" name="楕円 148"/>
        <xdr:cNvSpPr/>
      </xdr:nvSpPr>
      <xdr:spPr>
        <a:xfrm>
          <a:off x="4064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56849</xdr:rowOff>
    </xdr:from>
    <xdr:ext cx="736600" cy="259045"/>
    <xdr:sp macro="" textlink="">
      <xdr:nvSpPr>
        <xdr:cNvPr id="150" name="テキスト ボックス 149"/>
        <xdr:cNvSpPr txBox="1"/>
      </xdr:nvSpPr>
      <xdr:spPr>
        <a:xfrm>
          <a:off x="3733800" y="11029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141922</xdr:rowOff>
    </xdr:from>
    <xdr:to>
      <xdr:col>15</xdr:col>
      <xdr:colOff>133350</xdr:colOff>
      <xdr:row>64</xdr:row>
      <xdr:rowOff>72072</xdr:rowOff>
    </xdr:to>
    <xdr:sp macro="" textlink="">
      <xdr:nvSpPr>
        <xdr:cNvPr id="151" name="楕円 150"/>
        <xdr:cNvSpPr/>
      </xdr:nvSpPr>
      <xdr:spPr>
        <a:xfrm>
          <a:off x="3175000" y="1094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56849</xdr:rowOff>
    </xdr:from>
    <xdr:ext cx="762000" cy="259045"/>
    <xdr:sp macro="" textlink="">
      <xdr:nvSpPr>
        <xdr:cNvPr id="152" name="テキスト ボックス 151"/>
        <xdr:cNvSpPr txBox="1"/>
      </xdr:nvSpPr>
      <xdr:spPr>
        <a:xfrm>
          <a:off x="2844800" y="11029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48895</xdr:rowOff>
    </xdr:from>
    <xdr:to>
      <xdr:col>11</xdr:col>
      <xdr:colOff>82550</xdr:colOff>
      <xdr:row>64</xdr:row>
      <xdr:rowOff>150495</xdr:rowOff>
    </xdr:to>
    <xdr:sp macro="" textlink="">
      <xdr:nvSpPr>
        <xdr:cNvPr id="153" name="楕円 152"/>
        <xdr:cNvSpPr/>
      </xdr:nvSpPr>
      <xdr:spPr>
        <a:xfrm>
          <a:off x="2286000" y="1102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135272</xdr:rowOff>
    </xdr:from>
    <xdr:ext cx="762000" cy="259045"/>
    <xdr:sp macro="" textlink="">
      <xdr:nvSpPr>
        <xdr:cNvPr id="154" name="テキスト ボックス 153"/>
        <xdr:cNvSpPr txBox="1"/>
      </xdr:nvSpPr>
      <xdr:spPr>
        <a:xfrm>
          <a:off x="1955800" y="11108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85090</xdr:rowOff>
    </xdr:from>
    <xdr:to>
      <xdr:col>7</xdr:col>
      <xdr:colOff>31750</xdr:colOff>
      <xdr:row>65</xdr:row>
      <xdr:rowOff>15240</xdr:rowOff>
    </xdr:to>
    <xdr:sp macro="" textlink="">
      <xdr:nvSpPr>
        <xdr:cNvPr id="155" name="楕円 154"/>
        <xdr:cNvSpPr/>
      </xdr:nvSpPr>
      <xdr:spPr>
        <a:xfrm>
          <a:off x="1397000" y="1105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17</xdr:rowOff>
    </xdr:from>
    <xdr:ext cx="762000" cy="259045"/>
    <xdr:sp macro="" textlink="">
      <xdr:nvSpPr>
        <xdr:cNvPr id="156" name="テキスト ボックス 155"/>
        <xdr:cNvSpPr txBox="1"/>
      </xdr:nvSpPr>
      <xdr:spPr>
        <a:xfrm>
          <a:off x="1066800" y="11144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[154,337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6.4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％増となり、前年度に引き続き類似団体平均を上回っている。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物件費においては、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特定空家集合住宅解体事業等の影響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により増加している。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人件費においては、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会計年度職員制度の開始および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定期昇給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人勧の影響により増加している。今後、事務事業の見直しや適正な職員配置を検討し、適正な定員管理に努める。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6" name="直線コネクタ 185"/>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7" name="人件費・物件費等の状況最小値テキスト"/>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88" name="直線コネクタ 187"/>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89" name="人件費・物件費等の状況最大値テキスト"/>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0" name="直線コネクタ 189"/>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103081</xdr:rowOff>
    </xdr:from>
    <xdr:to>
      <xdr:col>23</xdr:col>
      <xdr:colOff>133350</xdr:colOff>
      <xdr:row>83</xdr:row>
      <xdr:rowOff>7367</xdr:rowOff>
    </xdr:to>
    <xdr:cxnSp macro="">
      <xdr:nvCxnSpPr>
        <xdr:cNvPr id="191" name="直線コネクタ 190"/>
        <xdr:cNvCxnSpPr/>
      </xdr:nvCxnSpPr>
      <xdr:spPr>
        <a:xfrm>
          <a:off x="4114800" y="14161981"/>
          <a:ext cx="838200" cy="75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2" name="人件費・物件費等の状況平均値テキスト"/>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3" name="フローチャート: 判断 192"/>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70104</xdr:rowOff>
    </xdr:from>
    <xdr:to>
      <xdr:col>19</xdr:col>
      <xdr:colOff>133350</xdr:colOff>
      <xdr:row>82</xdr:row>
      <xdr:rowOff>103081</xdr:rowOff>
    </xdr:to>
    <xdr:cxnSp macro="">
      <xdr:nvCxnSpPr>
        <xdr:cNvPr id="194" name="直線コネクタ 193"/>
        <xdr:cNvCxnSpPr/>
      </xdr:nvCxnSpPr>
      <xdr:spPr>
        <a:xfrm>
          <a:off x="3225800" y="14129004"/>
          <a:ext cx="889000" cy="32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5" name="フローチャート: 判断 194"/>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6" name="テキスト ボックス 195"/>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56221</xdr:rowOff>
    </xdr:from>
    <xdr:to>
      <xdr:col>15</xdr:col>
      <xdr:colOff>82550</xdr:colOff>
      <xdr:row>82</xdr:row>
      <xdr:rowOff>70104</xdr:rowOff>
    </xdr:to>
    <xdr:cxnSp macro="">
      <xdr:nvCxnSpPr>
        <xdr:cNvPr id="197" name="直線コネクタ 196"/>
        <xdr:cNvCxnSpPr/>
      </xdr:nvCxnSpPr>
      <xdr:spPr>
        <a:xfrm>
          <a:off x="2336800" y="14115121"/>
          <a:ext cx="889000" cy="13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198" name="フローチャート: 判断 197"/>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199" name="テキスト ボックス 198"/>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38863</xdr:rowOff>
    </xdr:from>
    <xdr:to>
      <xdr:col>11</xdr:col>
      <xdr:colOff>31750</xdr:colOff>
      <xdr:row>82</xdr:row>
      <xdr:rowOff>56221</xdr:rowOff>
    </xdr:to>
    <xdr:cxnSp macro="">
      <xdr:nvCxnSpPr>
        <xdr:cNvPr id="200" name="直線コネクタ 199"/>
        <xdr:cNvCxnSpPr/>
      </xdr:nvCxnSpPr>
      <xdr:spPr>
        <a:xfrm>
          <a:off x="1447800" y="14097763"/>
          <a:ext cx="889000" cy="1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1" name="フローチャート: 判断 200"/>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114191</xdr:rowOff>
    </xdr:from>
    <xdr:ext cx="762000" cy="259045"/>
    <xdr:sp macro="" textlink="">
      <xdr:nvSpPr>
        <xdr:cNvPr id="202" name="テキスト ボックス 201"/>
        <xdr:cNvSpPr txBox="1"/>
      </xdr:nvSpPr>
      <xdr:spPr>
        <a:xfrm>
          <a:off x="1955800" y="1417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3" name="フローチャート: 判断 202"/>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85073</xdr:rowOff>
    </xdr:from>
    <xdr:ext cx="762000" cy="259045"/>
    <xdr:sp macro="" textlink="">
      <xdr:nvSpPr>
        <xdr:cNvPr id="204" name="テキスト ボックス 203"/>
        <xdr:cNvSpPr txBox="1"/>
      </xdr:nvSpPr>
      <xdr:spPr>
        <a:xfrm>
          <a:off x="1066800" y="14143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128017</xdr:rowOff>
    </xdr:from>
    <xdr:to>
      <xdr:col>23</xdr:col>
      <xdr:colOff>184150</xdr:colOff>
      <xdr:row>83</xdr:row>
      <xdr:rowOff>58167</xdr:rowOff>
    </xdr:to>
    <xdr:sp macro="" textlink="">
      <xdr:nvSpPr>
        <xdr:cNvPr id="210" name="楕円 209"/>
        <xdr:cNvSpPr/>
      </xdr:nvSpPr>
      <xdr:spPr>
        <a:xfrm>
          <a:off x="4902200" y="1418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100094</xdr:rowOff>
    </xdr:from>
    <xdr:ext cx="762000" cy="259045"/>
    <xdr:sp macro="" textlink="">
      <xdr:nvSpPr>
        <xdr:cNvPr id="211" name="人件費・物件費等の状況該当値テキスト"/>
        <xdr:cNvSpPr txBox="1"/>
      </xdr:nvSpPr>
      <xdr:spPr>
        <a:xfrm>
          <a:off x="5041900" y="14158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52281</xdr:rowOff>
    </xdr:from>
    <xdr:to>
      <xdr:col>19</xdr:col>
      <xdr:colOff>184150</xdr:colOff>
      <xdr:row>82</xdr:row>
      <xdr:rowOff>153881</xdr:rowOff>
    </xdr:to>
    <xdr:sp macro="" textlink="">
      <xdr:nvSpPr>
        <xdr:cNvPr id="212" name="楕円 211"/>
        <xdr:cNvSpPr/>
      </xdr:nvSpPr>
      <xdr:spPr>
        <a:xfrm>
          <a:off x="4064000" y="141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138658</xdr:rowOff>
    </xdr:from>
    <xdr:ext cx="736600" cy="259045"/>
    <xdr:sp macro="" textlink="">
      <xdr:nvSpPr>
        <xdr:cNvPr id="213" name="テキスト ボックス 212"/>
        <xdr:cNvSpPr txBox="1"/>
      </xdr:nvSpPr>
      <xdr:spPr>
        <a:xfrm>
          <a:off x="3733800" y="14197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19304</xdr:rowOff>
    </xdr:from>
    <xdr:to>
      <xdr:col>15</xdr:col>
      <xdr:colOff>133350</xdr:colOff>
      <xdr:row>82</xdr:row>
      <xdr:rowOff>120904</xdr:rowOff>
    </xdr:to>
    <xdr:sp macro="" textlink="">
      <xdr:nvSpPr>
        <xdr:cNvPr id="214" name="楕円 213"/>
        <xdr:cNvSpPr/>
      </xdr:nvSpPr>
      <xdr:spPr>
        <a:xfrm>
          <a:off x="3175000" y="1407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105681</xdr:rowOff>
    </xdr:from>
    <xdr:ext cx="762000" cy="259045"/>
    <xdr:sp macro="" textlink="">
      <xdr:nvSpPr>
        <xdr:cNvPr id="215" name="テキスト ボックス 214"/>
        <xdr:cNvSpPr txBox="1"/>
      </xdr:nvSpPr>
      <xdr:spPr>
        <a:xfrm>
          <a:off x="2844800" y="14164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5421</xdr:rowOff>
    </xdr:from>
    <xdr:to>
      <xdr:col>11</xdr:col>
      <xdr:colOff>82550</xdr:colOff>
      <xdr:row>82</xdr:row>
      <xdr:rowOff>107021</xdr:rowOff>
    </xdr:to>
    <xdr:sp macro="" textlink="">
      <xdr:nvSpPr>
        <xdr:cNvPr id="216" name="楕円 215"/>
        <xdr:cNvSpPr/>
      </xdr:nvSpPr>
      <xdr:spPr>
        <a:xfrm>
          <a:off x="2286000" y="1406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117198</xdr:rowOff>
    </xdr:from>
    <xdr:ext cx="762000" cy="259045"/>
    <xdr:sp macro="" textlink="">
      <xdr:nvSpPr>
        <xdr:cNvPr id="217" name="テキスト ボックス 216"/>
        <xdr:cNvSpPr txBox="1"/>
      </xdr:nvSpPr>
      <xdr:spPr>
        <a:xfrm>
          <a:off x="1955800" y="13833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159513</xdr:rowOff>
    </xdr:from>
    <xdr:to>
      <xdr:col>7</xdr:col>
      <xdr:colOff>31750</xdr:colOff>
      <xdr:row>82</xdr:row>
      <xdr:rowOff>89663</xdr:rowOff>
    </xdr:to>
    <xdr:sp macro="" textlink="">
      <xdr:nvSpPr>
        <xdr:cNvPr id="218" name="楕円 217"/>
        <xdr:cNvSpPr/>
      </xdr:nvSpPr>
      <xdr:spPr>
        <a:xfrm>
          <a:off x="1397000" y="14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99840</xdr:rowOff>
    </xdr:from>
    <xdr:ext cx="762000" cy="259045"/>
    <xdr:sp macro="" textlink="">
      <xdr:nvSpPr>
        <xdr:cNvPr id="219" name="テキスト ボックス 218"/>
        <xdr:cNvSpPr txBox="1"/>
      </xdr:nvSpPr>
      <xdr:spPr>
        <a:xfrm>
          <a:off x="1066800" y="13815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昨年度と</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同水準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依然として</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全国市平均及び類似団体平均を上回っている。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これは経験年数階層の変動及び給料額の調整（２％加算）によるものと考えている。今後、退職に伴う職員構成の変動や必要な見直しを行い、適正な給与管理に努める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48" name="直線コネクタ 247"/>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49" name="給与水準   （国との比較）最小値テキスト"/>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0" name="直線コネクタ 249"/>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1" name="給与水準   （国との比較）最大値テキスト"/>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2" name="直線コネクタ 251"/>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101600</xdr:rowOff>
    </xdr:from>
    <xdr:to>
      <xdr:col>81</xdr:col>
      <xdr:colOff>44450</xdr:colOff>
      <xdr:row>86</xdr:row>
      <xdr:rowOff>115005</xdr:rowOff>
    </xdr:to>
    <xdr:cxnSp macro="">
      <xdr:nvCxnSpPr>
        <xdr:cNvPr id="253" name="直線コネクタ 252"/>
        <xdr:cNvCxnSpPr/>
      </xdr:nvCxnSpPr>
      <xdr:spPr>
        <a:xfrm flipV="1">
          <a:off x="16179800" y="14846300"/>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101899</xdr:rowOff>
    </xdr:from>
    <xdr:ext cx="762000" cy="259045"/>
    <xdr:sp macro="" textlink="">
      <xdr:nvSpPr>
        <xdr:cNvPr id="254" name="給与水準   （国との比較）平均値テキスト"/>
        <xdr:cNvSpPr txBox="1"/>
      </xdr:nvSpPr>
      <xdr:spPr>
        <a:xfrm>
          <a:off x="17106900" y="14332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5" name="フローチャート: 判断 254"/>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88195</xdr:rowOff>
    </xdr:from>
    <xdr:to>
      <xdr:col>77</xdr:col>
      <xdr:colOff>44450</xdr:colOff>
      <xdr:row>86</xdr:row>
      <xdr:rowOff>115005</xdr:rowOff>
    </xdr:to>
    <xdr:cxnSp macro="">
      <xdr:nvCxnSpPr>
        <xdr:cNvPr id="256" name="直線コネクタ 255"/>
        <xdr:cNvCxnSpPr/>
      </xdr:nvCxnSpPr>
      <xdr:spPr>
        <a:xfrm>
          <a:off x="15290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7" name="フローチャート: 判断 256"/>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58" name="テキスト ボックス 257"/>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88195</xdr:rowOff>
    </xdr:from>
    <xdr:to>
      <xdr:col>72</xdr:col>
      <xdr:colOff>203200</xdr:colOff>
      <xdr:row>86</xdr:row>
      <xdr:rowOff>115005</xdr:rowOff>
    </xdr:to>
    <xdr:cxnSp macro="">
      <xdr:nvCxnSpPr>
        <xdr:cNvPr id="259" name="直線コネクタ 258"/>
        <xdr:cNvCxnSpPr/>
      </xdr:nvCxnSpPr>
      <xdr:spPr>
        <a:xfrm flipV="1">
          <a:off x="14401800" y="14832895"/>
          <a:ext cx="889000" cy="26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0" name="フローチャート: 判断 259"/>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1" name="テキスト ボックス 260"/>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7761</xdr:rowOff>
    </xdr:from>
    <xdr:to>
      <xdr:col>68</xdr:col>
      <xdr:colOff>152400</xdr:colOff>
      <xdr:row>86</xdr:row>
      <xdr:rowOff>115005</xdr:rowOff>
    </xdr:to>
    <xdr:cxnSp macro="">
      <xdr:nvCxnSpPr>
        <xdr:cNvPr id="262" name="直線コネクタ 261"/>
        <xdr:cNvCxnSpPr/>
      </xdr:nvCxnSpPr>
      <xdr:spPr>
        <a:xfrm>
          <a:off x="13512800" y="14752461"/>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3" name="フローチャート: 判断 262"/>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4" name="テキスト ボックス 263"/>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5" name="フローチャート: 判断 264"/>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6" name="テキスト ボックス 265"/>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72" name="楕円 271"/>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22877</xdr:rowOff>
    </xdr:from>
    <xdr:ext cx="762000" cy="259045"/>
    <xdr:sp macro="" textlink="">
      <xdr:nvSpPr>
        <xdr:cNvPr id="273" name="給与水準   （国との比較）該当値テキスト"/>
        <xdr:cNvSpPr txBox="1"/>
      </xdr:nvSpPr>
      <xdr:spPr>
        <a:xfrm>
          <a:off x="17106900" y="1476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64205</xdr:rowOff>
    </xdr:from>
    <xdr:to>
      <xdr:col>77</xdr:col>
      <xdr:colOff>95250</xdr:colOff>
      <xdr:row>86</xdr:row>
      <xdr:rowOff>165805</xdr:rowOff>
    </xdr:to>
    <xdr:sp macro="" textlink="">
      <xdr:nvSpPr>
        <xdr:cNvPr id="274" name="楕円 273"/>
        <xdr:cNvSpPr/>
      </xdr:nvSpPr>
      <xdr:spPr>
        <a:xfrm>
          <a:off x="16129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150582</xdr:rowOff>
    </xdr:from>
    <xdr:ext cx="736600" cy="259045"/>
    <xdr:sp macro="" textlink="">
      <xdr:nvSpPr>
        <xdr:cNvPr id="275" name="テキスト ボックス 274"/>
        <xdr:cNvSpPr txBox="1"/>
      </xdr:nvSpPr>
      <xdr:spPr>
        <a:xfrm>
          <a:off x="15798800" y="14895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37395</xdr:rowOff>
    </xdr:from>
    <xdr:to>
      <xdr:col>73</xdr:col>
      <xdr:colOff>44450</xdr:colOff>
      <xdr:row>86</xdr:row>
      <xdr:rowOff>138995</xdr:rowOff>
    </xdr:to>
    <xdr:sp macro="" textlink="">
      <xdr:nvSpPr>
        <xdr:cNvPr id="276" name="楕円 275"/>
        <xdr:cNvSpPr/>
      </xdr:nvSpPr>
      <xdr:spPr>
        <a:xfrm>
          <a:off x="152400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123772</xdr:rowOff>
    </xdr:from>
    <xdr:ext cx="762000" cy="259045"/>
    <xdr:sp macro="" textlink="">
      <xdr:nvSpPr>
        <xdr:cNvPr id="277" name="テキスト ボックス 276"/>
        <xdr:cNvSpPr txBox="1"/>
      </xdr:nvSpPr>
      <xdr:spPr>
        <a:xfrm>
          <a:off x="14909800" y="1486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64205</xdr:rowOff>
    </xdr:from>
    <xdr:to>
      <xdr:col>68</xdr:col>
      <xdr:colOff>203200</xdr:colOff>
      <xdr:row>86</xdr:row>
      <xdr:rowOff>165805</xdr:rowOff>
    </xdr:to>
    <xdr:sp macro="" textlink="">
      <xdr:nvSpPr>
        <xdr:cNvPr id="278" name="楕円 277"/>
        <xdr:cNvSpPr/>
      </xdr:nvSpPr>
      <xdr:spPr>
        <a:xfrm>
          <a:off x="14351000" y="1480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150582</xdr:rowOff>
    </xdr:from>
    <xdr:ext cx="762000" cy="259045"/>
    <xdr:sp macro="" textlink="">
      <xdr:nvSpPr>
        <xdr:cNvPr id="279" name="テキスト ボックス 278"/>
        <xdr:cNvSpPr txBox="1"/>
      </xdr:nvSpPr>
      <xdr:spPr>
        <a:xfrm>
          <a:off x="14020800" y="14895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128411</xdr:rowOff>
    </xdr:from>
    <xdr:to>
      <xdr:col>64</xdr:col>
      <xdr:colOff>152400</xdr:colOff>
      <xdr:row>86</xdr:row>
      <xdr:rowOff>58561</xdr:rowOff>
    </xdr:to>
    <xdr:sp macro="" textlink="">
      <xdr:nvSpPr>
        <xdr:cNvPr id="280" name="楕円 279"/>
        <xdr:cNvSpPr/>
      </xdr:nvSpPr>
      <xdr:spPr>
        <a:xfrm>
          <a:off x="13462000" y="1470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43338</xdr:rowOff>
    </xdr:from>
    <xdr:ext cx="762000" cy="259045"/>
    <xdr:sp macro="" textlink="">
      <xdr:nvSpPr>
        <xdr:cNvPr id="281" name="テキスト ボックス 280"/>
        <xdr:cNvSpPr txBox="1"/>
      </xdr:nvSpPr>
      <xdr:spPr>
        <a:xfrm>
          <a:off x="13131800" y="14788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3" name="テキスト ボックス 282"/>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4" name="テキスト ボックス 283"/>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0.18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り、類似団体平均を上回った。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職員数が増加し、人口が減少したことによるものである。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限られた資源でより良い市民サービスを持続的に提供すること、さらに安心、安全な市民サービスの向上を目指し、事務事業の見直しや適正な職員配置を検討し、適正な定員管理に努める。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8" name="直線コネクタ 297"/>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9" name="テキスト ボックス 298"/>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0" name="直線コネクタ 299"/>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1" name="テキスト ボックス 300"/>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4" name="直線コネクタ 303"/>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5" name="テキスト ボックス 304"/>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6" name="直線コネクタ 305"/>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7" name="テキスト ボックス 306"/>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9" name="テキスト ボックス 30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1" name="直線コネクタ 310"/>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2" name="定員管理の状況最小値テキスト"/>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3" name="直線コネクタ 312"/>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4" name="定員管理の状況最大値テキスト"/>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5" name="直線コネクタ 314"/>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17780</xdr:rowOff>
    </xdr:from>
    <xdr:to>
      <xdr:col>81</xdr:col>
      <xdr:colOff>44450</xdr:colOff>
      <xdr:row>63</xdr:row>
      <xdr:rowOff>53975</xdr:rowOff>
    </xdr:to>
    <xdr:cxnSp macro="">
      <xdr:nvCxnSpPr>
        <xdr:cNvPr id="316" name="直線コネクタ 315"/>
        <xdr:cNvCxnSpPr/>
      </xdr:nvCxnSpPr>
      <xdr:spPr>
        <a:xfrm>
          <a:off x="16179800" y="10819130"/>
          <a:ext cx="8382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163530</xdr:rowOff>
    </xdr:from>
    <xdr:ext cx="762000" cy="259045"/>
    <xdr:sp macro="" textlink="">
      <xdr:nvSpPr>
        <xdr:cNvPr id="317" name="定員管理の状況平均値テキスト"/>
        <xdr:cNvSpPr txBox="1"/>
      </xdr:nvSpPr>
      <xdr:spPr>
        <a:xfrm>
          <a:off x="17106900" y="10450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18" name="フローチャート: 判断 317"/>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17780</xdr:rowOff>
    </xdr:from>
    <xdr:to>
      <xdr:col>77</xdr:col>
      <xdr:colOff>44450</xdr:colOff>
      <xdr:row>63</xdr:row>
      <xdr:rowOff>25823</xdr:rowOff>
    </xdr:to>
    <xdr:cxnSp macro="">
      <xdr:nvCxnSpPr>
        <xdr:cNvPr id="319" name="直線コネクタ 318"/>
        <xdr:cNvCxnSpPr/>
      </xdr:nvCxnSpPr>
      <xdr:spPr>
        <a:xfrm flipV="1">
          <a:off x="15290800" y="1081913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3175</xdr:rowOff>
    </xdr:from>
    <xdr:to>
      <xdr:col>77</xdr:col>
      <xdr:colOff>95250</xdr:colOff>
      <xdr:row>63</xdr:row>
      <xdr:rowOff>104775</xdr:rowOff>
    </xdr:to>
    <xdr:sp macro="" textlink="">
      <xdr:nvSpPr>
        <xdr:cNvPr id="320" name="フローチャート: 判断 319"/>
        <xdr:cNvSpPr/>
      </xdr:nvSpPr>
      <xdr:spPr>
        <a:xfrm>
          <a:off x="16129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89552</xdr:rowOff>
    </xdr:from>
    <xdr:ext cx="736600" cy="259045"/>
    <xdr:sp macro="" textlink="">
      <xdr:nvSpPr>
        <xdr:cNvPr id="321" name="テキスト ボックス 320"/>
        <xdr:cNvSpPr txBox="1"/>
      </xdr:nvSpPr>
      <xdr:spPr>
        <a:xfrm>
          <a:off x="15798800" y="108909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1694</xdr:rowOff>
    </xdr:from>
    <xdr:to>
      <xdr:col>72</xdr:col>
      <xdr:colOff>203200</xdr:colOff>
      <xdr:row>63</xdr:row>
      <xdr:rowOff>25823</xdr:rowOff>
    </xdr:to>
    <xdr:cxnSp macro="">
      <xdr:nvCxnSpPr>
        <xdr:cNvPr id="322" name="直線コネクタ 321"/>
        <xdr:cNvCxnSpPr/>
      </xdr:nvCxnSpPr>
      <xdr:spPr>
        <a:xfrm>
          <a:off x="14401800" y="1080304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130387</xdr:rowOff>
    </xdr:from>
    <xdr:to>
      <xdr:col>73</xdr:col>
      <xdr:colOff>44450</xdr:colOff>
      <xdr:row>63</xdr:row>
      <xdr:rowOff>60537</xdr:rowOff>
    </xdr:to>
    <xdr:sp macro="" textlink="">
      <xdr:nvSpPr>
        <xdr:cNvPr id="323" name="フローチャート: 判断 322"/>
        <xdr:cNvSpPr/>
      </xdr:nvSpPr>
      <xdr:spPr>
        <a:xfrm>
          <a:off x="15240000" y="107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70714</xdr:rowOff>
    </xdr:from>
    <xdr:ext cx="762000" cy="259045"/>
    <xdr:sp macro="" textlink="">
      <xdr:nvSpPr>
        <xdr:cNvPr id="324" name="テキスト ボックス 323"/>
        <xdr:cNvSpPr txBox="1"/>
      </xdr:nvSpPr>
      <xdr:spPr>
        <a:xfrm>
          <a:off x="14909800" y="105291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122872</xdr:rowOff>
    </xdr:from>
    <xdr:to>
      <xdr:col>68</xdr:col>
      <xdr:colOff>152400</xdr:colOff>
      <xdr:row>63</xdr:row>
      <xdr:rowOff>1694</xdr:rowOff>
    </xdr:to>
    <xdr:cxnSp macro="">
      <xdr:nvCxnSpPr>
        <xdr:cNvPr id="325" name="直線コネクタ 324"/>
        <xdr:cNvCxnSpPr/>
      </xdr:nvCxnSpPr>
      <xdr:spPr>
        <a:xfrm>
          <a:off x="13512800" y="10752772"/>
          <a:ext cx="889000" cy="50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120332</xdr:rowOff>
    </xdr:from>
    <xdr:to>
      <xdr:col>68</xdr:col>
      <xdr:colOff>203200</xdr:colOff>
      <xdr:row>63</xdr:row>
      <xdr:rowOff>50482</xdr:rowOff>
    </xdr:to>
    <xdr:sp macro="" textlink="">
      <xdr:nvSpPr>
        <xdr:cNvPr id="326" name="フローチャート: 判断 325"/>
        <xdr:cNvSpPr/>
      </xdr:nvSpPr>
      <xdr:spPr>
        <a:xfrm>
          <a:off x="14351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60659</xdr:rowOff>
    </xdr:from>
    <xdr:ext cx="762000" cy="259045"/>
    <xdr:sp macro="" textlink="">
      <xdr:nvSpPr>
        <xdr:cNvPr id="327" name="テキスト ボックス 326"/>
        <xdr:cNvSpPr txBox="1"/>
      </xdr:nvSpPr>
      <xdr:spPr>
        <a:xfrm>
          <a:off x="14020800" y="10519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120332</xdr:rowOff>
    </xdr:from>
    <xdr:to>
      <xdr:col>64</xdr:col>
      <xdr:colOff>152400</xdr:colOff>
      <xdr:row>63</xdr:row>
      <xdr:rowOff>50482</xdr:rowOff>
    </xdr:to>
    <xdr:sp macro="" textlink="">
      <xdr:nvSpPr>
        <xdr:cNvPr id="328" name="フローチャート: 判断 327"/>
        <xdr:cNvSpPr/>
      </xdr:nvSpPr>
      <xdr:spPr>
        <a:xfrm>
          <a:off x="13462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35259</xdr:rowOff>
    </xdr:from>
    <xdr:ext cx="762000" cy="259045"/>
    <xdr:sp macro="" textlink="">
      <xdr:nvSpPr>
        <xdr:cNvPr id="329" name="テキスト ボックス 328"/>
        <xdr:cNvSpPr txBox="1"/>
      </xdr:nvSpPr>
      <xdr:spPr>
        <a:xfrm>
          <a:off x="13131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3175</xdr:rowOff>
    </xdr:from>
    <xdr:to>
      <xdr:col>81</xdr:col>
      <xdr:colOff>95250</xdr:colOff>
      <xdr:row>63</xdr:row>
      <xdr:rowOff>104775</xdr:rowOff>
    </xdr:to>
    <xdr:sp macro="" textlink="">
      <xdr:nvSpPr>
        <xdr:cNvPr id="335" name="楕円 334"/>
        <xdr:cNvSpPr/>
      </xdr:nvSpPr>
      <xdr:spPr>
        <a:xfrm>
          <a:off x="16967200" y="1080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146702</xdr:rowOff>
    </xdr:from>
    <xdr:ext cx="762000" cy="259045"/>
    <xdr:sp macro="" textlink="">
      <xdr:nvSpPr>
        <xdr:cNvPr id="336" name="定員管理の状況該当値テキスト"/>
        <xdr:cNvSpPr txBox="1"/>
      </xdr:nvSpPr>
      <xdr:spPr>
        <a:xfrm>
          <a:off x="17106900" y="10776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138430</xdr:rowOff>
    </xdr:from>
    <xdr:to>
      <xdr:col>77</xdr:col>
      <xdr:colOff>95250</xdr:colOff>
      <xdr:row>63</xdr:row>
      <xdr:rowOff>68580</xdr:rowOff>
    </xdr:to>
    <xdr:sp macro="" textlink="">
      <xdr:nvSpPr>
        <xdr:cNvPr id="337" name="楕円 336"/>
        <xdr:cNvSpPr/>
      </xdr:nvSpPr>
      <xdr:spPr>
        <a:xfrm>
          <a:off x="161290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78757</xdr:rowOff>
    </xdr:from>
    <xdr:ext cx="736600" cy="259045"/>
    <xdr:sp macro="" textlink="">
      <xdr:nvSpPr>
        <xdr:cNvPr id="338" name="テキスト ボックス 337"/>
        <xdr:cNvSpPr txBox="1"/>
      </xdr:nvSpPr>
      <xdr:spPr>
        <a:xfrm>
          <a:off x="15798800" y="10537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146473</xdr:rowOff>
    </xdr:from>
    <xdr:to>
      <xdr:col>73</xdr:col>
      <xdr:colOff>44450</xdr:colOff>
      <xdr:row>63</xdr:row>
      <xdr:rowOff>76623</xdr:rowOff>
    </xdr:to>
    <xdr:sp macro="" textlink="">
      <xdr:nvSpPr>
        <xdr:cNvPr id="339" name="楕円 338"/>
        <xdr:cNvSpPr/>
      </xdr:nvSpPr>
      <xdr:spPr>
        <a:xfrm>
          <a:off x="15240000" y="1077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61400</xdr:rowOff>
    </xdr:from>
    <xdr:ext cx="762000" cy="259045"/>
    <xdr:sp macro="" textlink="">
      <xdr:nvSpPr>
        <xdr:cNvPr id="340" name="テキスト ボックス 339"/>
        <xdr:cNvSpPr txBox="1"/>
      </xdr:nvSpPr>
      <xdr:spPr>
        <a:xfrm>
          <a:off x="14909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122344</xdr:rowOff>
    </xdr:from>
    <xdr:to>
      <xdr:col>68</xdr:col>
      <xdr:colOff>203200</xdr:colOff>
      <xdr:row>63</xdr:row>
      <xdr:rowOff>52494</xdr:rowOff>
    </xdr:to>
    <xdr:sp macro="" textlink="">
      <xdr:nvSpPr>
        <xdr:cNvPr id="341" name="楕円 340"/>
        <xdr:cNvSpPr/>
      </xdr:nvSpPr>
      <xdr:spPr>
        <a:xfrm>
          <a:off x="14351000" y="1075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37271</xdr:rowOff>
    </xdr:from>
    <xdr:ext cx="762000" cy="259045"/>
    <xdr:sp macro="" textlink="">
      <xdr:nvSpPr>
        <xdr:cNvPr id="342" name="テキスト ボックス 341"/>
        <xdr:cNvSpPr txBox="1"/>
      </xdr:nvSpPr>
      <xdr:spPr>
        <a:xfrm>
          <a:off x="14020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72072</xdr:rowOff>
    </xdr:from>
    <xdr:to>
      <xdr:col>64</xdr:col>
      <xdr:colOff>152400</xdr:colOff>
      <xdr:row>63</xdr:row>
      <xdr:rowOff>2222</xdr:rowOff>
    </xdr:to>
    <xdr:sp macro="" textlink="">
      <xdr:nvSpPr>
        <xdr:cNvPr id="343" name="楕円 342"/>
        <xdr:cNvSpPr/>
      </xdr:nvSpPr>
      <xdr:spPr>
        <a:xfrm>
          <a:off x="13462000" y="107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12399</xdr:rowOff>
    </xdr:from>
    <xdr:ext cx="762000" cy="259045"/>
    <xdr:sp macro="" textlink="">
      <xdr:nvSpPr>
        <xdr:cNvPr id="344" name="テキスト ボックス 343"/>
        <xdr:cNvSpPr txBox="1"/>
      </xdr:nvSpPr>
      <xdr:spPr>
        <a:xfrm>
          <a:off x="13131800" y="10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昨年度と比較して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となったものの、類似団体平均を上回った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年度に公営企業（下水道事業）に対する地方債の償還の財源に充てたと認められる繰入金が終了したこと、及び令和２年度の標準税収入額等が大きく増加したためである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中学校の大規模改修が予定されており、公債費への影響が見込まれる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ため</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、適正な予算規模による財政運営</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68" name="テキスト ボックス 367"/>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1" name="直線コネクタ 370"/>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2" name="公債費負担の状況最小値テキスト"/>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3" name="直線コネクタ 372"/>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4"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5" name="直線コネクタ 374"/>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52070</xdr:rowOff>
    </xdr:from>
    <xdr:to>
      <xdr:col>81</xdr:col>
      <xdr:colOff>44450</xdr:colOff>
      <xdr:row>41</xdr:row>
      <xdr:rowOff>100330</xdr:rowOff>
    </xdr:to>
    <xdr:cxnSp macro="">
      <xdr:nvCxnSpPr>
        <xdr:cNvPr id="376" name="直線コネクタ 375"/>
        <xdr:cNvCxnSpPr/>
      </xdr:nvCxnSpPr>
      <xdr:spPr>
        <a:xfrm flipV="1">
          <a:off x="16179800" y="708152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158005</xdr:rowOff>
    </xdr:from>
    <xdr:ext cx="762000" cy="259045"/>
    <xdr:sp macro="" textlink="">
      <xdr:nvSpPr>
        <xdr:cNvPr id="377" name="公債費負担の状況平均値テキスト"/>
        <xdr:cNvSpPr txBox="1"/>
      </xdr:nvSpPr>
      <xdr:spPr>
        <a:xfrm>
          <a:off x="17106900" y="6673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78" name="フローチャート: 判断 377"/>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100330</xdr:rowOff>
    </xdr:from>
    <xdr:to>
      <xdr:col>77</xdr:col>
      <xdr:colOff>44450</xdr:colOff>
      <xdr:row>43</xdr:row>
      <xdr:rowOff>27686</xdr:rowOff>
    </xdr:to>
    <xdr:cxnSp macro="">
      <xdr:nvCxnSpPr>
        <xdr:cNvPr id="379" name="直線コネクタ 378"/>
        <xdr:cNvCxnSpPr/>
      </xdr:nvCxnSpPr>
      <xdr:spPr>
        <a:xfrm flipV="1">
          <a:off x="15290800" y="71297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0" name="フローチャート: 判断 379"/>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1" name="テキスト ボックス 380"/>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27686</xdr:rowOff>
    </xdr:from>
    <xdr:to>
      <xdr:col>72</xdr:col>
      <xdr:colOff>203200</xdr:colOff>
      <xdr:row>43</xdr:row>
      <xdr:rowOff>133858</xdr:rowOff>
    </xdr:to>
    <xdr:cxnSp macro="">
      <xdr:nvCxnSpPr>
        <xdr:cNvPr id="382" name="直線コネクタ 381"/>
        <xdr:cNvCxnSpPr/>
      </xdr:nvCxnSpPr>
      <xdr:spPr>
        <a:xfrm flipV="1">
          <a:off x="14401800" y="740003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3" name="フローチャート: 判断 382"/>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4" name="テキスト ボックス 383"/>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133858</xdr:rowOff>
    </xdr:from>
    <xdr:to>
      <xdr:col>68</xdr:col>
      <xdr:colOff>152400</xdr:colOff>
      <xdr:row>44</xdr:row>
      <xdr:rowOff>29972</xdr:rowOff>
    </xdr:to>
    <xdr:cxnSp macro="">
      <xdr:nvCxnSpPr>
        <xdr:cNvPr id="385" name="直線コネクタ 384"/>
        <xdr:cNvCxnSpPr/>
      </xdr:nvCxnSpPr>
      <xdr:spPr>
        <a:xfrm flipV="1">
          <a:off x="13512800" y="7506208"/>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86" name="フローチャート: 判断 385"/>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87" name="テキスト ボックス 386"/>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88" name="フローチャート: 判断 38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89" name="テキスト ボックス 38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5" name="楕円 394"/>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6" name="公債費負担の状況該当値テキスト"/>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49530</xdr:rowOff>
    </xdr:from>
    <xdr:to>
      <xdr:col>77</xdr:col>
      <xdr:colOff>95250</xdr:colOff>
      <xdr:row>41</xdr:row>
      <xdr:rowOff>151130</xdr:rowOff>
    </xdr:to>
    <xdr:sp macro="" textlink="">
      <xdr:nvSpPr>
        <xdr:cNvPr id="397" name="楕円 396"/>
        <xdr:cNvSpPr/>
      </xdr:nvSpPr>
      <xdr:spPr>
        <a:xfrm>
          <a:off x="16129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98" name="テキスト ボックス 397"/>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148336</xdr:rowOff>
    </xdr:from>
    <xdr:to>
      <xdr:col>73</xdr:col>
      <xdr:colOff>44450</xdr:colOff>
      <xdr:row>43</xdr:row>
      <xdr:rowOff>78486</xdr:rowOff>
    </xdr:to>
    <xdr:sp macro="" textlink="">
      <xdr:nvSpPr>
        <xdr:cNvPr id="399" name="楕円 398"/>
        <xdr:cNvSpPr/>
      </xdr:nvSpPr>
      <xdr:spPr>
        <a:xfrm>
          <a:off x="15240000" y="734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63263</xdr:rowOff>
    </xdr:from>
    <xdr:ext cx="762000" cy="259045"/>
    <xdr:sp macro="" textlink="">
      <xdr:nvSpPr>
        <xdr:cNvPr id="400" name="テキスト ボックス 399"/>
        <xdr:cNvSpPr txBox="1"/>
      </xdr:nvSpPr>
      <xdr:spPr>
        <a:xfrm>
          <a:off x="14909800" y="743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83058</xdr:rowOff>
    </xdr:from>
    <xdr:to>
      <xdr:col>68</xdr:col>
      <xdr:colOff>203200</xdr:colOff>
      <xdr:row>44</xdr:row>
      <xdr:rowOff>13208</xdr:rowOff>
    </xdr:to>
    <xdr:sp macro="" textlink="">
      <xdr:nvSpPr>
        <xdr:cNvPr id="401" name="楕円 400"/>
        <xdr:cNvSpPr/>
      </xdr:nvSpPr>
      <xdr:spPr>
        <a:xfrm>
          <a:off x="14351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169435</xdr:rowOff>
    </xdr:from>
    <xdr:ext cx="762000" cy="259045"/>
    <xdr:sp macro="" textlink="">
      <xdr:nvSpPr>
        <xdr:cNvPr id="402" name="テキスト ボックス 401"/>
        <xdr:cNvSpPr txBox="1"/>
      </xdr:nvSpPr>
      <xdr:spPr>
        <a:xfrm>
          <a:off x="14020800" y="754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150622</xdr:rowOff>
    </xdr:from>
    <xdr:to>
      <xdr:col>64</xdr:col>
      <xdr:colOff>152400</xdr:colOff>
      <xdr:row>44</xdr:row>
      <xdr:rowOff>80772</xdr:rowOff>
    </xdr:to>
    <xdr:sp macro="" textlink="">
      <xdr:nvSpPr>
        <xdr:cNvPr id="403" name="楕円 402"/>
        <xdr:cNvSpPr/>
      </xdr:nvSpPr>
      <xdr:spPr>
        <a:xfrm>
          <a:off x="13462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65549</xdr:rowOff>
    </xdr:from>
    <xdr:ext cx="762000" cy="259045"/>
    <xdr:sp macro="" textlink="">
      <xdr:nvSpPr>
        <xdr:cNvPr id="404" name="テキスト ボックス 403"/>
        <xdr:cNvSpPr txBox="1"/>
      </xdr:nvSpPr>
      <xdr:spPr>
        <a:xfrm>
          <a:off x="13131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昨年度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増となり、依然として類似団体平均を上回っている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主な要因は、地方債残高及び余熱利用施設整備運営事業による債務負担行為に基づく支出予定額が大幅に増えたためである。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今後、小</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中学校大規模改修に係る起債発行額の増が見込まれるため、精査を行いつつ、適正な予算措置を講じる必要がある。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8" name="テキスト ボックス 41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1" name="直線コネクタ 42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2" name="テキスト ボックス 42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3" name="直線コネクタ 42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4" name="テキスト ボックス 42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5" name="直線コネクタ 42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6" name="テキスト ボックス 42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7" name="直線コネクタ 42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8" name="テキスト ボックス 42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9" name="直線コネクタ 42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0" name="テキスト ボックス 42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3" name="直線コネクタ 432"/>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4" name="将来負担の状況最小値テキスト"/>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5" name="直線コネクタ 434"/>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6"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7" name="直線コネクタ 436"/>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61002</xdr:rowOff>
    </xdr:from>
    <xdr:to>
      <xdr:col>81</xdr:col>
      <xdr:colOff>44450</xdr:colOff>
      <xdr:row>16</xdr:row>
      <xdr:rowOff>160740</xdr:rowOff>
    </xdr:to>
    <xdr:cxnSp macro="">
      <xdr:nvCxnSpPr>
        <xdr:cNvPr id="438" name="直線コネクタ 437"/>
        <xdr:cNvCxnSpPr/>
      </xdr:nvCxnSpPr>
      <xdr:spPr>
        <a:xfrm>
          <a:off x="16179800" y="2804202"/>
          <a:ext cx="838200" cy="99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137981</xdr:rowOff>
    </xdr:from>
    <xdr:ext cx="762000" cy="259045"/>
    <xdr:sp macro="" textlink="">
      <xdr:nvSpPr>
        <xdr:cNvPr id="439" name="将来負担の状況平均値テキスト"/>
        <xdr:cNvSpPr txBox="1"/>
      </xdr:nvSpPr>
      <xdr:spPr>
        <a:xfrm>
          <a:off x="17106900" y="2366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0" name="フローチャート: 判断 439"/>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61002</xdr:rowOff>
    </xdr:from>
    <xdr:to>
      <xdr:col>77</xdr:col>
      <xdr:colOff>44450</xdr:colOff>
      <xdr:row>16</xdr:row>
      <xdr:rowOff>83524</xdr:rowOff>
    </xdr:to>
    <xdr:cxnSp macro="">
      <xdr:nvCxnSpPr>
        <xdr:cNvPr id="441" name="直線コネクタ 440"/>
        <xdr:cNvCxnSpPr/>
      </xdr:nvCxnSpPr>
      <xdr:spPr>
        <a:xfrm flipV="1">
          <a:off x="15290800" y="2804202"/>
          <a:ext cx="889000" cy="2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147870</xdr:rowOff>
    </xdr:from>
    <xdr:to>
      <xdr:col>77</xdr:col>
      <xdr:colOff>95250</xdr:colOff>
      <xdr:row>16</xdr:row>
      <xdr:rowOff>78020</xdr:rowOff>
    </xdr:to>
    <xdr:sp macro="" textlink="">
      <xdr:nvSpPr>
        <xdr:cNvPr id="442" name="フローチャート: 判断 441"/>
        <xdr:cNvSpPr/>
      </xdr:nvSpPr>
      <xdr:spPr>
        <a:xfrm>
          <a:off x="16129000" y="2719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88197</xdr:rowOff>
    </xdr:from>
    <xdr:ext cx="736600" cy="259045"/>
    <xdr:sp macro="" textlink="">
      <xdr:nvSpPr>
        <xdr:cNvPr id="443" name="テキスト ボックス 442"/>
        <xdr:cNvSpPr txBox="1"/>
      </xdr:nvSpPr>
      <xdr:spPr>
        <a:xfrm>
          <a:off x="15798800" y="248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16</xdr:row>
      <xdr:rowOff>83524</xdr:rowOff>
    </xdr:from>
    <xdr:to>
      <xdr:col>72</xdr:col>
      <xdr:colOff>203200</xdr:colOff>
      <xdr:row>18</xdr:row>
      <xdr:rowOff>121878</xdr:rowOff>
    </xdr:to>
    <xdr:cxnSp macro="">
      <xdr:nvCxnSpPr>
        <xdr:cNvPr id="444" name="直線コネクタ 443"/>
        <xdr:cNvCxnSpPr/>
      </xdr:nvCxnSpPr>
      <xdr:spPr>
        <a:xfrm flipV="1">
          <a:off x="14401800" y="2826724"/>
          <a:ext cx="889000" cy="381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550</xdr:rowOff>
    </xdr:from>
    <xdr:to>
      <xdr:col>73</xdr:col>
      <xdr:colOff>44450</xdr:colOff>
      <xdr:row>16</xdr:row>
      <xdr:rowOff>102150</xdr:rowOff>
    </xdr:to>
    <xdr:sp macro="" textlink="">
      <xdr:nvSpPr>
        <xdr:cNvPr id="445" name="フローチャート: 判断 444"/>
        <xdr:cNvSpPr/>
      </xdr:nvSpPr>
      <xdr:spPr>
        <a:xfrm>
          <a:off x="15240000" y="274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112327</xdr:rowOff>
    </xdr:from>
    <xdr:ext cx="762000" cy="259045"/>
    <xdr:sp macro="" textlink="">
      <xdr:nvSpPr>
        <xdr:cNvPr id="446" name="テキスト ボックス 445"/>
        <xdr:cNvSpPr txBox="1"/>
      </xdr:nvSpPr>
      <xdr:spPr>
        <a:xfrm>
          <a:off x="14909800" y="251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121878</xdr:rowOff>
    </xdr:from>
    <xdr:to>
      <xdr:col>68</xdr:col>
      <xdr:colOff>152400</xdr:colOff>
      <xdr:row>18</xdr:row>
      <xdr:rowOff>143595</xdr:rowOff>
    </xdr:to>
    <xdr:cxnSp macro="">
      <xdr:nvCxnSpPr>
        <xdr:cNvPr id="447" name="直線コネクタ 446"/>
        <xdr:cNvCxnSpPr/>
      </xdr:nvCxnSpPr>
      <xdr:spPr>
        <a:xfrm flipV="1">
          <a:off x="13512800" y="3207978"/>
          <a:ext cx="889000" cy="21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22267</xdr:rowOff>
    </xdr:from>
    <xdr:to>
      <xdr:col>68</xdr:col>
      <xdr:colOff>203200</xdr:colOff>
      <xdr:row>16</xdr:row>
      <xdr:rowOff>123867</xdr:rowOff>
    </xdr:to>
    <xdr:sp macro="" textlink="">
      <xdr:nvSpPr>
        <xdr:cNvPr id="448" name="フローチャート: 判断 447"/>
        <xdr:cNvSpPr/>
      </xdr:nvSpPr>
      <xdr:spPr>
        <a:xfrm>
          <a:off x="143510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134044</xdr:rowOff>
    </xdr:from>
    <xdr:ext cx="762000" cy="259045"/>
    <xdr:sp macro="" textlink="">
      <xdr:nvSpPr>
        <xdr:cNvPr id="449" name="テキスト ボックス 448"/>
        <xdr:cNvSpPr txBox="1"/>
      </xdr:nvSpPr>
      <xdr:spPr>
        <a:xfrm>
          <a:off x="14020800" y="2534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168783</xdr:rowOff>
    </xdr:from>
    <xdr:to>
      <xdr:col>64</xdr:col>
      <xdr:colOff>152400</xdr:colOff>
      <xdr:row>16</xdr:row>
      <xdr:rowOff>98933</xdr:rowOff>
    </xdr:to>
    <xdr:sp macro="" textlink="">
      <xdr:nvSpPr>
        <xdr:cNvPr id="450" name="フローチャート: 判断 449"/>
        <xdr:cNvSpPr/>
      </xdr:nvSpPr>
      <xdr:spPr>
        <a:xfrm>
          <a:off x="13462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109110</xdr:rowOff>
    </xdr:from>
    <xdr:ext cx="762000" cy="259045"/>
    <xdr:sp macro="" textlink="">
      <xdr:nvSpPr>
        <xdr:cNvPr id="451" name="テキスト ボックス 450"/>
        <xdr:cNvSpPr txBox="1"/>
      </xdr:nvSpPr>
      <xdr:spPr>
        <a:xfrm>
          <a:off x="13131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109940</xdr:rowOff>
    </xdr:from>
    <xdr:to>
      <xdr:col>81</xdr:col>
      <xdr:colOff>95250</xdr:colOff>
      <xdr:row>17</xdr:row>
      <xdr:rowOff>40090</xdr:rowOff>
    </xdr:to>
    <xdr:sp macro="" textlink="">
      <xdr:nvSpPr>
        <xdr:cNvPr id="457" name="楕円 456"/>
        <xdr:cNvSpPr/>
      </xdr:nvSpPr>
      <xdr:spPr>
        <a:xfrm>
          <a:off x="16967200" y="285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82017</xdr:rowOff>
    </xdr:from>
    <xdr:ext cx="762000" cy="259045"/>
    <xdr:sp macro="" textlink="">
      <xdr:nvSpPr>
        <xdr:cNvPr id="458" name="将来負担の状況該当値テキスト"/>
        <xdr:cNvSpPr txBox="1"/>
      </xdr:nvSpPr>
      <xdr:spPr>
        <a:xfrm>
          <a:off x="17106900" y="282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10202</xdr:rowOff>
    </xdr:from>
    <xdr:to>
      <xdr:col>77</xdr:col>
      <xdr:colOff>95250</xdr:colOff>
      <xdr:row>16</xdr:row>
      <xdr:rowOff>111802</xdr:rowOff>
    </xdr:to>
    <xdr:sp macro="" textlink="">
      <xdr:nvSpPr>
        <xdr:cNvPr id="459" name="楕円 458"/>
        <xdr:cNvSpPr/>
      </xdr:nvSpPr>
      <xdr:spPr>
        <a:xfrm>
          <a:off x="16129000" y="275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96579</xdr:rowOff>
    </xdr:from>
    <xdr:ext cx="736600" cy="259045"/>
    <xdr:sp macro="" textlink="">
      <xdr:nvSpPr>
        <xdr:cNvPr id="460" name="テキスト ボックス 459"/>
        <xdr:cNvSpPr txBox="1"/>
      </xdr:nvSpPr>
      <xdr:spPr>
        <a:xfrm>
          <a:off x="15798800" y="2839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32724</xdr:rowOff>
    </xdr:from>
    <xdr:to>
      <xdr:col>73</xdr:col>
      <xdr:colOff>44450</xdr:colOff>
      <xdr:row>16</xdr:row>
      <xdr:rowOff>134324</xdr:rowOff>
    </xdr:to>
    <xdr:sp macro="" textlink="">
      <xdr:nvSpPr>
        <xdr:cNvPr id="461" name="楕円 460"/>
        <xdr:cNvSpPr/>
      </xdr:nvSpPr>
      <xdr:spPr>
        <a:xfrm>
          <a:off x="15240000" y="2775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119101</xdr:rowOff>
    </xdr:from>
    <xdr:ext cx="762000" cy="259045"/>
    <xdr:sp macro="" textlink="">
      <xdr:nvSpPr>
        <xdr:cNvPr id="462" name="テキスト ボックス 461"/>
        <xdr:cNvSpPr txBox="1"/>
      </xdr:nvSpPr>
      <xdr:spPr>
        <a:xfrm>
          <a:off x="14909800" y="2862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71078</xdr:rowOff>
    </xdr:from>
    <xdr:to>
      <xdr:col>68</xdr:col>
      <xdr:colOff>203200</xdr:colOff>
      <xdr:row>19</xdr:row>
      <xdr:rowOff>1228</xdr:rowOff>
    </xdr:to>
    <xdr:sp macro="" textlink="">
      <xdr:nvSpPr>
        <xdr:cNvPr id="463" name="楕円 462"/>
        <xdr:cNvSpPr/>
      </xdr:nvSpPr>
      <xdr:spPr>
        <a:xfrm>
          <a:off x="14351000" y="3157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157455</xdr:rowOff>
    </xdr:from>
    <xdr:ext cx="762000" cy="259045"/>
    <xdr:sp macro="" textlink="">
      <xdr:nvSpPr>
        <xdr:cNvPr id="464" name="テキスト ボックス 463"/>
        <xdr:cNvSpPr txBox="1"/>
      </xdr:nvSpPr>
      <xdr:spPr>
        <a:xfrm>
          <a:off x="14020800" y="3243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92795</xdr:rowOff>
    </xdr:from>
    <xdr:to>
      <xdr:col>64</xdr:col>
      <xdr:colOff>152400</xdr:colOff>
      <xdr:row>19</xdr:row>
      <xdr:rowOff>22945</xdr:rowOff>
    </xdr:to>
    <xdr:sp macro="" textlink="">
      <xdr:nvSpPr>
        <xdr:cNvPr id="465" name="楕円 464"/>
        <xdr:cNvSpPr/>
      </xdr:nvSpPr>
      <xdr:spPr>
        <a:xfrm>
          <a:off x="13462000" y="317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7722</xdr:rowOff>
    </xdr:from>
    <xdr:ext cx="762000" cy="259045"/>
    <xdr:sp macro="" textlink="">
      <xdr:nvSpPr>
        <xdr:cNvPr id="466" name="テキスト ボックス 465"/>
        <xdr:cNvSpPr txBox="1"/>
      </xdr:nvSpPr>
      <xdr:spPr>
        <a:xfrm>
          <a:off x="13131800" y="326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り、全国平均を依然として上回っている。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増となった主な要因は、</a:t>
          </a:r>
          <a:r>
            <a:rPr kumimoji="0"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会計年度職員制度が開始となったためである。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事務事業の見直しや適正な職員配置を検討し、適正な定員管理に努める。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113284</xdr:rowOff>
    </xdr:from>
    <xdr:to>
      <xdr:col>24</xdr:col>
      <xdr:colOff>25400</xdr:colOff>
      <xdr:row>41</xdr:row>
      <xdr:rowOff>124714</xdr:rowOff>
    </xdr:to>
    <xdr:cxnSp macro="">
      <xdr:nvCxnSpPr>
        <xdr:cNvPr id="59" name="直線コネクタ 58"/>
        <xdr:cNvCxnSpPr/>
      </xdr:nvCxnSpPr>
      <xdr:spPr>
        <a:xfrm flipV="1">
          <a:off x="4826000" y="5599684"/>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96791</xdr:rowOff>
    </xdr:from>
    <xdr:ext cx="762000" cy="259045"/>
    <xdr:sp macro="" textlink="">
      <xdr:nvSpPr>
        <xdr:cNvPr id="60" name="人件費最小値テキスト"/>
        <xdr:cNvSpPr txBox="1"/>
      </xdr:nvSpPr>
      <xdr:spPr>
        <a:xfrm>
          <a:off x="4914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124714</xdr:rowOff>
    </xdr:from>
    <xdr:to>
      <xdr:col>24</xdr:col>
      <xdr:colOff>114300</xdr:colOff>
      <xdr:row>41</xdr:row>
      <xdr:rowOff>124714</xdr:rowOff>
    </xdr:to>
    <xdr:cxnSp macro="">
      <xdr:nvCxnSpPr>
        <xdr:cNvPr id="61" name="直線コネクタ 60"/>
        <xdr:cNvCxnSpPr/>
      </xdr:nvCxnSpPr>
      <xdr:spPr>
        <a:xfrm>
          <a:off x="4737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28211</xdr:rowOff>
    </xdr:from>
    <xdr:ext cx="762000" cy="259045"/>
    <xdr:sp macro="" textlink="">
      <xdr:nvSpPr>
        <xdr:cNvPr id="62" name="人件費最大値テキスト"/>
        <xdr:cNvSpPr txBox="1"/>
      </xdr:nvSpPr>
      <xdr:spPr>
        <a:xfrm>
          <a:off x="4914900" y="534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113284</xdr:rowOff>
    </xdr:from>
    <xdr:to>
      <xdr:col>24</xdr:col>
      <xdr:colOff>114300</xdr:colOff>
      <xdr:row>32</xdr:row>
      <xdr:rowOff>113284</xdr:rowOff>
    </xdr:to>
    <xdr:cxnSp macro="">
      <xdr:nvCxnSpPr>
        <xdr:cNvPr id="63" name="直線コネクタ 62"/>
        <xdr:cNvCxnSpPr/>
      </xdr:nvCxnSpPr>
      <xdr:spPr>
        <a:xfrm>
          <a:off x="4737100" y="5599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60706</xdr:rowOff>
    </xdr:from>
    <xdr:to>
      <xdr:col>24</xdr:col>
      <xdr:colOff>25400</xdr:colOff>
      <xdr:row>38</xdr:row>
      <xdr:rowOff>127000</xdr:rowOff>
    </xdr:to>
    <xdr:cxnSp macro="">
      <xdr:nvCxnSpPr>
        <xdr:cNvPr id="64" name="直線コネクタ 63"/>
        <xdr:cNvCxnSpPr/>
      </xdr:nvCxnSpPr>
      <xdr:spPr>
        <a:xfrm>
          <a:off x="3987800" y="6404356"/>
          <a:ext cx="838200" cy="23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168165</xdr:rowOff>
    </xdr:from>
    <xdr:ext cx="762000" cy="259045"/>
    <xdr:sp macro="" textlink="">
      <xdr:nvSpPr>
        <xdr:cNvPr id="65" name="人件費平均値テキスト"/>
        <xdr:cNvSpPr txBox="1"/>
      </xdr:nvSpPr>
      <xdr:spPr>
        <a:xfrm>
          <a:off x="4914900" y="5997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151638</xdr:rowOff>
    </xdr:from>
    <xdr:to>
      <xdr:col>24</xdr:col>
      <xdr:colOff>76200</xdr:colOff>
      <xdr:row>36</xdr:row>
      <xdr:rowOff>81788</xdr:rowOff>
    </xdr:to>
    <xdr:sp macro="" textlink="">
      <xdr:nvSpPr>
        <xdr:cNvPr id="66" name="フローチャート: 判断 65"/>
        <xdr:cNvSpPr/>
      </xdr:nvSpPr>
      <xdr:spPr>
        <a:xfrm>
          <a:off x="47752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60706</xdr:rowOff>
    </xdr:from>
    <xdr:to>
      <xdr:col>19</xdr:col>
      <xdr:colOff>187325</xdr:colOff>
      <xdr:row>37</xdr:row>
      <xdr:rowOff>106426</xdr:rowOff>
    </xdr:to>
    <xdr:cxnSp macro="">
      <xdr:nvCxnSpPr>
        <xdr:cNvPr id="67" name="直線コネクタ 66"/>
        <xdr:cNvCxnSpPr/>
      </xdr:nvCxnSpPr>
      <xdr:spPr>
        <a:xfrm flipV="1">
          <a:off x="3098800" y="640435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57912</xdr:rowOff>
    </xdr:from>
    <xdr:to>
      <xdr:col>20</xdr:col>
      <xdr:colOff>38100</xdr:colOff>
      <xdr:row>34</xdr:row>
      <xdr:rowOff>159512</xdr:rowOff>
    </xdr:to>
    <xdr:sp macro="" textlink="">
      <xdr:nvSpPr>
        <xdr:cNvPr id="68" name="フローチャート: 判断 67"/>
        <xdr:cNvSpPr/>
      </xdr:nvSpPr>
      <xdr:spPr>
        <a:xfrm>
          <a:off x="3937000" y="58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169689</xdr:rowOff>
    </xdr:from>
    <xdr:ext cx="736600" cy="259045"/>
    <xdr:sp macro="" textlink="">
      <xdr:nvSpPr>
        <xdr:cNvPr id="69" name="テキスト ボックス 68"/>
        <xdr:cNvSpPr txBox="1"/>
      </xdr:nvSpPr>
      <xdr:spPr>
        <a:xfrm>
          <a:off x="3606800" y="5656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106426</xdr:rowOff>
    </xdr:to>
    <xdr:cxnSp macro="">
      <xdr:nvCxnSpPr>
        <xdr:cNvPr id="70" name="直線コネクタ 69"/>
        <xdr:cNvCxnSpPr/>
      </xdr:nvCxnSpPr>
      <xdr:spPr>
        <a:xfrm>
          <a:off x="2209800" y="6367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57912</xdr:rowOff>
    </xdr:from>
    <xdr:to>
      <xdr:col>15</xdr:col>
      <xdr:colOff>149225</xdr:colOff>
      <xdr:row>34</xdr:row>
      <xdr:rowOff>159512</xdr:rowOff>
    </xdr:to>
    <xdr:sp macro="" textlink="">
      <xdr:nvSpPr>
        <xdr:cNvPr id="71" name="フローチャート: 判断 70"/>
        <xdr:cNvSpPr/>
      </xdr:nvSpPr>
      <xdr:spPr>
        <a:xfrm>
          <a:off x="3048000" y="58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169689</xdr:rowOff>
    </xdr:from>
    <xdr:ext cx="762000" cy="259045"/>
    <xdr:sp macro="" textlink="">
      <xdr:nvSpPr>
        <xdr:cNvPr id="72" name="テキスト ボックス 71"/>
        <xdr:cNvSpPr txBox="1"/>
      </xdr:nvSpPr>
      <xdr:spPr>
        <a:xfrm>
          <a:off x="2717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24130</xdr:rowOff>
    </xdr:from>
    <xdr:to>
      <xdr:col>11</xdr:col>
      <xdr:colOff>9525</xdr:colOff>
      <xdr:row>37</xdr:row>
      <xdr:rowOff>106426</xdr:rowOff>
    </xdr:to>
    <xdr:cxnSp macro="">
      <xdr:nvCxnSpPr>
        <xdr:cNvPr id="73" name="直線コネクタ 72"/>
        <xdr:cNvCxnSpPr/>
      </xdr:nvCxnSpPr>
      <xdr:spPr>
        <a:xfrm flipV="1">
          <a:off x="1320800" y="63677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57912</xdr:rowOff>
    </xdr:from>
    <xdr:to>
      <xdr:col>11</xdr:col>
      <xdr:colOff>60325</xdr:colOff>
      <xdr:row>34</xdr:row>
      <xdr:rowOff>159512</xdr:rowOff>
    </xdr:to>
    <xdr:sp macro="" textlink="">
      <xdr:nvSpPr>
        <xdr:cNvPr id="74" name="フローチャート: 判断 73"/>
        <xdr:cNvSpPr/>
      </xdr:nvSpPr>
      <xdr:spPr>
        <a:xfrm>
          <a:off x="2159000" y="5887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169689</xdr:rowOff>
    </xdr:from>
    <xdr:ext cx="762000" cy="259045"/>
    <xdr:sp macro="" textlink="">
      <xdr:nvSpPr>
        <xdr:cNvPr id="75" name="テキスト ボックス 74"/>
        <xdr:cNvSpPr txBox="1"/>
      </xdr:nvSpPr>
      <xdr:spPr>
        <a:xfrm>
          <a:off x="1828800" y="565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21336</xdr:rowOff>
    </xdr:from>
    <xdr:to>
      <xdr:col>6</xdr:col>
      <xdr:colOff>171450</xdr:colOff>
      <xdr:row>34</xdr:row>
      <xdr:rowOff>122936</xdr:rowOff>
    </xdr:to>
    <xdr:sp macro="" textlink="">
      <xdr:nvSpPr>
        <xdr:cNvPr id="76" name="フローチャート: 判断 75"/>
        <xdr:cNvSpPr/>
      </xdr:nvSpPr>
      <xdr:spPr>
        <a:xfrm>
          <a:off x="1270000" y="5850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133113</xdr:rowOff>
    </xdr:from>
    <xdr:ext cx="762000" cy="259045"/>
    <xdr:sp macro="" textlink="">
      <xdr:nvSpPr>
        <xdr:cNvPr id="77" name="テキスト ボックス 76"/>
        <xdr:cNvSpPr txBox="1"/>
      </xdr:nvSpPr>
      <xdr:spPr>
        <a:xfrm>
          <a:off x="939800" y="56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3" name="楕円 82"/>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4" name="人件費該当値テキスト"/>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55626</xdr:rowOff>
    </xdr:from>
    <xdr:to>
      <xdr:col>15</xdr:col>
      <xdr:colOff>149225</xdr:colOff>
      <xdr:row>37</xdr:row>
      <xdr:rowOff>157226</xdr:rowOff>
    </xdr:to>
    <xdr:sp macro="" textlink="">
      <xdr:nvSpPr>
        <xdr:cNvPr id="87" name="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59707</xdr:rowOff>
    </xdr:from>
    <xdr:ext cx="762000" cy="259045"/>
    <xdr:sp macro="" textlink="">
      <xdr:nvSpPr>
        <xdr:cNvPr id="90" name="テキスト ボックス 89"/>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55626</xdr:rowOff>
    </xdr:from>
    <xdr:to>
      <xdr:col>6</xdr:col>
      <xdr:colOff>171450</xdr:colOff>
      <xdr:row>37</xdr:row>
      <xdr:rowOff>157226</xdr:rowOff>
    </xdr:to>
    <xdr:sp macro="" textlink="">
      <xdr:nvSpPr>
        <xdr:cNvPr id="91" name="楕円 90"/>
        <xdr:cNvSpPr/>
      </xdr:nvSpPr>
      <xdr:spPr>
        <a:xfrm>
          <a:off x="1270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142003</xdr:rowOff>
    </xdr:from>
    <xdr:ext cx="762000" cy="259045"/>
    <xdr:sp macro="" textlink="">
      <xdr:nvSpPr>
        <xdr:cNvPr id="92" name="テキスト ボックス 91"/>
        <xdr:cNvSpPr txBox="1"/>
      </xdr:nvSpPr>
      <xdr:spPr>
        <a:xfrm>
          <a:off x="939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ったものの、依然として全国平均を上回っている。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減少した主な要因は、会計年度職員制度の開始により前年度まで賃金として計上されていた経費が人件費に移ったためと考えられる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行財政改革の推進等により、公共施設の統廃合をはじめ、内部管理経費の更なる見直し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を行う。</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0" name="直線コネクタ 119"/>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3"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4" name="直線コネクタ 123"/>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12700</xdr:rowOff>
    </xdr:from>
    <xdr:to>
      <xdr:col>82</xdr:col>
      <xdr:colOff>107950</xdr:colOff>
      <xdr:row>18</xdr:row>
      <xdr:rowOff>88900</xdr:rowOff>
    </xdr:to>
    <xdr:cxnSp macro="">
      <xdr:nvCxnSpPr>
        <xdr:cNvPr id="125" name="直線コネクタ 124"/>
        <xdr:cNvCxnSpPr/>
      </xdr:nvCxnSpPr>
      <xdr:spPr>
        <a:xfrm flipV="1">
          <a:off x="15671800" y="3098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6" name="物件費平均値テキスト"/>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7" name="フローチャート: 判断 126"/>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130810</xdr:rowOff>
    </xdr:from>
    <xdr:to>
      <xdr:col>78</xdr:col>
      <xdr:colOff>69850</xdr:colOff>
      <xdr:row>18</xdr:row>
      <xdr:rowOff>88900</xdr:rowOff>
    </xdr:to>
    <xdr:cxnSp macro="">
      <xdr:nvCxnSpPr>
        <xdr:cNvPr id="128" name="直線コネクタ 127"/>
        <xdr:cNvCxnSpPr/>
      </xdr:nvCxnSpPr>
      <xdr:spPr>
        <a:xfrm>
          <a:off x="14782800" y="30454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29" name="フローチャート: 判断 128"/>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153687</xdr:rowOff>
    </xdr:from>
    <xdr:ext cx="736600" cy="259045"/>
    <xdr:sp macro="" textlink="">
      <xdr:nvSpPr>
        <xdr:cNvPr id="130" name="テキスト ボックス 129"/>
        <xdr:cNvSpPr txBox="1"/>
      </xdr:nvSpPr>
      <xdr:spPr>
        <a:xfrm>
          <a:off x="15290800" y="2725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62230</xdr:rowOff>
    </xdr:from>
    <xdr:to>
      <xdr:col>73</xdr:col>
      <xdr:colOff>180975</xdr:colOff>
      <xdr:row>17</xdr:row>
      <xdr:rowOff>130810</xdr:rowOff>
    </xdr:to>
    <xdr:cxnSp macro="">
      <xdr:nvCxnSpPr>
        <xdr:cNvPr id="131" name="直線コネクタ 130"/>
        <xdr:cNvCxnSpPr/>
      </xdr:nvCxnSpPr>
      <xdr:spPr>
        <a:xfrm>
          <a:off x="13893800" y="29768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2" name="フローチャート: 判断 131"/>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123207</xdr:rowOff>
    </xdr:from>
    <xdr:ext cx="762000" cy="259045"/>
    <xdr:sp macro="" textlink="">
      <xdr:nvSpPr>
        <xdr:cNvPr id="133" name="テキスト ボックス 132"/>
        <xdr:cNvSpPr txBox="1"/>
      </xdr:nvSpPr>
      <xdr:spPr>
        <a:xfrm>
          <a:off x="14401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142240</xdr:rowOff>
    </xdr:from>
    <xdr:to>
      <xdr:col>69</xdr:col>
      <xdr:colOff>92075</xdr:colOff>
      <xdr:row>17</xdr:row>
      <xdr:rowOff>62230</xdr:rowOff>
    </xdr:to>
    <xdr:cxnSp macro="">
      <xdr:nvCxnSpPr>
        <xdr:cNvPr id="134" name="直線コネクタ 133"/>
        <xdr:cNvCxnSpPr/>
      </xdr:nvCxnSpPr>
      <xdr:spPr>
        <a:xfrm>
          <a:off x="13004800" y="28854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35" name="フローチャート: 判断 134"/>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100347</xdr:rowOff>
    </xdr:from>
    <xdr:ext cx="762000" cy="259045"/>
    <xdr:sp macro="" textlink="">
      <xdr:nvSpPr>
        <xdr:cNvPr id="136" name="テキスト ボックス 135"/>
        <xdr:cNvSpPr txBox="1"/>
      </xdr:nvSpPr>
      <xdr:spPr>
        <a:xfrm>
          <a:off x="13512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37" name="フローチャート: 判断 136"/>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38" name="テキスト ボックス 137"/>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133350</xdr:rowOff>
    </xdr:from>
    <xdr:to>
      <xdr:col>82</xdr:col>
      <xdr:colOff>158750</xdr:colOff>
      <xdr:row>18</xdr:row>
      <xdr:rowOff>63500</xdr:rowOff>
    </xdr:to>
    <xdr:sp macro="" textlink="">
      <xdr:nvSpPr>
        <xdr:cNvPr id="144" name="楕円 143"/>
        <xdr:cNvSpPr/>
      </xdr:nvSpPr>
      <xdr:spPr>
        <a:xfrm>
          <a:off x="164592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105427</xdr:rowOff>
    </xdr:from>
    <xdr:ext cx="762000" cy="259045"/>
    <xdr:sp macro="" textlink="">
      <xdr:nvSpPr>
        <xdr:cNvPr id="145" name="物件費該当値テキスト"/>
        <xdr:cNvSpPr txBox="1"/>
      </xdr:nvSpPr>
      <xdr:spPr>
        <a:xfrm>
          <a:off x="165989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46" name="楕円 145"/>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47" name="テキスト ボックス 146"/>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80010</xdr:rowOff>
    </xdr:from>
    <xdr:to>
      <xdr:col>74</xdr:col>
      <xdr:colOff>31750</xdr:colOff>
      <xdr:row>18</xdr:row>
      <xdr:rowOff>10160</xdr:rowOff>
    </xdr:to>
    <xdr:sp macro="" textlink="">
      <xdr:nvSpPr>
        <xdr:cNvPr id="148" name="楕円 147"/>
        <xdr:cNvSpPr/>
      </xdr:nvSpPr>
      <xdr:spPr>
        <a:xfrm>
          <a:off x="147320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166387</xdr:rowOff>
    </xdr:from>
    <xdr:ext cx="762000" cy="259045"/>
    <xdr:sp macro="" textlink="">
      <xdr:nvSpPr>
        <xdr:cNvPr id="149" name="テキスト ボックス 148"/>
        <xdr:cNvSpPr txBox="1"/>
      </xdr:nvSpPr>
      <xdr:spPr>
        <a:xfrm>
          <a:off x="14401800" y="308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11430</xdr:rowOff>
    </xdr:from>
    <xdr:to>
      <xdr:col>69</xdr:col>
      <xdr:colOff>142875</xdr:colOff>
      <xdr:row>17</xdr:row>
      <xdr:rowOff>113030</xdr:rowOff>
    </xdr:to>
    <xdr:sp macro="" textlink="">
      <xdr:nvSpPr>
        <xdr:cNvPr id="150" name="楕円 149"/>
        <xdr:cNvSpPr/>
      </xdr:nvSpPr>
      <xdr:spPr>
        <a:xfrm>
          <a:off x="13843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97807</xdr:rowOff>
    </xdr:from>
    <xdr:ext cx="762000" cy="259045"/>
    <xdr:sp macro="" textlink="">
      <xdr:nvSpPr>
        <xdr:cNvPr id="151" name="テキスト ボックス 150"/>
        <xdr:cNvSpPr txBox="1"/>
      </xdr:nvSpPr>
      <xdr:spPr>
        <a:xfrm>
          <a:off x="13512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91440</xdr:rowOff>
    </xdr:from>
    <xdr:to>
      <xdr:col>65</xdr:col>
      <xdr:colOff>53975</xdr:colOff>
      <xdr:row>17</xdr:row>
      <xdr:rowOff>21590</xdr:rowOff>
    </xdr:to>
    <xdr:sp macro="" textlink="">
      <xdr:nvSpPr>
        <xdr:cNvPr id="152" name="楕円 151"/>
        <xdr:cNvSpPr/>
      </xdr:nvSpPr>
      <xdr:spPr>
        <a:xfrm>
          <a:off x="12954000" y="283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31767</xdr:rowOff>
    </xdr:from>
    <xdr:ext cx="762000" cy="259045"/>
    <xdr:sp macro="" textlink="">
      <xdr:nvSpPr>
        <xdr:cNvPr id="153" name="テキスト ボックス 152"/>
        <xdr:cNvSpPr txBox="1"/>
      </xdr:nvSpPr>
      <xdr:spPr>
        <a:xfrm>
          <a:off x="12623800" y="260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0.1</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ポイント減とな</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り、全国平均を下回った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減少となった</a:t>
          </a:r>
          <a:r>
            <a:rPr kumimoji="1"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主な要因は貧困対策や就労支援の結果等による生活保護費の減少など</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0" lang="ja-JP"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3" name="直線コネクタ 182"/>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4" name="扶助費最小値テキスト"/>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5" name="直線コネクタ 184"/>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6" name="扶助費最大値テキスト"/>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7" name="直線コネクタ 186"/>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18143</xdr:rowOff>
    </xdr:from>
    <xdr:to>
      <xdr:col>24</xdr:col>
      <xdr:colOff>25400</xdr:colOff>
      <xdr:row>54</xdr:row>
      <xdr:rowOff>29028</xdr:rowOff>
    </xdr:to>
    <xdr:cxnSp macro="">
      <xdr:nvCxnSpPr>
        <xdr:cNvPr id="188" name="直線コネクタ 187"/>
        <xdr:cNvCxnSpPr/>
      </xdr:nvCxnSpPr>
      <xdr:spPr>
        <a:xfrm flipV="1">
          <a:off x="3987800" y="9276443"/>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89"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0" name="フローチャート: 判断 189"/>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29028</xdr:rowOff>
    </xdr:from>
    <xdr:to>
      <xdr:col>19</xdr:col>
      <xdr:colOff>187325</xdr:colOff>
      <xdr:row>54</xdr:row>
      <xdr:rowOff>137885</xdr:rowOff>
    </xdr:to>
    <xdr:cxnSp macro="">
      <xdr:nvCxnSpPr>
        <xdr:cNvPr id="191" name="直線コネクタ 190"/>
        <xdr:cNvCxnSpPr/>
      </xdr:nvCxnSpPr>
      <xdr:spPr>
        <a:xfrm flipV="1">
          <a:off x="3098800" y="9287328"/>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76200</xdr:rowOff>
    </xdr:from>
    <xdr:to>
      <xdr:col>20</xdr:col>
      <xdr:colOff>38100</xdr:colOff>
      <xdr:row>55</xdr:row>
      <xdr:rowOff>6350</xdr:rowOff>
    </xdr:to>
    <xdr:sp macro="" textlink="">
      <xdr:nvSpPr>
        <xdr:cNvPr id="192" name="フローチャート: 判断 191"/>
        <xdr:cNvSpPr/>
      </xdr:nvSpPr>
      <xdr:spPr>
        <a:xfrm>
          <a:off x="3937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162577</xdr:rowOff>
    </xdr:from>
    <xdr:ext cx="736600" cy="259045"/>
    <xdr:sp macro="" textlink="">
      <xdr:nvSpPr>
        <xdr:cNvPr id="193" name="テキスト ボックス 192"/>
        <xdr:cNvSpPr txBox="1"/>
      </xdr:nvSpPr>
      <xdr:spPr>
        <a:xfrm>
          <a:off x="3606800" y="942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170543</xdr:rowOff>
    </xdr:to>
    <xdr:cxnSp macro="">
      <xdr:nvCxnSpPr>
        <xdr:cNvPr id="194" name="直線コネクタ 193"/>
        <xdr:cNvCxnSpPr/>
      </xdr:nvCxnSpPr>
      <xdr:spPr>
        <a:xfrm flipV="1">
          <a:off x="2209800" y="93961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43543</xdr:rowOff>
    </xdr:from>
    <xdr:to>
      <xdr:col>15</xdr:col>
      <xdr:colOff>149225</xdr:colOff>
      <xdr:row>54</xdr:row>
      <xdr:rowOff>145143</xdr:rowOff>
    </xdr:to>
    <xdr:sp macro="" textlink="">
      <xdr:nvSpPr>
        <xdr:cNvPr id="195" name="フローチャート: 判断 194"/>
        <xdr:cNvSpPr/>
      </xdr:nvSpPr>
      <xdr:spPr>
        <a:xfrm>
          <a:off x="3048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196" name="テキスト ボックス 19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39915</xdr:rowOff>
    </xdr:from>
    <xdr:to>
      <xdr:col>11</xdr:col>
      <xdr:colOff>9525</xdr:colOff>
      <xdr:row>54</xdr:row>
      <xdr:rowOff>170543</xdr:rowOff>
    </xdr:to>
    <xdr:cxnSp macro="">
      <xdr:nvCxnSpPr>
        <xdr:cNvPr id="197" name="直線コネクタ 196"/>
        <xdr:cNvCxnSpPr/>
      </xdr:nvCxnSpPr>
      <xdr:spPr>
        <a:xfrm>
          <a:off x="1320800" y="92982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43543</xdr:rowOff>
    </xdr:from>
    <xdr:to>
      <xdr:col>11</xdr:col>
      <xdr:colOff>60325</xdr:colOff>
      <xdr:row>54</xdr:row>
      <xdr:rowOff>145143</xdr:rowOff>
    </xdr:to>
    <xdr:sp macro="" textlink="">
      <xdr:nvSpPr>
        <xdr:cNvPr id="198" name="フローチャート: 判断 197"/>
        <xdr:cNvSpPr/>
      </xdr:nvSpPr>
      <xdr:spPr>
        <a:xfrm>
          <a:off x="2159000" y="930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155320</xdr:rowOff>
    </xdr:from>
    <xdr:ext cx="762000" cy="259045"/>
    <xdr:sp macro="" textlink="">
      <xdr:nvSpPr>
        <xdr:cNvPr id="199" name="テキスト ボックス 198"/>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00" name="フローチャート: 判断 199"/>
        <xdr:cNvSpPr/>
      </xdr:nvSpPr>
      <xdr:spPr>
        <a:xfrm>
          <a:off x="1270000" y="925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201" name="テキスト ボックス 200"/>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138793</xdr:rowOff>
    </xdr:from>
    <xdr:to>
      <xdr:col>24</xdr:col>
      <xdr:colOff>76200</xdr:colOff>
      <xdr:row>54</xdr:row>
      <xdr:rowOff>68943</xdr:rowOff>
    </xdr:to>
    <xdr:sp macro="" textlink="">
      <xdr:nvSpPr>
        <xdr:cNvPr id="207" name="楕円 206"/>
        <xdr:cNvSpPr/>
      </xdr:nvSpPr>
      <xdr:spPr>
        <a:xfrm>
          <a:off x="4775200" y="9225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155320</xdr:rowOff>
    </xdr:from>
    <xdr:ext cx="762000" cy="259045"/>
    <xdr:sp macro="" textlink="">
      <xdr:nvSpPr>
        <xdr:cNvPr id="208" name="扶助費該当値テキスト"/>
        <xdr:cNvSpPr txBox="1"/>
      </xdr:nvSpPr>
      <xdr:spPr>
        <a:xfrm>
          <a:off x="49149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53</xdr:row>
      <xdr:rowOff>149678</xdr:rowOff>
    </xdr:from>
    <xdr:to>
      <xdr:col>20</xdr:col>
      <xdr:colOff>38100</xdr:colOff>
      <xdr:row>54</xdr:row>
      <xdr:rowOff>79828</xdr:rowOff>
    </xdr:to>
    <xdr:sp macro="" textlink="">
      <xdr:nvSpPr>
        <xdr:cNvPr id="209" name="楕円 208"/>
        <xdr:cNvSpPr/>
      </xdr:nvSpPr>
      <xdr:spPr>
        <a:xfrm>
          <a:off x="3937000" y="92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90005</xdr:rowOff>
    </xdr:from>
    <xdr:ext cx="736600" cy="259045"/>
    <xdr:sp macro="" textlink="">
      <xdr:nvSpPr>
        <xdr:cNvPr id="210" name="テキスト ボックス 209"/>
        <xdr:cNvSpPr txBox="1"/>
      </xdr:nvSpPr>
      <xdr:spPr>
        <a:xfrm>
          <a:off x="3606800" y="9005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1" name="楕円 210"/>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2012</xdr:rowOff>
    </xdr:from>
    <xdr:ext cx="762000" cy="259045"/>
    <xdr:sp macro="" textlink="">
      <xdr:nvSpPr>
        <xdr:cNvPr id="212" name="テキスト ボックス 211"/>
        <xdr:cNvSpPr txBox="1"/>
      </xdr:nvSpPr>
      <xdr:spPr>
        <a:xfrm>
          <a:off x="2717800" y="9431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119743</xdr:rowOff>
    </xdr:from>
    <xdr:to>
      <xdr:col>11</xdr:col>
      <xdr:colOff>60325</xdr:colOff>
      <xdr:row>55</xdr:row>
      <xdr:rowOff>49893</xdr:rowOff>
    </xdr:to>
    <xdr:sp macro="" textlink="">
      <xdr:nvSpPr>
        <xdr:cNvPr id="213" name="楕円 212"/>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34670</xdr:rowOff>
    </xdr:from>
    <xdr:ext cx="762000" cy="259045"/>
    <xdr:sp macro="" textlink="">
      <xdr:nvSpPr>
        <xdr:cNvPr id="214" name="テキスト ボックス 213"/>
        <xdr:cNvSpPr txBox="1"/>
      </xdr:nvSpPr>
      <xdr:spPr>
        <a:xfrm>
          <a:off x="1828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15" name="楕円 214"/>
        <xdr:cNvSpPr/>
      </xdr:nvSpPr>
      <xdr:spPr>
        <a:xfrm>
          <a:off x="1270000" y="924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100892</xdr:rowOff>
    </xdr:from>
    <xdr:ext cx="762000" cy="259045"/>
    <xdr:sp macro="" textlink="">
      <xdr:nvSpPr>
        <xdr:cNvPr id="216" name="テキスト ボックス 215"/>
        <xdr:cNvSpPr txBox="1"/>
      </xdr:nvSpPr>
      <xdr:spPr>
        <a:xfrm>
          <a:off x="939800" y="9016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その他に係る経常収支比率は、類似団体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今後も、公営企業会計の健全化・適正化等により一般会計からの繰出金の抑制を図る。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60325</xdr:rowOff>
    </xdr:from>
    <xdr:to>
      <xdr:col>82</xdr:col>
      <xdr:colOff>107950</xdr:colOff>
      <xdr:row>61</xdr:row>
      <xdr:rowOff>60325</xdr:rowOff>
    </xdr:to>
    <xdr:cxnSp macro="">
      <xdr:nvCxnSpPr>
        <xdr:cNvPr id="248" name="直線コネクタ 247"/>
        <xdr:cNvCxnSpPr/>
      </xdr:nvCxnSpPr>
      <xdr:spPr>
        <a:xfrm flipV="1">
          <a:off x="16510000" y="914717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32402</xdr:rowOff>
    </xdr:from>
    <xdr:ext cx="762000" cy="259045"/>
    <xdr:sp macro="" textlink="">
      <xdr:nvSpPr>
        <xdr:cNvPr id="249" name="その他最小値テキスト"/>
        <xdr:cNvSpPr txBox="1"/>
      </xdr:nvSpPr>
      <xdr:spPr>
        <a:xfrm>
          <a:off x="16598900" y="10490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60325</xdr:rowOff>
    </xdr:from>
    <xdr:to>
      <xdr:col>82</xdr:col>
      <xdr:colOff>196850</xdr:colOff>
      <xdr:row>61</xdr:row>
      <xdr:rowOff>60325</xdr:rowOff>
    </xdr:to>
    <xdr:cxnSp macro="">
      <xdr:nvCxnSpPr>
        <xdr:cNvPr id="250" name="直線コネクタ 249"/>
        <xdr:cNvCxnSpPr/>
      </xdr:nvCxnSpPr>
      <xdr:spPr>
        <a:xfrm>
          <a:off x="16421100" y="10518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146702</xdr:rowOff>
    </xdr:from>
    <xdr:ext cx="762000" cy="259045"/>
    <xdr:sp macro="" textlink="">
      <xdr:nvSpPr>
        <xdr:cNvPr id="251" name="その他最大値テキスト"/>
        <xdr:cNvSpPr txBox="1"/>
      </xdr:nvSpPr>
      <xdr:spPr>
        <a:xfrm>
          <a:off x="16598900" y="8890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60325</xdr:rowOff>
    </xdr:from>
    <xdr:to>
      <xdr:col>82</xdr:col>
      <xdr:colOff>196850</xdr:colOff>
      <xdr:row>53</xdr:row>
      <xdr:rowOff>60325</xdr:rowOff>
    </xdr:to>
    <xdr:cxnSp macro="">
      <xdr:nvCxnSpPr>
        <xdr:cNvPr id="252" name="直線コネクタ 251"/>
        <xdr:cNvCxnSpPr/>
      </xdr:nvCxnSpPr>
      <xdr:spPr>
        <a:xfrm>
          <a:off x="16421100" y="914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146050</xdr:rowOff>
    </xdr:to>
    <xdr:cxnSp macro="">
      <xdr:nvCxnSpPr>
        <xdr:cNvPr id="253" name="直線コネクタ 252"/>
        <xdr:cNvCxnSpPr/>
      </xdr:nvCxnSpPr>
      <xdr:spPr>
        <a:xfrm flipV="1">
          <a:off x="15671800" y="97282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162577</xdr:rowOff>
    </xdr:from>
    <xdr:ext cx="762000" cy="259045"/>
    <xdr:sp macro="" textlink="">
      <xdr:nvSpPr>
        <xdr:cNvPr id="254" name="その他平均値テキスト"/>
        <xdr:cNvSpPr txBox="1"/>
      </xdr:nvSpPr>
      <xdr:spPr>
        <a:xfrm>
          <a:off x="16598900" y="976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5" name="フローチャート: 判断 254"/>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146050</xdr:rowOff>
    </xdr:from>
    <xdr:to>
      <xdr:col>78</xdr:col>
      <xdr:colOff>69850</xdr:colOff>
      <xdr:row>57</xdr:row>
      <xdr:rowOff>3175</xdr:rowOff>
    </xdr:to>
    <xdr:cxnSp macro="">
      <xdr:nvCxnSpPr>
        <xdr:cNvPr id="256" name="直線コネクタ 255"/>
        <xdr:cNvCxnSpPr/>
      </xdr:nvCxnSpPr>
      <xdr:spPr>
        <a:xfrm flipV="1">
          <a:off x="14782800" y="974725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95250</xdr:rowOff>
    </xdr:from>
    <xdr:to>
      <xdr:col>78</xdr:col>
      <xdr:colOff>120650</xdr:colOff>
      <xdr:row>59</xdr:row>
      <xdr:rowOff>25400</xdr:rowOff>
    </xdr:to>
    <xdr:sp macro="" textlink="">
      <xdr:nvSpPr>
        <xdr:cNvPr id="257" name="フローチャート: 判断 256"/>
        <xdr:cNvSpPr/>
      </xdr:nvSpPr>
      <xdr:spPr>
        <a:xfrm>
          <a:off x="15621000" y="100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10177</xdr:rowOff>
    </xdr:from>
    <xdr:ext cx="736600" cy="259045"/>
    <xdr:sp macro="" textlink="">
      <xdr:nvSpPr>
        <xdr:cNvPr id="258" name="テキスト ボックス 257"/>
        <xdr:cNvSpPr txBox="1"/>
      </xdr:nvSpPr>
      <xdr:spPr>
        <a:xfrm>
          <a:off x="15290800" y="10125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127000</xdr:rowOff>
    </xdr:from>
    <xdr:to>
      <xdr:col>73</xdr:col>
      <xdr:colOff>180975</xdr:colOff>
      <xdr:row>57</xdr:row>
      <xdr:rowOff>3175</xdr:rowOff>
    </xdr:to>
    <xdr:cxnSp macro="">
      <xdr:nvCxnSpPr>
        <xdr:cNvPr id="259" name="直線コネクタ 258"/>
        <xdr:cNvCxnSpPr/>
      </xdr:nvCxnSpPr>
      <xdr:spPr>
        <a:xfrm>
          <a:off x="13893800" y="972820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0</xdr:rowOff>
    </xdr:from>
    <xdr:to>
      <xdr:col>74</xdr:col>
      <xdr:colOff>31750</xdr:colOff>
      <xdr:row>59</xdr:row>
      <xdr:rowOff>101600</xdr:rowOff>
    </xdr:to>
    <xdr:sp macro="" textlink="">
      <xdr:nvSpPr>
        <xdr:cNvPr id="260" name="フローチャート: 判断 259"/>
        <xdr:cNvSpPr/>
      </xdr:nvSpPr>
      <xdr:spPr>
        <a:xfrm>
          <a:off x="14732000" y="101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86377</xdr:rowOff>
    </xdr:from>
    <xdr:ext cx="762000" cy="259045"/>
    <xdr:sp macro="" textlink="">
      <xdr:nvSpPr>
        <xdr:cNvPr id="261" name="テキスト ボックス 260"/>
        <xdr:cNvSpPr txBox="1"/>
      </xdr:nvSpPr>
      <xdr:spPr>
        <a:xfrm>
          <a:off x="14401800" y="10201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127000</xdr:rowOff>
    </xdr:from>
    <xdr:to>
      <xdr:col>69</xdr:col>
      <xdr:colOff>92075</xdr:colOff>
      <xdr:row>58</xdr:row>
      <xdr:rowOff>41275</xdr:rowOff>
    </xdr:to>
    <xdr:cxnSp macro="">
      <xdr:nvCxnSpPr>
        <xdr:cNvPr id="262" name="直線コネクタ 261"/>
        <xdr:cNvCxnSpPr/>
      </xdr:nvCxnSpPr>
      <xdr:spPr>
        <a:xfrm flipV="1">
          <a:off x="13004800" y="9728200"/>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28575</xdr:rowOff>
    </xdr:from>
    <xdr:to>
      <xdr:col>69</xdr:col>
      <xdr:colOff>142875</xdr:colOff>
      <xdr:row>59</xdr:row>
      <xdr:rowOff>130175</xdr:rowOff>
    </xdr:to>
    <xdr:sp macro="" textlink="">
      <xdr:nvSpPr>
        <xdr:cNvPr id="263" name="フローチャート: 判断 262"/>
        <xdr:cNvSpPr/>
      </xdr:nvSpPr>
      <xdr:spPr>
        <a:xfrm>
          <a:off x="13843000" y="10144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114952</xdr:rowOff>
    </xdr:from>
    <xdr:ext cx="762000" cy="259045"/>
    <xdr:sp macro="" textlink="">
      <xdr:nvSpPr>
        <xdr:cNvPr id="264" name="テキスト ボックス 263"/>
        <xdr:cNvSpPr txBox="1"/>
      </xdr:nvSpPr>
      <xdr:spPr>
        <a:xfrm>
          <a:off x="13512800" y="10230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66675</xdr:rowOff>
    </xdr:from>
    <xdr:to>
      <xdr:col>65</xdr:col>
      <xdr:colOff>53975</xdr:colOff>
      <xdr:row>59</xdr:row>
      <xdr:rowOff>168275</xdr:rowOff>
    </xdr:to>
    <xdr:sp macro="" textlink="">
      <xdr:nvSpPr>
        <xdr:cNvPr id="265" name="フローチャート: 判断 264"/>
        <xdr:cNvSpPr/>
      </xdr:nvSpPr>
      <xdr:spPr>
        <a:xfrm>
          <a:off x="12954000" y="1018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153052</xdr:rowOff>
    </xdr:from>
    <xdr:ext cx="762000" cy="259045"/>
    <xdr:sp macro="" textlink="">
      <xdr:nvSpPr>
        <xdr:cNvPr id="266" name="テキスト ボックス 265"/>
        <xdr:cNvSpPr txBox="1"/>
      </xdr:nvSpPr>
      <xdr:spPr>
        <a:xfrm>
          <a:off x="12623800" y="1026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72" name="楕円 271"/>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92727</xdr:rowOff>
    </xdr:from>
    <xdr:ext cx="762000" cy="259045"/>
    <xdr:sp macro="" textlink="">
      <xdr:nvSpPr>
        <xdr:cNvPr id="273" name="その他該当値テキスト"/>
        <xdr:cNvSpPr txBox="1"/>
      </xdr:nvSpPr>
      <xdr:spPr>
        <a:xfrm>
          <a:off x="165989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95250</xdr:rowOff>
    </xdr:from>
    <xdr:to>
      <xdr:col>78</xdr:col>
      <xdr:colOff>120650</xdr:colOff>
      <xdr:row>57</xdr:row>
      <xdr:rowOff>25400</xdr:rowOff>
    </xdr:to>
    <xdr:sp macro="" textlink="">
      <xdr:nvSpPr>
        <xdr:cNvPr id="274" name="楕円 273"/>
        <xdr:cNvSpPr/>
      </xdr:nvSpPr>
      <xdr:spPr>
        <a:xfrm>
          <a:off x="15621000" y="969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35577</xdr:rowOff>
    </xdr:from>
    <xdr:ext cx="736600" cy="259045"/>
    <xdr:sp macro="" textlink="">
      <xdr:nvSpPr>
        <xdr:cNvPr id="275" name="テキスト ボックス 274"/>
        <xdr:cNvSpPr txBox="1"/>
      </xdr:nvSpPr>
      <xdr:spPr>
        <a:xfrm>
          <a:off x="15290800" y="946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123825</xdr:rowOff>
    </xdr:from>
    <xdr:to>
      <xdr:col>74</xdr:col>
      <xdr:colOff>31750</xdr:colOff>
      <xdr:row>57</xdr:row>
      <xdr:rowOff>53975</xdr:rowOff>
    </xdr:to>
    <xdr:sp macro="" textlink="">
      <xdr:nvSpPr>
        <xdr:cNvPr id="276" name="楕円 275"/>
        <xdr:cNvSpPr/>
      </xdr:nvSpPr>
      <xdr:spPr>
        <a:xfrm>
          <a:off x="14732000" y="97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64152</xdr:rowOff>
    </xdr:from>
    <xdr:ext cx="762000" cy="259045"/>
    <xdr:sp macro="" textlink="">
      <xdr:nvSpPr>
        <xdr:cNvPr id="277" name="テキスト ボックス 276"/>
        <xdr:cNvSpPr txBox="1"/>
      </xdr:nvSpPr>
      <xdr:spPr>
        <a:xfrm>
          <a:off x="14401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76200</xdr:rowOff>
    </xdr:from>
    <xdr:to>
      <xdr:col>69</xdr:col>
      <xdr:colOff>142875</xdr:colOff>
      <xdr:row>57</xdr:row>
      <xdr:rowOff>6350</xdr:rowOff>
    </xdr:to>
    <xdr:sp macro="" textlink="">
      <xdr:nvSpPr>
        <xdr:cNvPr id="278" name="楕円 277"/>
        <xdr:cNvSpPr/>
      </xdr:nvSpPr>
      <xdr:spPr>
        <a:xfrm>
          <a:off x="13843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16527</xdr:rowOff>
    </xdr:from>
    <xdr:ext cx="762000" cy="259045"/>
    <xdr:sp macro="" textlink="">
      <xdr:nvSpPr>
        <xdr:cNvPr id="279" name="テキスト ボックス 278"/>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161925</xdr:rowOff>
    </xdr:from>
    <xdr:to>
      <xdr:col>65</xdr:col>
      <xdr:colOff>53975</xdr:colOff>
      <xdr:row>58</xdr:row>
      <xdr:rowOff>92075</xdr:rowOff>
    </xdr:to>
    <xdr:sp macro="" textlink="">
      <xdr:nvSpPr>
        <xdr:cNvPr id="280" name="楕円 279"/>
        <xdr:cNvSpPr/>
      </xdr:nvSpPr>
      <xdr:spPr>
        <a:xfrm>
          <a:off x="12954000" y="993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102252</xdr:rowOff>
    </xdr:from>
    <xdr:ext cx="762000" cy="259045"/>
    <xdr:sp macro="" textlink="">
      <xdr:nvSpPr>
        <xdr:cNvPr id="281" name="テキスト ボックス 280"/>
        <xdr:cNvSpPr txBox="1"/>
      </xdr:nvSpPr>
      <xdr:spPr>
        <a:xfrm>
          <a:off x="12623800" y="9703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前年度と比較して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ポイント減となり、全国平均を下回っている。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減少した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主な要因</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下水道事業会計への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負担金</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の</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後、事業・団体補助等の交付基準やゼロベースによる見直しを引き続き実施する。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6" name="直線コネクタ 305"/>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7" name="補助費等最小値テキスト"/>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8" name="直線コネクタ 307"/>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9" name="補助費等最大値テキスト"/>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10" name="直線コネクタ 309"/>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152146</xdr:rowOff>
    </xdr:from>
    <xdr:to>
      <xdr:col>82</xdr:col>
      <xdr:colOff>107950</xdr:colOff>
      <xdr:row>35</xdr:row>
      <xdr:rowOff>165862</xdr:rowOff>
    </xdr:to>
    <xdr:cxnSp macro="">
      <xdr:nvCxnSpPr>
        <xdr:cNvPr id="311" name="直線コネクタ 310"/>
        <xdr:cNvCxnSpPr/>
      </xdr:nvCxnSpPr>
      <xdr:spPr>
        <a:xfrm flipV="1">
          <a:off x="15671800" y="615289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12"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13" name="フローチャート: 判断 312"/>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129286</xdr:rowOff>
    </xdr:from>
    <xdr:to>
      <xdr:col>78</xdr:col>
      <xdr:colOff>69850</xdr:colOff>
      <xdr:row>35</xdr:row>
      <xdr:rowOff>165862</xdr:rowOff>
    </xdr:to>
    <xdr:cxnSp macro="">
      <xdr:nvCxnSpPr>
        <xdr:cNvPr id="314" name="直線コネクタ 313"/>
        <xdr:cNvCxnSpPr/>
      </xdr:nvCxnSpPr>
      <xdr:spPr>
        <a:xfrm>
          <a:off x="14782800" y="6130036"/>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5" name="フローチャート: 判断 314"/>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6" name="テキスト ボックス 315"/>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129286</xdr:rowOff>
    </xdr:from>
    <xdr:to>
      <xdr:col>73</xdr:col>
      <xdr:colOff>180975</xdr:colOff>
      <xdr:row>36</xdr:row>
      <xdr:rowOff>122428</xdr:rowOff>
    </xdr:to>
    <xdr:cxnSp macro="">
      <xdr:nvCxnSpPr>
        <xdr:cNvPr id="317" name="直線コネクタ 316"/>
        <xdr:cNvCxnSpPr/>
      </xdr:nvCxnSpPr>
      <xdr:spPr>
        <a:xfrm flipV="1">
          <a:off x="13893800" y="6130036"/>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18" name="フローチャート: 判断 317"/>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18559</xdr:rowOff>
    </xdr:from>
    <xdr:ext cx="762000" cy="259045"/>
    <xdr:sp macro="" textlink="">
      <xdr:nvSpPr>
        <xdr:cNvPr id="319" name="テキスト ボックス 318"/>
        <xdr:cNvSpPr txBox="1"/>
      </xdr:nvSpPr>
      <xdr:spPr>
        <a:xfrm>
          <a:off x="14401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36</xdr:row>
      <xdr:rowOff>122428</xdr:rowOff>
    </xdr:to>
    <xdr:cxnSp macro="">
      <xdr:nvCxnSpPr>
        <xdr:cNvPr id="320" name="直線コネクタ 319"/>
        <xdr:cNvCxnSpPr/>
      </xdr:nvCxnSpPr>
      <xdr:spPr>
        <a:xfrm>
          <a:off x="13004800" y="6093460"/>
          <a:ext cx="889000" cy="201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1" name="フローチャート: 判断 320"/>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22" name="テキスト ボックス 321"/>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3" name="フローチャート: 判断 322"/>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271</xdr:rowOff>
    </xdr:from>
    <xdr:ext cx="762000" cy="259045"/>
    <xdr:sp macro="" textlink="">
      <xdr:nvSpPr>
        <xdr:cNvPr id="324" name="テキスト ボックス 323"/>
        <xdr:cNvSpPr txBox="1"/>
      </xdr:nvSpPr>
      <xdr:spPr>
        <a:xfrm>
          <a:off x="12623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101346</xdr:rowOff>
    </xdr:from>
    <xdr:to>
      <xdr:col>82</xdr:col>
      <xdr:colOff>158750</xdr:colOff>
      <xdr:row>36</xdr:row>
      <xdr:rowOff>31496</xdr:rowOff>
    </xdr:to>
    <xdr:sp macro="" textlink="">
      <xdr:nvSpPr>
        <xdr:cNvPr id="330" name="楕円 329"/>
        <xdr:cNvSpPr/>
      </xdr:nvSpPr>
      <xdr:spPr>
        <a:xfrm>
          <a:off x="16459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117873</xdr:rowOff>
    </xdr:from>
    <xdr:ext cx="762000" cy="259045"/>
    <xdr:sp macro="" textlink="">
      <xdr:nvSpPr>
        <xdr:cNvPr id="331" name="補助費等該当値テキスト"/>
        <xdr:cNvSpPr txBox="1"/>
      </xdr:nvSpPr>
      <xdr:spPr>
        <a:xfrm>
          <a:off x="16598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115062</xdr:rowOff>
    </xdr:from>
    <xdr:to>
      <xdr:col>78</xdr:col>
      <xdr:colOff>120650</xdr:colOff>
      <xdr:row>36</xdr:row>
      <xdr:rowOff>45212</xdr:rowOff>
    </xdr:to>
    <xdr:sp macro="" textlink="">
      <xdr:nvSpPr>
        <xdr:cNvPr id="332" name="楕円 331"/>
        <xdr:cNvSpPr/>
      </xdr:nvSpPr>
      <xdr:spPr>
        <a:xfrm>
          <a:off x="15621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55389</xdr:rowOff>
    </xdr:from>
    <xdr:ext cx="736600" cy="259045"/>
    <xdr:sp macro="" textlink="">
      <xdr:nvSpPr>
        <xdr:cNvPr id="333" name="テキスト ボックス 332"/>
        <xdr:cNvSpPr txBox="1"/>
      </xdr:nvSpPr>
      <xdr:spPr>
        <a:xfrm>
          <a:off x="15290800" y="5884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78486</xdr:rowOff>
    </xdr:from>
    <xdr:to>
      <xdr:col>74</xdr:col>
      <xdr:colOff>31750</xdr:colOff>
      <xdr:row>36</xdr:row>
      <xdr:rowOff>8636</xdr:rowOff>
    </xdr:to>
    <xdr:sp macro="" textlink="">
      <xdr:nvSpPr>
        <xdr:cNvPr id="334" name="楕円 333"/>
        <xdr:cNvSpPr/>
      </xdr:nvSpPr>
      <xdr:spPr>
        <a:xfrm>
          <a:off x="14732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18813</xdr:rowOff>
    </xdr:from>
    <xdr:ext cx="762000" cy="259045"/>
    <xdr:sp macro="" textlink="">
      <xdr:nvSpPr>
        <xdr:cNvPr id="335" name="テキスト ボックス 334"/>
        <xdr:cNvSpPr txBox="1"/>
      </xdr:nvSpPr>
      <xdr:spPr>
        <a:xfrm>
          <a:off x="14401800" y="584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71628</xdr:rowOff>
    </xdr:from>
    <xdr:to>
      <xdr:col>69</xdr:col>
      <xdr:colOff>142875</xdr:colOff>
      <xdr:row>37</xdr:row>
      <xdr:rowOff>1778</xdr:rowOff>
    </xdr:to>
    <xdr:sp macro="" textlink="">
      <xdr:nvSpPr>
        <xdr:cNvPr id="336" name="楕円 335"/>
        <xdr:cNvSpPr/>
      </xdr:nvSpPr>
      <xdr:spPr>
        <a:xfrm>
          <a:off x="13843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11955</xdr:rowOff>
    </xdr:from>
    <xdr:ext cx="762000" cy="259045"/>
    <xdr:sp macro="" textlink="">
      <xdr:nvSpPr>
        <xdr:cNvPr id="337" name="テキスト ボックス 336"/>
        <xdr:cNvSpPr txBox="1"/>
      </xdr:nvSpPr>
      <xdr:spPr>
        <a:xfrm>
          <a:off x="13512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38" name="楕円 337"/>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9" name="テキスト ボックス 338"/>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0.8</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たものの依然として全国平均を上回っている。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主な要因としては、過年度に学校施設の耐震化および一般廃棄物処理施設の整備等といった大型事業について市債を活用のうえ実施したことによるものである。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事業費の抑制や事業年度の平準化、繰上償還の検討など、後年度に過重な負担とならないように努める。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4" name="直線コネクタ 363"/>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5"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6" name="直線コネクタ 365"/>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7" name="公債費最大値テキスト"/>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8" name="直線コネクタ 367"/>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62992</xdr:rowOff>
    </xdr:from>
    <xdr:to>
      <xdr:col>24</xdr:col>
      <xdr:colOff>25400</xdr:colOff>
      <xdr:row>78</xdr:row>
      <xdr:rowOff>99568</xdr:rowOff>
    </xdr:to>
    <xdr:cxnSp macro="">
      <xdr:nvCxnSpPr>
        <xdr:cNvPr id="369" name="直線コネクタ 368"/>
        <xdr:cNvCxnSpPr/>
      </xdr:nvCxnSpPr>
      <xdr:spPr>
        <a:xfrm flipV="1">
          <a:off x="3987800" y="134360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53864</xdr:rowOff>
    </xdr:from>
    <xdr:ext cx="762000" cy="259045"/>
    <xdr:sp macro="" textlink="">
      <xdr:nvSpPr>
        <xdr:cNvPr id="370" name="公債費平均値テキスト"/>
        <xdr:cNvSpPr txBox="1"/>
      </xdr:nvSpPr>
      <xdr:spPr>
        <a:xfrm>
          <a:off x="4914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71" name="フローチャート: 判断 370"/>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99568</xdr:rowOff>
    </xdr:from>
    <xdr:to>
      <xdr:col>19</xdr:col>
      <xdr:colOff>187325</xdr:colOff>
      <xdr:row>78</xdr:row>
      <xdr:rowOff>131572</xdr:rowOff>
    </xdr:to>
    <xdr:cxnSp macro="">
      <xdr:nvCxnSpPr>
        <xdr:cNvPr id="372" name="直線コネクタ 371"/>
        <xdr:cNvCxnSpPr/>
      </xdr:nvCxnSpPr>
      <xdr:spPr>
        <a:xfrm flipV="1">
          <a:off x="3098800" y="1347266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119635</xdr:rowOff>
    </xdr:from>
    <xdr:to>
      <xdr:col>20</xdr:col>
      <xdr:colOff>38100</xdr:colOff>
      <xdr:row>78</xdr:row>
      <xdr:rowOff>49785</xdr:rowOff>
    </xdr:to>
    <xdr:sp macro="" textlink="">
      <xdr:nvSpPr>
        <xdr:cNvPr id="373" name="フローチャート: 判断 372"/>
        <xdr:cNvSpPr/>
      </xdr:nvSpPr>
      <xdr:spPr>
        <a:xfrm>
          <a:off x="3937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59962</xdr:rowOff>
    </xdr:from>
    <xdr:ext cx="736600" cy="259045"/>
    <xdr:sp macro="" textlink="">
      <xdr:nvSpPr>
        <xdr:cNvPr id="374" name="テキスト ボックス 373"/>
        <xdr:cNvSpPr txBox="1"/>
      </xdr:nvSpPr>
      <xdr:spPr>
        <a:xfrm>
          <a:off x="3606800" y="1309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117856</xdr:rowOff>
    </xdr:from>
    <xdr:to>
      <xdr:col>15</xdr:col>
      <xdr:colOff>98425</xdr:colOff>
      <xdr:row>78</xdr:row>
      <xdr:rowOff>131572</xdr:rowOff>
    </xdr:to>
    <xdr:cxnSp macro="">
      <xdr:nvCxnSpPr>
        <xdr:cNvPr id="375" name="直線コネクタ 374"/>
        <xdr:cNvCxnSpPr/>
      </xdr:nvCxnSpPr>
      <xdr:spPr>
        <a:xfrm>
          <a:off x="2209800" y="1349095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110489</xdr:rowOff>
    </xdr:from>
    <xdr:to>
      <xdr:col>15</xdr:col>
      <xdr:colOff>149225</xdr:colOff>
      <xdr:row>78</xdr:row>
      <xdr:rowOff>40639</xdr:rowOff>
    </xdr:to>
    <xdr:sp macro="" textlink="">
      <xdr:nvSpPr>
        <xdr:cNvPr id="376" name="フローチャート: 判断 375"/>
        <xdr:cNvSpPr/>
      </xdr:nvSpPr>
      <xdr:spPr>
        <a:xfrm>
          <a:off x="3048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50816</xdr:rowOff>
    </xdr:from>
    <xdr:ext cx="762000" cy="259045"/>
    <xdr:sp macro="" textlink="">
      <xdr:nvSpPr>
        <xdr:cNvPr id="377" name="テキスト ボックス 376"/>
        <xdr:cNvSpPr txBox="1"/>
      </xdr:nvSpPr>
      <xdr:spPr>
        <a:xfrm>
          <a:off x="2717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117856</xdr:rowOff>
    </xdr:from>
    <xdr:to>
      <xdr:col>11</xdr:col>
      <xdr:colOff>9525</xdr:colOff>
      <xdr:row>79</xdr:row>
      <xdr:rowOff>120142</xdr:rowOff>
    </xdr:to>
    <xdr:cxnSp macro="">
      <xdr:nvCxnSpPr>
        <xdr:cNvPr id="378" name="直線コネクタ 377"/>
        <xdr:cNvCxnSpPr/>
      </xdr:nvCxnSpPr>
      <xdr:spPr>
        <a:xfrm flipV="1">
          <a:off x="1320800" y="134909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124206</xdr:rowOff>
    </xdr:from>
    <xdr:to>
      <xdr:col>11</xdr:col>
      <xdr:colOff>60325</xdr:colOff>
      <xdr:row>78</xdr:row>
      <xdr:rowOff>54356</xdr:rowOff>
    </xdr:to>
    <xdr:sp macro="" textlink="">
      <xdr:nvSpPr>
        <xdr:cNvPr id="379" name="フローチャート: 判断 378"/>
        <xdr:cNvSpPr/>
      </xdr:nvSpPr>
      <xdr:spPr>
        <a:xfrm>
          <a:off x="2159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64533</xdr:rowOff>
    </xdr:from>
    <xdr:ext cx="762000" cy="259045"/>
    <xdr:sp macro="" textlink="">
      <xdr:nvSpPr>
        <xdr:cNvPr id="380" name="テキスト ボックス 379"/>
        <xdr:cNvSpPr txBox="1"/>
      </xdr:nvSpPr>
      <xdr:spPr>
        <a:xfrm>
          <a:off x="1828800" y="1309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128778</xdr:rowOff>
    </xdr:from>
    <xdr:to>
      <xdr:col>6</xdr:col>
      <xdr:colOff>171450</xdr:colOff>
      <xdr:row>78</xdr:row>
      <xdr:rowOff>58928</xdr:rowOff>
    </xdr:to>
    <xdr:sp macro="" textlink="">
      <xdr:nvSpPr>
        <xdr:cNvPr id="381" name="フローチャート: 判断 380"/>
        <xdr:cNvSpPr/>
      </xdr:nvSpPr>
      <xdr:spPr>
        <a:xfrm>
          <a:off x="1270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69105</xdr:rowOff>
    </xdr:from>
    <xdr:ext cx="762000" cy="259045"/>
    <xdr:sp macro="" textlink="">
      <xdr:nvSpPr>
        <xdr:cNvPr id="382" name="テキスト ボックス 381"/>
        <xdr:cNvSpPr txBox="1"/>
      </xdr:nvSpPr>
      <xdr:spPr>
        <a:xfrm>
          <a:off x="939800" y="13099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12192</xdr:rowOff>
    </xdr:from>
    <xdr:to>
      <xdr:col>24</xdr:col>
      <xdr:colOff>76200</xdr:colOff>
      <xdr:row>78</xdr:row>
      <xdr:rowOff>113792</xdr:rowOff>
    </xdr:to>
    <xdr:sp macro="" textlink="">
      <xdr:nvSpPr>
        <xdr:cNvPr id="388" name="楕円 387"/>
        <xdr:cNvSpPr/>
      </xdr:nvSpPr>
      <xdr:spPr>
        <a:xfrm>
          <a:off x="4775200" y="13385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155719</xdr:rowOff>
    </xdr:from>
    <xdr:ext cx="762000" cy="259045"/>
    <xdr:sp macro="" textlink="">
      <xdr:nvSpPr>
        <xdr:cNvPr id="389" name="公債費該当値テキスト"/>
        <xdr:cNvSpPr txBox="1"/>
      </xdr:nvSpPr>
      <xdr:spPr>
        <a:xfrm>
          <a:off x="49149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48768</xdr:rowOff>
    </xdr:from>
    <xdr:to>
      <xdr:col>20</xdr:col>
      <xdr:colOff>38100</xdr:colOff>
      <xdr:row>78</xdr:row>
      <xdr:rowOff>150368</xdr:rowOff>
    </xdr:to>
    <xdr:sp macro="" textlink="">
      <xdr:nvSpPr>
        <xdr:cNvPr id="390" name="楕円 389"/>
        <xdr:cNvSpPr/>
      </xdr:nvSpPr>
      <xdr:spPr>
        <a:xfrm>
          <a:off x="3937000" y="1342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135145</xdr:rowOff>
    </xdr:from>
    <xdr:ext cx="736600" cy="259045"/>
    <xdr:sp macro="" textlink="">
      <xdr:nvSpPr>
        <xdr:cNvPr id="391" name="テキスト ボックス 390"/>
        <xdr:cNvSpPr txBox="1"/>
      </xdr:nvSpPr>
      <xdr:spPr>
        <a:xfrm>
          <a:off x="3606800" y="13508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80772</xdr:rowOff>
    </xdr:from>
    <xdr:to>
      <xdr:col>15</xdr:col>
      <xdr:colOff>149225</xdr:colOff>
      <xdr:row>79</xdr:row>
      <xdr:rowOff>10922</xdr:rowOff>
    </xdr:to>
    <xdr:sp macro="" textlink="">
      <xdr:nvSpPr>
        <xdr:cNvPr id="392" name="楕円 391"/>
        <xdr:cNvSpPr/>
      </xdr:nvSpPr>
      <xdr:spPr>
        <a:xfrm>
          <a:off x="3048000" y="134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167149</xdr:rowOff>
    </xdr:from>
    <xdr:ext cx="762000" cy="259045"/>
    <xdr:sp macro="" textlink="">
      <xdr:nvSpPr>
        <xdr:cNvPr id="393" name="テキスト ボックス 392"/>
        <xdr:cNvSpPr txBox="1"/>
      </xdr:nvSpPr>
      <xdr:spPr>
        <a:xfrm>
          <a:off x="2717800" y="13540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67056</xdr:rowOff>
    </xdr:from>
    <xdr:to>
      <xdr:col>11</xdr:col>
      <xdr:colOff>60325</xdr:colOff>
      <xdr:row>78</xdr:row>
      <xdr:rowOff>168656</xdr:rowOff>
    </xdr:to>
    <xdr:sp macro="" textlink="">
      <xdr:nvSpPr>
        <xdr:cNvPr id="394" name="楕円 393"/>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153433</xdr:rowOff>
    </xdr:from>
    <xdr:ext cx="762000" cy="259045"/>
    <xdr:sp macro="" textlink="">
      <xdr:nvSpPr>
        <xdr:cNvPr id="395" name="テキスト ボックス 394"/>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69342</xdr:rowOff>
    </xdr:from>
    <xdr:to>
      <xdr:col>6</xdr:col>
      <xdr:colOff>171450</xdr:colOff>
      <xdr:row>79</xdr:row>
      <xdr:rowOff>170942</xdr:rowOff>
    </xdr:to>
    <xdr:sp macro="" textlink="">
      <xdr:nvSpPr>
        <xdr:cNvPr id="396" name="楕円 395"/>
        <xdr:cNvSpPr/>
      </xdr:nvSpPr>
      <xdr:spPr>
        <a:xfrm>
          <a:off x="1270000" y="13613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155719</xdr:rowOff>
    </xdr:from>
    <xdr:ext cx="762000" cy="259045"/>
    <xdr:sp macro="" textlink="">
      <xdr:nvSpPr>
        <xdr:cNvPr id="397" name="テキスト ボックス 396"/>
        <xdr:cNvSpPr txBox="1"/>
      </xdr:nvSpPr>
      <xdr:spPr>
        <a:xfrm>
          <a:off x="939800" y="1370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公債費以外に係る経常収支比率は、類似団体</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平均</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今後も、行財政改革の推進等に努めることにより、行政の効率化、財政の健全化を図る。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23" name="直線コネクタ 422"/>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4" name="公債費以外最小値テキスト"/>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5" name="直線コネクタ 424"/>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6" name="公債費以外最大値テキスト"/>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7" name="直線コネクタ 426"/>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65278</xdr:rowOff>
    </xdr:to>
    <xdr:cxnSp macro="">
      <xdr:nvCxnSpPr>
        <xdr:cNvPr id="428" name="直線コネクタ 427"/>
        <xdr:cNvCxnSpPr/>
      </xdr:nvCxnSpPr>
      <xdr:spPr>
        <a:xfrm>
          <a:off x="15671800" y="1322120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9" name="公債費以外平均値テキスト"/>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30" name="フローチャート: 判断 429"/>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159004</xdr:rowOff>
    </xdr:from>
    <xdr:to>
      <xdr:col>78</xdr:col>
      <xdr:colOff>69850</xdr:colOff>
      <xdr:row>77</xdr:row>
      <xdr:rowOff>19558</xdr:rowOff>
    </xdr:to>
    <xdr:cxnSp macro="">
      <xdr:nvCxnSpPr>
        <xdr:cNvPr id="431" name="直線コネクタ 430"/>
        <xdr:cNvCxnSpPr/>
      </xdr:nvCxnSpPr>
      <xdr:spPr>
        <a:xfrm>
          <a:off x="14782800" y="131892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2" name="フローチャート: 判断 431"/>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114571</xdr:rowOff>
    </xdr:from>
    <xdr:ext cx="736600" cy="259045"/>
    <xdr:sp macro="" textlink="">
      <xdr:nvSpPr>
        <xdr:cNvPr id="433" name="テキスト ボックス 432"/>
        <xdr:cNvSpPr txBox="1"/>
      </xdr:nvSpPr>
      <xdr:spPr>
        <a:xfrm>
          <a:off x="15290800" y="13316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159004</xdr:rowOff>
    </xdr:from>
    <xdr:to>
      <xdr:col>73</xdr:col>
      <xdr:colOff>180975</xdr:colOff>
      <xdr:row>77</xdr:row>
      <xdr:rowOff>60706</xdr:rowOff>
    </xdr:to>
    <xdr:cxnSp macro="">
      <xdr:nvCxnSpPr>
        <xdr:cNvPr id="434" name="直線コネクタ 433"/>
        <xdr:cNvCxnSpPr/>
      </xdr:nvCxnSpPr>
      <xdr:spPr>
        <a:xfrm flipV="1">
          <a:off x="13893800" y="131892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6" name="テキスト ボックス 435"/>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85852</xdr:rowOff>
    </xdr:from>
    <xdr:to>
      <xdr:col>69</xdr:col>
      <xdr:colOff>92075</xdr:colOff>
      <xdr:row>77</xdr:row>
      <xdr:rowOff>60706</xdr:rowOff>
    </xdr:to>
    <xdr:cxnSp macro="">
      <xdr:nvCxnSpPr>
        <xdr:cNvPr id="437" name="直線コネクタ 436"/>
        <xdr:cNvCxnSpPr/>
      </xdr:nvCxnSpPr>
      <xdr:spPr>
        <a:xfrm>
          <a:off x="13004800" y="13116052"/>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38" name="フローチャート: 判断 437"/>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39" name="テキスト ボックス 438"/>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0" name="フローチャート: 判断 439"/>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36847</xdr:rowOff>
    </xdr:from>
    <xdr:ext cx="762000" cy="259045"/>
    <xdr:sp macro="" textlink="">
      <xdr:nvSpPr>
        <xdr:cNvPr id="441" name="テキスト ボックス 440"/>
        <xdr:cNvSpPr txBox="1"/>
      </xdr:nvSpPr>
      <xdr:spPr>
        <a:xfrm>
          <a:off x="12623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47" name="楕円 446"/>
        <xdr:cNvSpPr/>
      </xdr:nvSpPr>
      <xdr:spPr>
        <a:xfrm>
          <a:off x="164592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31005</xdr:rowOff>
    </xdr:from>
    <xdr:ext cx="762000" cy="259045"/>
    <xdr:sp macro="" textlink="">
      <xdr:nvSpPr>
        <xdr:cNvPr id="448" name="公債費以外該当値テキスト"/>
        <xdr:cNvSpPr txBox="1"/>
      </xdr:nvSpPr>
      <xdr:spPr>
        <a:xfrm>
          <a:off x="16598900" y="1306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9" name="楕円 448"/>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50" name="テキスト ボックス 449"/>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108204</xdr:rowOff>
    </xdr:from>
    <xdr:to>
      <xdr:col>74</xdr:col>
      <xdr:colOff>31750</xdr:colOff>
      <xdr:row>77</xdr:row>
      <xdr:rowOff>38354</xdr:rowOff>
    </xdr:to>
    <xdr:sp macro="" textlink="">
      <xdr:nvSpPr>
        <xdr:cNvPr id="451" name="楕円 450"/>
        <xdr:cNvSpPr/>
      </xdr:nvSpPr>
      <xdr:spPr>
        <a:xfrm>
          <a:off x="14732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48531</xdr:rowOff>
    </xdr:from>
    <xdr:ext cx="762000" cy="259045"/>
    <xdr:sp macro="" textlink="">
      <xdr:nvSpPr>
        <xdr:cNvPr id="452" name="テキスト ボックス 451"/>
        <xdr:cNvSpPr txBox="1"/>
      </xdr:nvSpPr>
      <xdr:spPr>
        <a:xfrm>
          <a:off x="14401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9906</xdr:rowOff>
    </xdr:from>
    <xdr:to>
      <xdr:col>69</xdr:col>
      <xdr:colOff>142875</xdr:colOff>
      <xdr:row>77</xdr:row>
      <xdr:rowOff>111506</xdr:rowOff>
    </xdr:to>
    <xdr:sp macro="" textlink="">
      <xdr:nvSpPr>
        <xdr:cNvPr id="453" name="楕円 452"/>
        <xdr:cNvSpPr/>
      </xdr:nvSpPr>
      <xdr:spPr>
        <a:xfrm>
          <a:off x="13843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96283</xdr:rowOff>
    </xdr:from>
    <xdr:ext cx="762000" cy="259045"/>
    <xdr:sp macro="" textlink="">
      <xdr:nvSpPr>
        <xdr:cNvPr id="454" name="テキスト ボックス 453"/>
        <xdr:cNvSpPr txBox="1"/>
      </xdr:nvSpPr>
      <xdr:spPr>
        <a:xfrm>
          <a:off x="13512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35052</xdr:rowOff>
    </xdr:from>
    <xdr:to>
      <xdr:col>65</xdr:col>
      <xdr:colOff>53975</xdr:colOff>
      <xdr:row>76</xdr:row>
      <xdr:rowOff>136652</xdr:rowOff>
    </xdr:to>
    <xdr:sp macro="" textlink="">
      <xdr:nvSpPr>
        <xdr:cNvPr id="455" name="楕円 454"/>
        <xdr:cNvSpPr/>
      </xdr:nvSpPr>
      <xdr:spPr>
        <a:xfrm>
          <a:off x="12954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146829</xdr:rowOff>
    </xdr:from>
    <xdr:ext cx="762000" cy="259045"/>
    <xdr:sp macro="" textlink="">
      <xdr:nvSpPr>
        <xdr:cNvPr id="456" name="テキスト ボックス 455"/>
        <xdr:cNvSpPr txBox="1"/>
      </xdr:nvSpPr>
      <xdr:spPr>
        <a:xfrm>
          <a:off x="12623800" y="12834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118602</xdr:rowOff>
    </xdr:from>
    <xdr:to>
      <xdr:col>29</xdr:col>
      <xdr:colOff>127000</xdr:colOff>
      <xdr:row>15</xdr:row>
      <xdr:rowOff>138163</xdr:rowOff>
    </xdr:to>
    <xdr:cxnSp macro="">
      <xdr:nvCxnSpPr>
        <xdr:cNvPr id="52" name="直線コネクタ 51"/>
        <xdr:cNvCxnSpPr/>
      </xdr:nvCxnSpPr>
      <xdr:spPr bwMode="auto">
        <a:xfrm flipV="1">
          <a:off x="5003800" y="2737977"/>
          <a:ext cx="647700" cy="19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128135</xdr:rowOff>
    </xdr:from>
    <xdr:ext cx="762000" cy="259045"/>
    <xdr:sp macro="" textlink="">
      <xdr:nvSpPr>
        <xdr:cNvPr id="53" name="人口1人当たり決算額の推移平均値テキスト130"/>
        <xdr:cNvSpPr txBox="1"/>
      </xdr:nvSpPr>
      <xdr:spPr>
        <a:xfrm>
          <a:off x="5740400" y="29189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138163</xdr:rowOff>
    </xdr:from>
    <xdr:to>
      <xdr:col>26</xdr:col>
      <xdr:colOff>50800</xdr:colOff>
      <xdr:row>15</xdr:row>
      <xdr:rowOff>138669</xdr:rowOff>
    </xdr:to>
    <xdr:cxnSp macro="">
      <xdr:nvCxnSpPr>
        <xdr:cNvPr id="55" name="直線コネクタ 54"/>
        <xdr:cNvCxnSpPr/>
      </xdr:nvCxnSpPr>
      <xdr:spPr bwMode="auto">
        <a:xfrm flipV="1">
          <a:off x="4305300" y="2757538"/>
          <a:ext cx="698500" cy="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138669</xdr:rowOff>
    </xdr:from>
    <xdr:to>
      <xdr:col>22</xdr:col>
      <xdr:colOff>114300</xdr:colOff>
      <xdr:row>16</xdr:row>
      <xdr:rowOff>10458</xdr:rowOff>
    </xdr:to>
    <xdr:cxnSp macro="">
      <xdr:nvCxnSpPr>
        <xdr:cNvPr id="58" name="直線コネクタ 57"/>
        <xdr:cNvCxnSpPr/>
      </xdr:nvCxnSpPr>
      <xdr:spPr bwMode="auto">
        <a:xfrm flipV="1">
          <a:off x="3606800" y="2758044"/>
          <a:ext cx="698500" cy="43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10458</xdr:rowOff>
    </xdr:from>
    <xdr:to>
      <xdr:col>18</xdr:col>
      <xdr:colOff>177800</xdr:colOff>
      <xdr:row>16</xdr:row>
      <xdr:rowOff>22035</xdr:rowOff>
    </xdr:to>
    <xdr:cxnSp macro="">
      <xdr:nvCxnSpPr>
        <xdr:cNvPr id="61" name="直線コネクタ 60"/>
        <xdr:cNvCxnSpPr/>
      </xdr:nvCxnSpPr>
      <xdr:spPr bwMode="auto">
        <a:xfrm flipV="1">
          <a:off x="2908300" y="2801283"/>
          <a:ext cx="698500" cy="115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67802</xdr:rowOff>
    </xdr:from>
    <xdr:to>
      <xdr:col>29</xdr:col>
      <xdr:colOff>177800</xdr:colOff>
      <xdr:row>15</xdr:row>
      <xdr:rowOff>169402</xdr:rowOff>
    </xdr:to>
    <xdr:sp macro="" textlink="">
      <xdr:nvSpPr>
        <xdr:cNvPr id="71" name="楕円 70"/>
        <xdr:cNvSpPr/>
      </xdr:nvSpPr>
      <xdr:spPr bwMode="auto">
        <a:xfrm>
          <a:off x="5600700" y="26871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84329</xdr:rowOff>
    </xdr:from>
    <xdr:ext cx="762000" cy="259045"/>
    <xdr:sp macro="" textlink="">
      <xdr:nvSpPr>
        <xdr:cNvPr id="72" name="人口1人当たり決算額の推移該当値テキスト130"/>
        <xdr:cNvSpPr txBox="1"/>
      </xdr:nvSpPr>
      <xdr:spPr>
        <a:xfrm>
          <a:off x="5740400" y="2532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87363</xdr:rowOff>
    </xdr:from>
    <xdr:to>
      <xdr:col>26</xdr:col>
      <xdr:colOff>101600</xdr:colOff>
      <xdr:row>16</xdr:row>
      <xdr:rowOff>17513</xdr:rowOff>
    </xdr:to>
    <xdr:sp macro="" textlink="">
      <xdr:nvSpPr>
        <xdr:cNvPr id="73" name="楕円 72"/>
        <xdr:cNvSpPr/>
      </xdr:nvSpPr>
      <xdr:spPr bwMode="auto">
        <a:xfrm>
          <a:off x="4953000" y="2706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27690</xdr:rowOff>
    </xdr:from>
    <xdr:ext cx="736600" cy="259045"/>
    <xdr:sp macro="" textlink="">
      <xdr:nvSpPr>
        <xdr:cNvPr id="74" name="テキスト ボックス 73"/>
        <xdr:cNvSpPr txBox="1"/>
      </xdr:nvSpPr>
      <xdr:spPr>
        <a:xfrm>
          <a:off x="4622800" y="2475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87869</xdr:rowOff>
    </xdr:from>
    <xdr:to>
      <xdr:col>22</xdr:col>
      <xdr:colOff>165100</xdr:colOff>
      <xdr:row>16</xdr:row>
      <xdr:rowOff>18019</xdr:rowOff>
    </xdr:to>
    <xdr:sp macro="" textlink="">
      <xdr:nvSpPr>
        <xdr:cNvPr id="75" name="楕円 74"/>
        <xdr:cNvSpPr/>
      </xdr:nvSpPr>
      <xdr:spPr bwMode="auto">
        <a:xfrm>
          <a:off x="4254500" y="27072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28196</xdr:rowOff>
    </xdr:from>
    <xdr:ext cx="762000" cy="259045"/>
    <xdr:sp macro="" textlink="">
      <xdr:nvSpPr>
        <xdr:cNvPr id="76" name="テキスト ボックス 75"/>
        <xdr:cNvSpPr txBox="1"/>
      </xdr:nvSpPr>
      <xdr:spPr>
        <a:xfrm>
          <a:off x="3924300" y="2476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131108</xdr:rowOff>
    </xdr:from>
    <xdr:to>
      <xdr:col>19</xdr:col>
      <xdr:colOff>38100</xdr:colOff>
      <xdr:row>16</xdr:row>
      <xdr:rowOff>61258</xdr:rowOff>
    </xdr:to>
    <xdr:sp macro="" textlink="">
      <xdr:nvSpPr>
        <xdr:cNvPr id="77" name="楕円 76"/>
        <xdr:cNvSpPr/>
      </xdr:nvSpPr>
      <xdr:spPr bwMode="auto">
        <a:xfrm>
          <a:off x="3556000" y="2750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71435</xdr:rowOff>
    </xdr:from>
    <xdr:ext cx="762000" cy="259045"/>
    <xdr:sp macro="" textlink="">
      <xdr:nvSpPr>
        <xdr:cNvPr id="78" name="テキスト ボックス 77"/>
        <xdr:cNvSpPr txBox="1"/>
      </xdr:nvSpPr>
      <xdr:spPr>
        <a:xfrm>
          <a:off x="3225800" y="2519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142685</xdr:rowOff>
    </xdr:from>
    <xdr:to>
      <xdr:col>15</xdr:col>
      <xdr:colOff>101600</xdr:colOff>
      <xdr:row>16</xdr:row>
      <xdr:rowOff>72835</xdr:rowOff>
    </xdr:to>
    <xdr:sp macro="" textlink="">
      <xdr:nvSpPr>
        <xdr:cNvPr id="79" name="楕円 78"/>
        <xdr:cNvSpPr/>
      </xdr:nvSpPr>
      <xdr:spPr bwMode="auto">
        <a:xfrm>
          <a:off x="2857500" y="2762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83012</xdr:rowOff>
    </xdr:from>
    <xdr:ext cx="762000" cy="259045"/>
    <xdr:sp macro="" textlink="">
      <xdr:nvSpPr>
        <xdr:cNvPr id="80" name="テキスト ボックス 79"/>
        <xdr:cNvSpPr txBox="1"/>
      </xdr:nvSpPr>
      <xdr:spPr>
        <a:xfrm>
          <a:off x="2527300" y="253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281039</xdr:rowOff>
    </xdr:from>
    <xdr:to>
      <xdr:col>29</xdr:col>
      <xdr:colOff>127000</xdr:colOff>
      <xdr:row>36</xdr:row>
      <xdr:rowOff>165</xdr:rowOff>
    </xdr:to>
    <xdr:cxnSp macro="">
      <xdr:nvCxnSpPr>
        <xdr:cNvPr id="114" name="直線コネクタ 113"/>
        <xdr:cNvCxnSpPr/>
      </xdr:nvCxnSpPr>
      <xdr:spPr bwMode="auto">
        <a:xfrm flipV="1">
          <a:off x="5003800" y="6891389"/>
          <a:ext cx="647700" cy="620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26484</xdr:rowOff>
    </xdr:from>
    <xdr:ext cx="762000" cy="259045"/>
    <xdr:sp macro="" textlink="">
      <xdr:nvSpPr>
        <xdr:cNvPr id="115" name="人口1人当たり決算額の推移平均値テキスト445"/>
        <xdr:cNvSpPr txBox="1"/>
      </xdr:nvSpPr>
      <xdr:spPr>
        <a:xfrm>
          <a:off x="5740400" y="6979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221259</xdr:rowOff>
    </xdr:from>
    <xdr:to>
      <xdr:col>26</xdr:col>
      <xdr:colOff>50800</xdr:colOff>
      <xdr:row>36</xdr:row>
      <xdr:rowOff>165</xdr:rowOff>
    </xdr:to>
    <xdr:cxnSp macro="">
      <xdr:nvCxnSpPr>
        <xdr:cNvPr id="117" name="直線コネクタ 116"/>
        <xdr:cNvCxnSpPr/>
      </xdr:nvCxnSpPr>
      <xdr:spPr bwMode="auto">
        <a:xfrm>
          <a:off x="4305300" y="6831609"/>
          <a:ext cx="698500" cy="1218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85420</xdr:rowOff>
    </xdr:from>
    <xdr:to>
      <xdr:col>26</xdr:col>
      <xdr:colOff>101600</xdr:colOff>
      <xdr:row>35</xdr:row>
      <xdr:rowOff>187020</xdr:rowOff>
    </xdr:to>
    <xdr:sp macro="" textlink="">
      <xdr:nvSpPr>
        <xdr:cNvPr id="118" name="フローチャート: 判断 117"/>
        <xdr:cNvSpPr/>
      </xdr:nvSpPr>
      <xdr:spPr bwMode="auto">
        <a:xfrm>
          <a:off x="4953000" y="6695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197197</xdr:rowOff>
    </xdr:from>
    <xdr:ext cx="736600" cy="259045"/>
    <xdr:sp macro="" textlink="">
      <xdr:nvSpPr>
        <xdr:cNvPr id="119" name="テキスト ボックス 118"/>
        <xdr:cNvSpPr txBox="1"/>
      </xdr:nvSpPr>
      <xdr:spPr>
        <a:xfrm>
          <a:off x="4622800" y="646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219202</xdr:rowOff>
    </xdr:from>
    <xdr:to>
      <xdr:col>22</xdr:col>
      <xdr:colOff>114300</xdr:colOff>
      <xdr:row>35</xdr:row>
      <xdr:rowOff>221259</xdr:rowOff>
    </xdr:to>
    <xdr:cxnSp macro="">
      <xdr:nvCxnSpPr>
        <xdr:cNvPr id="120" name="直線コネクタ 119"/>
        <xdr:cNvCxnSpPr/>
      </xdr:nvCxnSpPr>
      <xdr:spPr bwMode="auto">
        <a:xfrm>
          <a:off x="3606800" y="6829552"/>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92240</xdr:rowOff>
    </xdr:from>
    <xdr:to>
      <xdr:col>22</xdr:col>
      <xdr:colOff>165100</xdr:colOff>
      <xdr:row>35</xdr:row>
      <xdr:rowOff>193840</xdr:rowOff>
    </xdr:to>
    <xdr:sp macro="" textlink="">
      <xdr:nvSpPr>
        <xdr:cNvPr id="121" name="フローチャート: 判断 120"/>
        <xdr:cNvSpPr/>
      </xdr:nvSpPr>
      <xdr:spPr bwMode="auto">
        <a:xfrm>
          <a:off x="4254500" y="67025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204017</xdr:rowOff>
    </xdr:from>
    <xdr:ext cx="762000" cy="259045"/>
    <xdr:sp macro="" textlink="">
      <xdr:nvSpPr>
        <xdr:cNvPr id="122" name="テキスト ボックス 121"/>
        <xdr:cNvSpPr txBox="1"/>
      </xdr:nvSpPr>
      <xdr:spPr>
        <a:xfrm>
          <a:off x="3924300" y="6471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22263</xdr:rowOff>
    </xdr:from>
    <xdr:to>
      <xdr:col>18</xdr:col>
      <xdr:colOff>177800</xdr:colOff>
      <xdr:row>35</xdr:row>
      <xdr:rowOff>219202</xdr:rowOff>
    </xdr:to>
    <xdr:cxnSp macro="">
      <xdr:nvCxnSpPr>
        <xdr:cNvPr id="123" name="直線コネクタ 122"/>
        <xdr:cNvCxnSpPr/>
      </xdr:nvCxnSpPr>
      <xdr:spPr bwMode="auto">
        <a:xfrm>
          <a:off x="2908300" y="6289713"/>
          <a:ext cx="698500" cy="5398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64122</xdr:rowOff>
    </xdr:from>
    <xdr:to>
      <xdr:col>19</xdr:col>
      <xdr:colOff>38100</xdr:colOff>
      <xdr:row>35</xdr:row>
      <xdr:rowOff>165722</xdr:rowOff>
    </xdr:to>
    <xdr:sp macro="" textlink="">
      <xdr:nvSpPr>
        <xdr:cNvPr id="124" name="フローチャート: 判断 123"/>
        <xdr:cNvSpPr/>
      </xdr:nvSpPr>
      <xdr:spPr bwMode="auto">
        <a:xfrm>
          <a:off x="3556000" y="66744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175899</xdr:rowOff>
    </xdr:from>
    <xdr:ext cx="762000" cy="259045"/>
    <xdr:sp macro="" textlink="">
      <xdr:nvSpPr>
        <xdr:cNvPr id="125" name="テキスト ボックス 124"/>
        <xdr:cNvSpPr txBox="1"/>
      </xdr:nvSpPr>
      <xdr:spPr>
        <a:xfrm>
          <a:off x="3225800" y="644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28499</xdr:rowOff>
    </xdr:from>
    <xdr:to>
      <xdr:col>15</xdr:col>
      <xdr:colOff>101600</xdr:colOff>
      <xdr:row>35</xdr:row>
      <xdr:rowOff>130099</xdr:rowOff>
    </xdr:to>
    <xdr:sp macro="" textlink="">
      <xdr:nvSpPr>
        <xdr:cNvPr id="126" name="フローチャート: 判断 125"/>
        <xdr:cNvSpPr/>
      </xdr:nvSpPr>
      <xdr:spPr bwMode="auto">
        <a:xfrm>
          <a:off x="2857500" y="6638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114876</xdr:rowOff>
    </xdr:from>
    <xdr:ext cx="762000" cy="259045"/>
    <xdr:sp macro="" textlink="">
      <xdr:nvSpPr>
        <xdr:cNvPr id="127" name="テキスト ボックス 126"/>
        <xdr:cNvSpPr txBox="1"/>
      </xdr:nvSpPr>
      <xdr:spPr>
        <a:xfrm>
          <a:off x="2527300" y="6725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230239</xdr:rowOff>
    </xdr:from>
    <xdr:to>
      <xdr:col>29</xdr:col>
      <xdr:colOff>177800</xdr:colOff>
      <xdr:row>35</xdr:row>
      <xdr:rowOff>331839</xdr:rowOff>
    </xdr:to>
    <xdr:sp macro="" textlink="">
      <xdr:nvSpPr>
        <xdr:cNvPr id="133" name="楕円 132"/>
        <xdr:cNvSpPr/>
      </xdr:nvSpPr>
      <xdr:spPr bwMode="auto">
        <a:xfrm>
          <a:off x="5600700" y="68405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75316</xdr:rowOff>
    </xdr:from>
    <xdr:ext cx="762000" cy="259045"/>
    <xdr:sp macro="" textlink="">
      <xdr:nvSpPr>
        <xdr:cNvPr id="134" name="人口1人当たり決算額の推移該当値テキスト445"/>
        <xdr:cNvSpPr txBox="1"/>
      </xdr:nvSpPr>
      <xdr:spPr>
        <a:xfrm>
          <a:off x="5740400" y="6685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292265</xdr:rowOff>
    </xdr:from>
    <xdr:to>
      <xdr:col>26</xdr:col>
      <xdr:colOff>101600</xdr:colOff>
      <xdr:row>36</xdr:row>
      <xdr:rowOff>50965</xdr:rowOff>
    </xdr:to>
    <xdr:sp macro="" textlink="">
      <xdr:nvSpPr>
        <xdr:cNvPr id="135" name="楕円 134"/>
        <xdr:cNvSpPr/>
      </xdr:nvSpPr>
      <xdr:spPr bwMode="auto">
        <a:xfrm>
          <a:off x="4953000" y="69026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35742</xdr:rowOff>
    </xdr:from>
    <xdr:ext cx="736600" cy="259045"/>
    <xdr:sp macro="" textlink="">
      <xdr:nvSpPr>
        <xdr:cNvPr id="136" name="テキスト ボックス 135"/>
        <xdr:cNvSpPr txBox="1"/>
      </xdr:nvSpPr>
      <xdr:spPr>
        <a:xfrm>
          <a:off x="4622800" y="698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170459</xdr:rowOff>
    </xdr:from>
    <xdr:to>
      <xdr:col>22</xdr:col>
      <xdr:colOff>165100</xdr:colOff>
      <xdr:row>35</xdr:row>
      <xdr:rowOff>272059</xdr:rowOff>
    </xdr:to>
    <xdr:sp macro="" textlink="">
      <xdr:nvSpPr>
        <xdr:cNvPr id="137" name="楕円 136"/>
        <xdr:cNvSpPr/>
      </xdr:nvSpPr>
      <xdr:spPr bwMode="auto">
        <a:xfrm>
          <a:off x="4254500" y="6780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256836</xdr:rowOff>
    </xdr:from>
    <xdr:ext cx="762000" cy="259045"/>
    <xdr:sp macro="" textlink="">
      <xdr:nvSpPr>
        <xdr:cNvPr id="138" name="テキスト ボックス 137"/>
        <xdr:cNvSpPr txBox="1"/>
      </xdr:nvSpPr>
      <xdr:spPr>
        <a:xfrm>
          <a:off x="3924300" y="686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168402</xdr:rowOff>
    </xdr:from>
    <xdr:to>
      <xdr:col>19</xdr:col>
      <xdr:colOff>38100</xdr:colOff>
      <xdr:row>35</xdr:row>
      <xdr:rowOff>270002</xdr:rowOff>
    </xdr:to>
    <xdr:sp macro="" textlink="">
      <xdr:nvSpPr>
        <xdr:cNvPr id="139" name="楕円 138"/>
        <xdr:cNvSpPr/>
      </xdr:nvSpPr>
      <xdr:spPr bwMode="auto">
        <a:xfrm>
          <a:off x="3556000" y="6778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254779</xdr:rowOff>
    </xdr:from>
    <xdr:ext cx="762000" cy="259045"/>
    <xdr:sp macro="" textlink="">
      <xdr:nvSpPr>
        <xdr:cNvPr id="140" name="テキスト ボックス 139"/>
        <xdr:cNvSpPr txBox="1"/>
      </xdr:nvSpPr>
      <xdr:spPr>
        <a:xfrm>
          <a:off x="3225800" y="6865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314363</xdr:rowOff>
    </xdr:from>
    <xdr:to>
      <xdr:col>15</xdr:col>
      <xdr:colOff>101600</xdr:colOff>
      <xdr:row>34</xdr:row>
      <xdr:rowOff>73063</xdr:rowOff>
    </xdr:to>
    <xdr:sp macro="" textlink="">
      <xdr:nvSpPr>
        <xdr:cNvPr id="141" name="楕円 140"/>
        <xdr:cNvSpPr/>
      </xdr:nvSpPr>
      <xdr:spPr bwMode="auto">
        <a:xfrm>
          <a:off x="2857500" y="6238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83240</xdr:rowOff>
    </xdr:from>
    <xdr:ext cx="762000" cy="259045"/>
    <xdr:sp macro="" textlink="">
      <xdr:nvSpPr>
        <xdr:cNvPr id="142" name="テキスト ボックス 141"/>
        <xdr:cNvSpPr txBox="1"/>
      </xdr:nvSpPr>
      <xdr:spPr>
        <a:xfrm>
          <a:off x="2527300" y="6007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45726</xdr:rowOff>
    </xdr:from>
    <xdr:to>
      <xdr:col>24</xdr:col>
      <xdr:colOff>63500</xdr:colOff>
      <xdr:row>35</xdr:row>
      <xdr:rowOff>49974</xdr:rowOff>
    </xdr:to>
    <xdr:cxnSp macro="">
      <xdr:nvCxnSpPr>
        <xdr:cNvPr id="61" name="直線コネクタ 60"/>
        <xdr:cNvCxnSpPr/>
      </xdr:nvCxnSpPr>
      <xdr:spPr>
        <a:xfrm flipV="1">
          <a:off x="3797300" y="5875026"/>
          <a:ext cx="838200" cy="175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75004</xdr:rowOff>
    </xdr:from>
    <xdr:ext cx="534377" cy="259045"/>
    <xdr:sp macro="" textlink="">
      <xdr:nvSpPr>
        <xdr:cNvPr id="62" name="人件費平均値テキスト"/>
        <xdr:cNvSpPr txBox="1"/>
      </xdr:nvSpPr>
      <xdr:spPr>
        <a:xfrm>
          <a:off x="4686300" y="607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49974</xdr:rowOff>
    </xdr:from>
    <xdr:to>
      <xdr:col>19</xdr:col>
      <xdr:colOff>177800</xdr:colOff>
      <xdr:row>35</xdr:row>
      <xdr:rowOff>63405</xdr:rowOff>
    </xdr:to>
    <xdr:cxnSp macro="">
      <xdr:nvCxnSpPr>
        <xdr:cNvPr id="64" name="直線コネクタ 63"/>
        <xdr:cNvCxnSpPr/>
      </xdr:nvCxnSpPr>
      <xdr:spPr>
        <a:xfrm flipV="1">
          <a:off x="2908300" y="6050724"/>
          <a:ext cx="889000" cy="1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95948</xdr:rowOff>
    </xdr:from>
    <xdr:to>
      <xdr:col>20</xdr:col>
      <xdr:colOff>38100</xdr:colOff>
      <xdr:row>36</xdr:row>
      <xdr:rowOff>26098</xdr:rowOff>
    </xdr:to>
    <xdr:sp macro="" textlink="">
      <xdr:nvSpPr>
        <xdr:cNvPr id="65" name="フローチャート: 判断 64"/>
        <xdr:cNvSpPr/>
      </xdr:nvSpPr>
      <xdr:spPr>
        <a:xfrm>
          <a:off x="3746500" y="609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17225</xdr:rowOff>
    </xdr:from>
    <xdr:ext cx="534377" cy="259045"/>
    <xdr:sp macro="" textlink="">
      <xdr:nvSpPr>
        <xdr:cNvPr id="66" name="テキスト ボックス 65"/>
        <xdr:cNvSpPr txBox="1"/>
      </xdr:nvSpPr>
      <xdr:spPr>
        <a:xfrm>
          <a:off x="3530111" y="6189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63405</xdr:rowOff>
    </xdr:from>
    <xdr:to>
      <xdr:col>15</xdr:col>
      <xdr:colOff>50800</xdr:colOff>
      <xdr:row>35</xdr:row>
      <xdr:rowOff>108820</xdr:rowOff>
    </xdr:to>
    <xdr:cxnSp macro="">
      <xdr:nvCxnSpPr>
        <xdr:cNvPr id="67" name="直線コネクタ 66"/>
        <xdr:cNvCxnSpPr/>
      </xdr:nvCxnSpPr>
      <xdr:spPr>
        <a:xfrm flipV="1">
          <a:off x="2019300" y="6064155"/>
          <a:ext cx="889000" cy="4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116561</xdr:rowOff>
    </xdr:from>
    <xdr:to>
      <xdr:col>15</xdr:col>
      <xdr:colOff>101600</xdr:colOff>
      <xdr:row>36</xdr:row>
      <xdr:rowOff>46711</xdr:rowOff>
    </xdr:to>
    <xdr:sp macro="" textlink="">
      <xdr:nvSpPr>
        <xdr:cNvPr id="68" name="フローチャート: 判断 67"/>
        <xdr:cNvSpPr/>
      </xdr:nvSpPr>
      <xdr:spPr>
        <a:xfrm>
          <a:off x="2857500" y="611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37838</xdr:rowOff>
    </xdr:from>
    <xdr:ext cx="534377" cy="259045"/>
    <xdr:sp macro="" textlink="">
      <xdr:nvSpPr>
        <xdr:cNvPr id="69" name="テキスト ボックス 68"/>
        <xdr:cNvSpPr txBox="1"/>
      </xdr:nvSpPr>
      <xdr:spPr>
        <a:xfrm>
          <a:off x="2641111" y="621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91904</xdr:rowOff>
    </xdr:from>
    <xdr:to>
      <xdr:col>10</xdr:col>
      <xdr:colOff>114300</xdr:colOff>
      <xdr:row>35</xdr:row>
      <xdr:rowOff>108820</xdr:rowOff>
    </xdr:to>
    <xdr:cxnSp macro="">
      <xdr:nvCxnSpPr>
        <xdr:cNvPr id="70" name="直線コネクタ 69"/>
        <xdr:cNvCxnSpPr/>
      </xdr:nvCxnSpPr>
      <xdr:spPr>
        <a:xfrm>
          <a:off x="1130300" y="6092654"/>
          <a:ext cx="889000" cy="16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127000</xdr:rowOff>
    </xdr:from>
    <xdr:to>
      <xdr:col>10</xdr:col>
      <xdr:colOff>165100</xdr:colOff>
      <xdr:row>36</xdr:row>
      <xdr:rowOff>57150</xdr:rowOff>
    </xdr:to>
    <xdr:sp macro="" textlink="">
      <xdr:nvSpPr>
        <xdr:cNvPr id="71" name="フローチャート: 判断 70"/>
        <xdr:cNvSpPr/>
      </xdr:nvSpPr>
      <xdr:spPr>
        <a:xfrm>
          <a:off x="19685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48277</xdr:rowOff>
    </xdr:from>
    <xdr:ext cx="534377" cy="259045"/>
    <xdr:sp macro="" textlink="">
      <xdr:nvSpPr>
        <xdr:cNvPr id="72" name="テキスト ボックス 71"/>
        <xdr:cNvSpPr txBox="1"/>
      </xdr:nvSpPr>
      <xdr:spPr>
        <a:xfrm>
          <a:off x="1752111" y="62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143478</xdr:rowOff>
    </xdr:from>
    <xdr:to>
      <xdr:col>6</xdr:col>
      <xdr:colOff>38100</xdr:colOff>
      <xdr:row>36</xdr:row>
      <xdr:rowOff>73628</xdr:rowOff>
    </xdr:to>
    <xdr:sp macro="" textlink="">
      <xdr:nvSpPr>
        <xdr:cNvPr id="73" name="フローチャート: 判断 72"/>
        <xdr:cNvSpPr/>
      </xdr:nvSpPr>
      <xdr:spPr>
        <a:xfrm>
          <a:off x="1079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64755</xdr:rowOff>
    </xdr:from>
    <xdr:ext cx="534377" cy="259045"/>
    <xdr:sp macro="" textlink="">
      <xdr:nvSpPr>
        <xdr:cNvPr id="74" name="テキスト ボックス 73"/>
        <xdr:cNvSpPr txBox="1"/>
      </xdr:nvSpPr>
      <xdr:spPr>
        <a:xfrm>
          <a:off x="863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166376</xdr:rowOff>
    </xdr:from>
    <xdr:to>
      <xdr:col>24</xdr:col>
      <xdr:colOff>114300</xdr:colOff>
      <xdr:row>34</xdr:row>
      <xdr:rowOff>96526</xdr:rowOff>
    </xdr:to>
    <xdr:sp macro="" textlink="">
      <xdr:nvSpPr>
        <xdr:cNvPr id="80" name="楕円 79"/>
        <xdr:cNvSpPr/>
      </xdr:nvSpPr>
      <xdr:spPr>
        <a:xfrm>
          <a:off x="4584700" y="582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17803</xdr:rowOff>
    </xdr:from>
    <xdr:ext cx="534377" cy="259045"/>
    <xdr:sp macro="" textlink="">
      <xdr:nvSpPr>
        <xdr:cNvPr id="81" name="人件費該当値テキスト"/>
        <xdr:cNvSpPr txBox="1"/>
      </xdr:nvSpPr>
      <xdr:spPr>
        <a:xfrm>
          <a:off x="4686300" y="5675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170624</xdr:rowOff>
    </xdr:from>
    <xdr:to>
      <xdr:col>20</xdr:col>
      <xdr:colOff>38100</xdr:colOff>
      <xdr:row>35</xdr:row>
      <xdr:rowOff>100774</xdr:rowOff>
    </xdr:to>
    <xdr:sp macro="" textlink="">
      <xdr:nvSpPr>
        <xdr:cNvPr id="82" name="楕円 81"/>
        <xdr:cNvSpPr/>
      </xdr:nvSpPr>
      <xdr:spPr>
        <a:xfrm>
          <a:off x="3746500" y="5999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117301</xdr:rowOff>
    </xdr:from>
    <xdr:ext cx="534377" cy="259045"/>
    <xdr:sp macro="" textlink="">
      <xdr:nvSpPr>
        <xdr:cNvPr id="83" name="テキスト ボックス 82"/>
        <xdr:cNvSpPr txBox="1"/>
      </xdr:nvSpPr>
      <xdr:spPr>
        <a:xfrm>
          <a:off x="3530111" y="5775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12605</xdr:rowOff>
    </xdr:from>
    <xdr:to>
      <xdr:col>15</xdr:col>
      <xdr:colOff>101600</xdr:colOff>
      <xdr:row>35</xdr:row>
      <xdr:rowOff>114205</xdr:rowOff>
    </xdr:to>
    <xdr:sp macro="" textlink="">
      <xdr:nvSpPr>
        <xdr:cNvPr id="84" name="楕円 83"/>
        <xdr:cNvSpPr/>
      </xdr:nvSpPr>
      <xdr:spPr>
        <a:xfrm>
          <a:off x="2857500" y="601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130732</xdr:rowOff>
    </xdr:from>
    <xdr:ext cx="534377" cy="259045"/>
    <xdr:sp macro="" textlink="">
      <xdr:nvSpPr>
        <xdr:cNvPr id="85" name="テキスト ボックス 84"/>
        <xdr:cNvSpPr txBox="1"/>
      </xdr:nvSpPr>
      <xdr:spPr>
        <a:xfrm>
          <a:off x="2641111" y="57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58020</xdr:rowOff>
    </xdr:from>
    <xdr:to>
      <xdr:col>10</xdr:col>
      <xdr:colOff>165100</xdr:colOff>
      <xdr:row>35</xdr:row>
      <xdr:rowOff>159620</xdr:rowOff>
    </xdr:to>
    <xdr:sp macro="" textlink="">
      <xdr:nvSpPr>
        <xdr:cNvPr id="86" name="楕円 85"/>
        <xdr:cNvSpPr/>
      </xdr:nvSpPr>
      <xdr:spPr>
        <a:xfrm>
          <a:off x="1968500" y="605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4697</xdr:rowOff>
    </xdr:from>
    <xdr:ext cx="534377" cy="259045"/>
    <xdr:sp macro="" textlink="">
      <xdr:nvSpPr>
        <xdr:cNvPr id="87" name="テキスト ボックス 86"/>
        <xdr:cNvSpPr txBox="1"/>
      </xdr:nvSpPr>
      <xdr:spPr>
        <a:xfrm>
          <a:off x="1752111" y="583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41104</xdr:rowOff>
    </xdr:from>
    <xdr:to>
      <xdr:col>6</xdr:col>
      <xdr:colOff>38100</xdr:colOff>
      <xdr:row>35</xdr:row>
      <xdr:rowOff>142704</xdr:rowOff>
    </xdr:to>
    <xdr:sp macro="" textlink="">
      <xdr:nvSpPr>
        <xdr:cNvPr id="88" name="楕円 87"/>
        <xdr:cNvSpPr/>
      </xdr:nvSpPr>
      <xdr:spPr>
        <a:xfrm>
          <a:off x="1079500" y="60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159231</xdr:rowOff>
    </xdr:from>
    <xdr:ext cx="534377" cy="259045"/>
    <xdr:sp macro="" textlink="">
      <xdr:nvSpPr>
        <xdr:cNvPr id="89" name="テキスト ボックス 88"/>
        <xdr:cNvSpPr txBox="1"/>
      </xdr:nvSpPr>
      <xdr:spPr>
        <a:xfrm>
          <a:off x="863111" y="58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114874</xdr:rowOff>
    </xdr:from>
    <xdr:to>
      <xdr:col>24</xdr:col>
      <xdr:colOff>63500</xdr:colOff>
      <xdr:row>57</xdr:row>
      <xdr:rowOff>122765</xdr:rowOff>
    </xdr:to>
    <xdr:cxnSp macro="">
      <xdr:nvCxnSpPr>
        <xdr:cNvPr id="117" name="直線コネクタ 116"/>
        <xdr:cNvCxnSpPr/>
      </xdr:nvCxnSpPr>
      <xdr:spPr>
        <a:xfrm flipV="1">
          <a:off x="3797300" y="9887524"/>
          <a:ext cx="8382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122765</xdr:rowOff>
    </xdr:from>
    <xdr:to>
      <xdr:col>19</xdr:col>
      <xdr:colOff>177800</xdr:colOff>
      <xdr:row>57</xdr:row>
      <xdr:rowOff>153224</xdr:rowOff>
    </xdr:to>
    <xdr:cxnSp macro="">
      <xdr:nvCxnSpPr>
        <xdr:cNvPr id="120" name="直線コネクタ 119"/>
        <xdr:cNvCxnSpPr/>
      </xdr:nvCxnSpPr>
      <xdr:spPr>
        <a:xfrm flipV="1">
          <a:off x="2908300" y="9895415"/>
          <a:ext cx="889000" cy="30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48685</xdr:rowOff>
    </xdr:from>
    <xdr:to>
      <xdr:col>20</xdr:col>
      <xdr:colOff>38100</xdr:colOff>
      <xdr:row>57</xdr:row>
      <xdr:rowOff>150285</xdr:rowOff>
    </xdr:to>
    <xdr:sp macro="" textlink="">
      <xdr:nvSpPr>
        <xdr:cNvPr id="121" name="フローチャート: 判断 120"/>
        <xdr:cNvSpPr/>
      </xdr:nvSpPr>
      <xdr:spPr>
        <a:xfrm>
          <a:off x="3746500" y="9821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166812</xdr:rowOff>
    </xdr:from>
    <xdr:ext cx="534377" cy="259045"/>
    <xdr:sp macro="" textlink="">
      <xdr:nvSpPr>
        <xdr:cNvPr id="122" name="テキスト ボックス 121"/>
        <xdr:cNvSpPr txBox="1"/>
      </xdr:nvSpPr>
      <xdr:spPr>
        <a:xfrm>
          <a:off x="3530111" y="9596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153224</xdr:rowOff>
    </xdr:from>
    <xdr:to>
      <xdr:col>15</xdr:col>
      <xdr:colOff>50800</xdr:colOff>
      <xdr:row>57</xdr:row>
      <xdr:rowOff>154687</xdr:rowOff>
    </xdr:to>
    <xdr:cxnSp macro="">
      <xdr:nvCxnSpPr>
        <xdr:cNvPr id="123" name="直線コネクタ 122"/>
        <xdr:cNvCxnSpPr/>
      </xdr:nvCxnSpPr>
      <xdr:spPr>
        <a:xfrm flipV="1">
          <a:off x="2019300" y="9925874"/>
          <a:ext cx="889000" cy="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88580</xdr:rowOff>
    </xdr:from>
    <xdr:to>
      <xdr:col>15</xdr:col>
      <xdr:colOff>101600</xdr:colOff>
      <xdr:row>58</xdr:row>
      <xdr:rowOff>18730</xdr:rowOff>
    </xdr:to>
    <xdr:sp macro="" textlink="">
      <xdr:nvSpPr>
        <xdr:cNvPr id="124" name="フローチャート: 判断 123"/>
        <xdr:cNvSpPr/>
      </xdr:nvSpPr>
      <xdr:spPr>
        <a:xfrm>
          <a:off x="2857500" y="986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35257</xdr:rowOff>
    </xdr:from>
    <xdr:ext cx="534377" cy="259045"/>
    <xdr:sp macro="" textlink="">
      <xdr:nvSpPr>
        <xdr:cNvPr id="125" name="テキスト ボックス 124"/>
        <xdr:cNvSpPr txBox="1"/>
      </xdr:nvSpPr>
      <xdr:spPr>
        <a:xfrm>
          <a:off x="2641111" y="963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154687</xdr:rowOff>
    </xdr:from>
    <xdr:to>
      <xdr:col>10</xdr:col>
      <xdr:colOff>114300</xdr:colOff>
      <xdr:row>58</xdr:row>
      <xdr:rowOff>1681</xdr:rowOff>
    </xdr:to>
    <xdr:cxnSp macro="">
      <xdr:nvCxnSpPr>
        <xdr:cNvPr id="126" name="直線コネクタ 125"/>
        <xdr:cNvCxnSpPr/>
      </xdr:nvCxnSpPr>
      <xdr:spPr>
        <a:xfrm flipV="1">
          <a:off x="1130300" y="9927337"/>
          <a:ext cx="889000" cy="18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73858</xdr:rowOff>
    </xdr:from>
    <xdr:to>
      <xdr:col>10</xdr:col>
      <xdr:colOff>165100</xdr:colOff>
      <xdr:row>58</xdr:row>
      <xdr:rowOff>4008</xdr:rowOff>
    </xdr:to>
    <xdr:sp macro="" textlink="">
      <xdr:nvSpPr>
        <xdr:cNvPr id="127" name="フローチャート: 判断 126"/>
        <xdr:cNvSpPr/>
      </xdr:nvSpPr>
      <xdr:spPr>
        <a:xfrm>
          <a:off x="1968500" y="984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20535</xdr:rowOff>
    </xdr:from>
    <xdr:ext cx="534377" cy="259045"/>
    <xdr:sp macro="" textlink="">
      <xdr:nvSpPr>
        <xdr:cNvPr id="128" name="テキスト ボックス 127"/>
        <xdr:cNvSpPr txBox="1"/>
      </xdr:nvSpPr>
      <xdr:spPr>
        <a:xfrm>
          <a:off x="1752111" y="9621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82325</xdr:rowOff>
    </xdr:from>
    <xdr:to>
      <xdr:col>6</xdr:col>
      <xdr:colOff>38100</xdr:colOff>
      <xdr:row>58</xdr:row>
      <xdr:rowOff>12475</xdr:rowOff>
    </xdr:to>
    <xdr:sp macro="" textlink="">
      <xdr:nvSpPr>
        <xdr:cNvPr id="129" name="フローチャート: 判断 128"/>
        <xdr:cNvSpPr/>
      </xdr:nvSpPr>
      <xdr:spPr>
        <a:xfrm>
          <a:off x="1079500" y="9854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29002</xdr:rowOff>
    </xdr:from>
    <xdr:ext cx="534377" cy="259045"/>
    <xdr:sp macro="" textlink="">
      <xdr:nvSpPr>
        <xdr:cNvPr id="130" name="テキスト ボックス 129"/>
        <xdr:cNvSpPr txBox="1"/>
      </xdr:nvSpPr>
      <xdr:spPr>
        <a:xfrm>
          <a:off x="863111" y="963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64074</xdr:rowOff>
    </xdr:from>
    <xdr:to>
      <xdr:col>24</xdr:col>
      <xdr:colOff>114300</xdr:colOff>
      <xdr:row>57</xdr:row>
      <xdr:rowOff>165674</xdr:rowOff>
    </xdr:to>
    <xdr:sp macro="" textlink="">
      <xdr:nvSpPr>
        <xdr:cNvPr id="136" name="楕円 135"/>
        <xdr:cNvSpPr/>
      </xdr:nvSpPr>
      <xdr:spPr>
        <a:xfrm>
          <a:off x="4584700" y="983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86951</xdr:rowOff>
    </xdr:from>
    <xdr:ext cx="534377" cy="259045"/>
    <xdr:sp macro="" textlink="">
      <xdr:nvSpPr>
        <xdr:cNvPr id="137" name="物件費該当値テキスト"/>
        <xdr:cNvSpPr txBox="1"/>
      </xdr:nvSpPr>
      <xdr:spPr>
        <a:xfrm>
          <a:off x="4686300" y="9688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71965</xdr:rowOff>
    </xdr:from>
    <xdr:to>
      <xdr:col>20</xdr:col>
      <xdr:colOff>38100</xdr:colOff>
      <xdr:row>58</xdr:row>
      <xdr:rowOff>2115</xdr:rowOff>
    </xdr:to>
    <xdr:sp macro="" textlink="">
      <xdr:nvSpPr>
        <xdr:cNvPr id="138" name="楕円 137"/>
        <xdr:cNvSpPr/>
      </xdr:nvSpPr>
      <xdr:spPr>
        <a:xfrm>
          <a:off x="3746500" y="98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164692</xdr:rowOff>
    </xdr:from>
    <xdr:ext cx="534377" cy="259045"/>
    <xdr:sp macro="" textlink="">
      <xdr:nvSpPr>
        <xdr:cNvPr id="139" name="テキスト ボックス 138"/>
        <xdr:cNvSpPr txBox="1"/>
      </xdr:nvSpPr>
      <xdr:spPr>
        <a:xfrm>
          <a:off x="3530111" y="9937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102424</xdr:rowOff>
    </xdr:from>
    <xdr:to>
      <xdr:col>15</xdr:col>
      <xdr:colOff>101600</xdr:colOff>
      <xdr:row>58</xdr:row>
      <xdr:rowOff>32574</xdr:rowOff>
    </xdr:to>
    <xdr:sp macro="" textlink="">
      <xdr:nvSpPr>
        <xdr:cNvPr id="140" name="楕円 139"/>
        <xdr:cNvSpPr/>
      </xdr:nvSpPr>
      <xdr:spPr>
        <a:xfrm>
          <a:off x="2857500" y="987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23701</xdr:rowOff>
    </xdr:from>
    <xdr:ext cx="534377" cy="259045"/>
    <xdr:sp macro="" textlink="">
      <xdr:nvSpPr>
        <xdr:cNvPr id="141" name="テキスト ボックス 140"/>
        <xdr:cNvSpPr txBox="1"/>
      </xdr:nvSpPr>
      <xdr:spPr>
        <a:xfrm>
          <a:off x="2641111" y="9967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103887</xdr:rowOff>
    </xdr:from>
    <xdr:to>
      <xdr:col>10</xdr:col>
      <xdr:colOff>165100</xdr:colOff>
      <xdr:row>58</xdr:row>
      <xdr:rowOff>34037</xdr:rowOff>
    </xdr:to>
    <xdr:sp macro="" textlink="">
      <xdr:nvSpPr>
        <xdr:cNvPr id="142" name="楕円 141"/>
        <xdr:cNvSpPr/>
      </xdr:nvSpPr>
      <xdr:spPr>
        <a:xfrm>
          <a:off x="1968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25164</xdr:rowOff>
    </xdr:from>
    <xdr:ext cx="534377" cy="259045"/>
    <xdr:sp macro="" textlink="">
      <xdr:nvSpPr>
        <xdr:cNvPr id="143" name="テキスト ボックス 142"/>
        <xdr:cNvSpPr txBox="1"/>
      </xdr:nvSpPr>
      <xdr:spPr>
        <a:xfrm>
          <a:off x="1752111" y="9969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122331</xdr:rowOff>
    </xdr:from>
    <xdr:to>
      <xdr:col>6</xdr:col>
      <xdr:colOff>38100</xdr:colOff>
      <xdr:row>58</xdr:row>
      <xdr:rowOff>52481</xdr:rowOff>
    </xdr:to>
    <xdr:sp macro="" textlink="">
      <xdr:nvSpPr>
        <xdr:cNvPr id="144" name="楕円 143"/>
        <xdr:cNvSpPr/>
      </xdr:nvSpPr>
      <xdr:spPr>
        <a:xfrm>
          <a:off x="1079500" y="989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43608</xdr:rowOff>
    </xdr:from>
    <xdr:ext cx="534377" cy="259045"/>
    <xdr:sp macro="" textlink="">
      <xdr:nvSpPr>
        <xdr:cNvPr id="145" name="テキスト ボックス 144"/>
        <xdr:cNvSpPr txBox="1"/>
      </xdr:nvSpPr>
      <xdr:spPr>
        <a:xfrm>
          <a:off x="863111" y="99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117926</xdr:rowOff>
    </xdr:from>
    <xdr:to>
      <xdr:col>24</xdr:col>
      <xdr:colOff>63500</xdr:colOff>
      <xdr:row>77</xdr:row>
      <xdr:rowOff>133641</xdr:rowOff>
    </xdr:to>
    <xdr:cxnSp macro="">
      <xdr:nvCxnSpPr>
        <xdr:cNvPr id="170" name="直線コネクタ 169"/>
        <xdr:cNvCxnSpPr/>
      </xdr:nvCxnSpPr>
      <xdr:spPr>
        <a:xfrm>
          <a:off x="3797300" y="13319576"/>
          <a:ext cx="838200" cy="1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106496</xdr:rowOff>
    </xdr:from>
    <xdr:to>
      <xdr:col>19</xdr:col>
      <xdr:colOff>177800</xdr:colOff>
      <xdr:row>77</xdr:row>
      <xdr:rowOff>117926</xdr:rowOff>
    </xdr:to>
    <xdr:cxnSp macro="">
      <xdr:nvCxnSpPr>
        <xdr:cNvPr id="173" name="直線コネクタ 172"/>
        <xdr:cNvCxnSpPr/>
      </xdr:nvCxnSpPr>
      <xdr:spPr>
        <a:xfrm>
          <a:off x="2908300" y="1330814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26378</xdr:rowOff>
    </xdr:from>
    <xdr:to>
      <xdr:col>20</xdr:col>
      <xdr:colOff>38100</xdr:colOff>
      <xdr:row>76</xdr:row>
      <xdr:rowOff>127978</xdr:rowOff>
    </xdr:to>
    <xdr:sp macro="" textlink="">
      <xdr:nvSpPr>
        <xdr:cNvPr id="174" name="フローチャート: 判断 173"/>
        <xdr:cNvSpPr/>
      </xdr:nvSpPr>
      <xdr:spPr>
        <a:xfrm>
          <a:off x="3746500" y="13056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144505</xdr:rowOff>
    </xdr:from>
    <xdr:ext cx="469744" cy="259045"/>
    <xdr:sp macro="" textlink="">
      <xdr:nvSpPr>
        <xdr:cNvPr id="175" name="テキスト ボックス 174"/>
        <xdr:cNvSpPr txBox="1"/>
      </xdr:nvSpPr>
      <xdr:spPr>
        <a:xfrm>
          <a:off x="3562428" y="1283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95580</xdr:rowOff>
    </xdr:from>
    <xdr:to>
      <xdr:col>15</xdr:col>
      <xdr:colOff>50800</xdr:colOff>
      <xdr:row>77</xdr:row>
      <xdr:rowOff>106496</xdr:rowOff>
    </xdr:to>
    <xdr:cxnSp macro="">
      <xdr:nvCxnSpPr>
        <xdr:cNvPr id="176" name="直線コネクタ 175"/>
        <xdr:cNvCxnSpPr/>
      </xdr:nvCxnSpPr>
      <xdr:spPr>
        <a:xfrm>
          <a:off x="2019300" y="13297230"/>
          <a:ext cx="88900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170281</xdr:rowOff>
    </xdr:from>
    <xdr:to>
      <xdr:col>15</xdr:col>
      <xdr:colOff>101600</xdr:colOff>
      <xdr:row>76</xdr:row>
      <xdr:rowOff>100431</xdr:rowOff>
    </xdr:to>
    <xdr:sp macro="" textlink="">
      <xdr:nvSpPr>
        <xdr:cNvPr id="177" name="フローチャート: 判断 176"/>
        <xdr:cNvSpPr/>
      </xdr:nvSpPr>
      <xdr:spPr>
        <a:xfrm>
          <a:off x="2857500" y="1302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116959</xdr:rowOff>
    </xdr:from>
    <xdr:ext cx="469744" cy="259045"/>
    <xdr:sp macro="" textlink="">
      <xdr:nvSpPr>
        <xdr:cNvPr id="178" name="テキスト ボックス 177"/>
        <xdr:cNvSpPr txBox="1"/>
      </xdr:nvSpPr>
      <xdr:spPr>
        <a:xfrm>
          <a:off x="2673428" y="12804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95580</xdr:rowOff>
    </xdr:from>
    <xdr:to>
      <xdr:col>10</xdr:col>
      <xdr:colOff>114300</xdr:colOff>
      <xdr:row>77</xdr:row>
      <xdr:rowOff>120041</xdr:rowOff>
    </xdr:to>
    <xdr:cxnSp macro="">
      <xdr:nvCxnSpPr>
        <xdr:cNvPr id="179" name="直線コネクタ 178"/>
        <xdr:cNvCxnSpPr/>
      </xdr:nvCxnSpPr>
      <xdr:spPr>
        <a:xfrm flipV="1">
          <a:off x="1130300" y="13297230"/>
          <a:ext cx="889000" cy="2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77013</xdr:rowOff>
    </xdr:from>
    <xdr:to>
      <xdr:col>10</xdr:col>
      <xdr:colOff>165100</xdr:colOff>
      <xdr:row>76</xdr:row>
      <xdr:rowOff>7162</xdr:rowOff>
    </xdr:to>
    <xdr:sp macro="" textlink="">
      <xdr:nvSpPr>
        <xdr:cNvPr id="180" name="フローチャート: 判断 179"/>
        <xdr:cNvSpPr/>
      </xdr:nvSpPr>
      <xdr:spPr>
        <a:xfrm>
          <a:off x="1968500" y="1293576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23690</xdr:rowOff>
    </xdr:from>
    <xdr:ext cx="469744" cy="259045"/>
    <xdr:sp macro="" textlink="">
      <xdr:nvSpPr>
        <xdr:cNvPr id="181" name="テキスト ボックス 180"/>
        <xdr:cNvSpPr txBox="1"/>
      </xdr:nvSpPr>
      <xdr:spPr>
        <a:xfrm>
          <a:off x="1784428" y="12710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164739</xdr:rowOff>
    </xdr:from>
    <xdr:to>
      <xdr:col>6</xdr:col>
      <xdr:colOff>38100</xdr:colOff>
      <xdr:row>76</xdr:row>
      <xdr:rowOff>94889</xdr:rowOff>
    </xdr:to>
    <xdr:sp macro="" textlink="">
      <xdr:nvSpPr>
        <xdr:cNvPr id="182" name="フローチャート: 判断 181"/>
        <xdr:cNvSpPr/>
      </xdr:nvSpPr>
      <xdr:spPr>
        <a:xfrm>
          <a:off x="1079500" y="1302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111415</xdr:rowOff>
    </xdr:from>
    <xdr:ext cx="469744" cy="259045"/>
    <xdr:sp macro="" textlink="">
      <xdr:nvSpPr>
        <xdr:cNvPr id="183" name="テキスト ボックス 182"/>
        <xdr:cNvSpPr txBox="1"/>
      </xdr:nvSpPr>
      <xdr:spPr>
        <a:xfrm>
          <a:off x="895428" y="12798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82841</xdr:rowOff>
    </xdr:from>
    <xdr:to>
      <xdr:col>24</xdr:col>
      <xdr:colOff>114300</xdr:colOff>
      <xdr:row>78</xdr:row>
      <xdr:rowOff>12991</xdr:rowOff>
    </xdr:to>
    <xdr:sp macro="" textlink="">
      <xdr:nvSpPr>
        <xdr:cNvPr id="189" name="楕円 188"/>
        <xdr:cNvSpPr/>
      </xdr:nvSpPr>
      <xdr:spPr>
        <a:xfrm>
          <a:off x="4584700" y="1328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169218</xdr:rowOff>
    </xdr:from>
    <xdr:ext cx="469744" cy="259045"/>
    <xdr:sp macro="" textlink="">
      <xdr:nvSpPr>
        <xdr:cNvPr id="190" name="維持補修費該当値テキスト"/>
        <xdr:cNvSpPr txBox="1"/>
      </xdr:nvSpPr>
      <xdr:spPr>
        <a:xfrm>
          <a:off x="4686300" y="13199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67126</xdr:rowOff>
    </xdr:from>
    <xdr:to>
      <xdr:col>20</xdr:col>
      <xdr:colOff>38100</xdr:colOff>
      <xdr:row>77</xdr:row>
      <xdr:rowOff>168726</xdr:rowOff>
    </xdr:to>
    <xdr:sp macro="" textlink="">
      <xdr:nvSpPr>
        <xdr:cNvPr id="191" name="楕円 190"/>
        <xdr:cNvSpPr/>
      </xdr:nvSpPr>
      <xdr:spPr>
        <a:xfrm>
          <a:off x="3746500" y="13268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159853</xdr:rowOff>
    </xdr:from>
    <xdr:ext cx="469744" cy="259045"/>
    <xdr:sp macro="" textlink="">
      <xdr:nvSpPr>
        <xdr:cNvPr id="192" name="テキスト ボックス 191"/>
        <xdr:cNvSpPr txBox="1"/>
      </xdr:nvSpPr>
      <xdr:spPr>
        <a:xfrm>
          <a:off x="3562428" y="13361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55696</xdr:rowOff>
    </xdr:from>
    <xdr:to>
      <xdr:col>15</xdr:col>
      <xdr:colOff>101600</xdr:colOff>
      <xdr:row>77</xdr:row>
      <xdr:rowOff>157296</xdr:rowOff>
    </xdr:to>
    <xdr:sp macro="" textlink="">
      <xdr:nvSpPr>
        <xdr:cNvPr id="193" name="楕円 192"/>
        <xdr:cNvSpPr/>
      </xdr:nvSpPr>
      <xdr:spPr>
        <a:xfrm>
          <a:off x="2857500" y="1325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148423</xdr:rowOff>
    </xdr:from>
    <xdr:ext cx="469744" cy="259045"/>
    <xdr:sp macro="" textlink="">
      <xdr:nvSpPr>
        <xdr:cNvPr id="194" name="テキスト ボックス 193"/>
        <xdr:cNvSpPr txBox="1"/>
      </xdr:nvSpPr>
      <xdr:spPr>
        <a:xfrm>
          <a:off x="2673428" y="1335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44780</xdr:rowOff>
    </xdr:from>
    <xdr:to>
      <xdr:col>10</xdr:col>
      <xdr:colOff>165100</xdr:colOff>
      <xdr:row>77</xdr:row>
      <xdr:rowOff>146380</xdr:rowOff>
    </xdr:to>
    <xdr:sp macro="" textlink="">
      <xdr:nvSpPr>
        <xdr:cNvPr id="195" name="楕円 194"/>
        <xdr:cNvSpPr/>
      </xdr:nvSpPr>
      <xdr:spPr>
        <a:xfrm>
          <a:off x="1968500" y="13246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137507</xdr:rowOff>
    </xdr:from>
    <xdr:ext cx="469744" cy="259045"/>
    <xdr:sp macro="" textlink="">
      <xdr:nvSpPr>
        <xdr:cNvPr id="196" name="テキスト ボックス 195"/>
        <xdr:cNvSpPr txBox="1"/>
      </xdr:nvSpPr>
      <xdr:spPr>
        <a:xfrm>
          <a:off x="1784428" y="13339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69241</xdr:rowOff>
    </xdr:from>
    <xdr:to>
      <xdr:col>6</xdr:col>
      <xdr:colOff>38100</xdr:colOff>
      <xdr:row>77</xdr:row>
      <xdr:rowOff>170841</xdr:rowOff>
    </xdr:to>
    <xdr:sp macro="" textlink="">
      <xdr:nvSpPr>
        <xdr:cNvPr id="197" name="楕円 196"/>
        <xdr:cNvSpPr/>
      </xdr:nvSpPr>
      <xdr:spPr>
        <a:xfrm>
          <a:off x="1079500" y="13270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161968</xdr:rowOff>
    </xdr:from>
    <xdr:ext cx="469744" cy="259045"/>
    <xdr:sp macro="" textlink="">
      <xdr:nvSpPr>
        <xdr:cNvPr id="198" name="テキスト ボックス 197"/>
        <xdr:cNvSpPr txBox="1"/>
      </xdr:nvSpPr>
      <xdr:spPr>
        <a:xfrm>
          <a:off x="895428" y="13363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09" name="テキスト ボックス 20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3" name="テキスト ボックス 21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17907</xdr:rowOff>
    </xdr:from>
    <xdr:to>
      <xdr:col>24</xdr:col>
      <xdr:colOff>62865</xdr:colOff>
      <xdr:row>99</xdr:row>
      <xdr:rowOff>82511</xdr:rowOff>
    </xdr:to>
    <xdr:cxnSp macro="">
      <xdr:nvCxnSpPr>
        <xdr:cNvPr id="223" name="直線コネクタ 222"/>
        <xdr:cNvCxnSpPr/>
      </xdr:nvCxnSpPr>
      <xdr:spPr>
        <a:xfrm flipV="1">
          <a:off x="4633595" y="15619857"/>
          <a:ext cx="1270" cy="1436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86338</xdr:rowOff>
    </xdr:from>
    <xdr:ext cx="534377" cy="259045"/>
    <xdr:sp macro="" textlink="">
      <xdr:nvSpPr>
        <xdr:cNvPr id="224" name="扶助費最小値テキスト"/>
        <xdr:cNvSpPr txBox="1"/>
      </xdr:nvSpPr>
      <xdr:spPr>
        <a:xfrm>
          <a:off x="4686300" y="17059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82511</xdr:rowOff>
    </xdr:from>
    <xdr:to>
      <xdr:col>24</xdr:col>
      <xdr:colOff>152400</xdr:colOff>
      <xdr:row>99</xdr:row>
      <xdr:rowOff>82511</xdr:rowOff>
    </xdr:to>
    <xdr:cxnSp macro="">
      <xdr:nvCxnSpPr>
        <xdr:cNvPr id="225" name="直線コネクタ 224"/>
        <xdr:cNvCxnSpPr/>
      </xdr:nvCxnSpPr>
      <xdr:spPr>
        <a:xfrm>
          <a:off x="4546600" y="17056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136034</xdr:rowOff>
    </xdr:from>
    <xdr:ext cx="599010" cy="259045"/>
    <xdr:sp macro="" textlink="">
      <xdr:nvSpPr>
        <xdr:cNvPr id="226" name="扶助費最大値テキスト"/>
        <xdr:cNvSpPr txBox="1"/>
      </xdr:nvSpPr>
      <xdr:spPr>
        <a:xfrm>
          <a:off x="4686300" y="15395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17907</xdr:rowOff>
    </xdr:from>
    <xdr:to>
      <xdr:col>24</xdr:col>
      <xdr:colOff>152400</xdr:colOff>
      <xdr:row>91</xdr:row>
      <xdr:rowOff>17907</xdr:rowOff>
    </xdr:to>
    <xdr:cxnSp macro="">
      <xdr:nvCxnSpPr>
        <xdr:cNvPr id="227" name="直線コネクタ 226"/>
        <xdr:cNvCxnSpPr/>
      </xdr:nvCxnSpPr>
      <xdr:spPr>
        <a:xfrm>
          <a:off x="4546600" y="1561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104063</xdr:rowOff>
    </xdr:from>
    <xdr:to>
      <xdr:col>24</xdr:col>
      <xdr:colOff>63500</xdr:colOff>
      <xdr:row>97</xdr:row>
      <xdr:rowOff>160643</xdr:rowOff>
    </xdr:to>
    <xdr:cxnSp macro="">
      <xdr:nvCxnSpPr>
        <xdr:cNvPr id="228" name="直線コネクタ 227"/>
        <xdr:cNvCxnSpPr/>
      </xdr:nvCxnSpPr>
      <xdr:spPr>
        <a:xfrm flipV="1">
          <a:off x="3797300" y="16734713"/>
          <a:ext cx="838200" cy="56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9695</xdr:rowOff>
    </xdr:from>
    <xdr:ext cx="534377" cy="259045"/>
    <xdr:sp macro="" textlink="">
      <xdr:nvSpPr>
        <xdr:cNvPr id="229" name="扶助費平均値テキスト"/>
        <xdr:cNvSpPr txBox="1"/>
      </xdr:nvSpPr>
      <xdr:spPr>
        <a:xfrm>
          <a:off x="4686300" y="164688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158268</xdr:rowOff>
    </xdr:from>
    <xdr:to>
      <xdr:col>24</xdr:col>
      <xdr:colOff>114300</xdr:colOff>
      <xdr:row>97</xdr:row>
      <xdr:rowOff>88418</xdr:rowOff>
    </xdr:to>
    <xdr:sp macro="" textlink="">
      <xdr:nvSpPr>
        <xdr:cNvPr id="230" name="フローチャート: 判断 229"/>
        <xdr:cNvSpPr/>
      </xdr:nvSpPr>
      <xdr:spPr>
        <a:xfrm>
          <a:off x="4584700" y="16617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160643</xdr:rowOff>
    </xdr:from>
    <xdr:to>
      <xdr:col>19</xdr:col>
      <xdr:colOff>177800</xdr:colOff>
      <xdr:row>98</xdr:row>
      <xdr:rowOff>13894</xdr:rowOff>
    </xdr:to>
    <xdr:cxnSp macro="">
      <xdr:nvCxnSpPr>
        <xdr:cNvPr id="231" name="直線コネクタ 230"/>
        <xdr:cNvCxnSpPr/>
      </xdr:nvCxnSpPr>
      <xdr:spPr>
        <a:xfrm flipV="1">
          <a:off x="2908300" y="16791293"/>
          <a:ext cx="889000" cy="24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55194</xdr:rowOff>
    </xdr:from>
    <xdr:to>
      <xdr:col>20</xdr:col>
      <xdr:colOff>38100</xdr:colOff>
      <xdr:row>97</xdr:row>
      <xdr:rowOff>156794</xdr:rowOff>
    </xdr:to>
    <xdr:sp macro="" textlink="">
      <xdr:nvSpPr>
        <xdr:cNvPr id="232" name="フローチャート: 判断 231"/>
        <xdr:cNvSpPr/>
      </xdr:nvSpPr>
      <xdr:spPr>
        <a:xfrm>
          <a:off x="3746500" y="16685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1871</xdr:rowOff>
    </xdr:from>
    <xdr:ext cx="534377" cy="259045"/>
    <xdr:sp macro="" textlink="">
      <xdr:nvSpPr>
        <xdr:cNvPr id="233" name="テキスト ボックス 232"/>
        <xdr:cNvSpPr txBox="1"/>
      </xdr:nvSpPr>
      <xdr:spPr>
        <a:xfrm>
          <a:off x="3530111" y="1646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7810</xdr:rowOff>
    </xdr:from>
    <xdr:to>
      <xdr:col>15</xdr:col>
      <xdr:colOff>50800</xdr:colOff>
      <xdr:row>98</xdr:row>
      <xdr:rowOff>13894</xdr:rowOff>
    </xdr:to>
    <xdr:cxnSp macro="">
      <xdr:nvCxnSpPr>
        <xdr:cNvPr id="234" name="直線コネクタ 233"/>
        <xdr:cNvCxnSpPr/>
      </xdr:nvCxnSpPr>
      <xdr:spPr>
        <a:xfrm>
          <a:off x="2019300" y="16809910"/>
          <a:ext cx="889000" cy="6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105359</xdr:rowOff>
    </xdr:from>
    <xdr:to>
      <xdr:col>15</xdr:col>
      <xdr:colOff>101600</xdr:colOff>
      <xdr:row>98</xdr:row>
      <xdr:rowOff>35509</xdr:rowOff>
    </xdr:to>
    <xdr:sp macro="" textlink="">
      <xdr:nvSpPr>
        <xdr:cNvPr id="235" name="フローチャート: 判断 234"/>
        <xdr:cNvSpPr/>
      </xdr:nvSpPr>
      <xdr:spPr>
        <a:xfrm>
          <a:off x="2857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52036</xdr:rowOff>
    </xdr:from>
    <xdr:ext cx="534377" cy="259045"/>
    <xdr:sp macro="" textlink="">
      <xdr:nvSpPr>
        <xdr:cNvPr id="236" name="テキスト ボックス 235"/>
        <xdr:cNvSpPr txBox="1"/>
      </xdr:nvSpPr>
      <xdr:spPr>
        <a:xfrm>
          <a:off x="2641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7810</xdr:rowOff>
    </xdr:from>
    <xdr:to>
      <xdr:col>10</xdr:col>
      <xdr:colOff>114300</xdr:colOff>
      <xdr:row>98</xdr:row>
      <xdr:rowOff>55638</xdr:rowOff>
    </xdr:to>
    <xdr:cxnSp macro="">
      <xdr:nvCxnSpPr>
        <xdr:cNvPr id="237" name="直線コネクタ 236"/>
        <xdr:cNvCxnSpPr/>
      </xdr:nvCxnSpPr>
      <xdr:spPr>
        <a:xfrm flipV="1">
          <a:off x="1130300" y="16809910"/>
          <a:ext cx="889000" cy="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96723</xdr:rowOff>
    </xdr:from>
    <xdr:to>
      <xdr:col>10</xdr:col>
      <xdr:colOff>165100</xdr:colOff>
      <xdr:row>98</xdr:row>
      <xdr:rowOff>26873</xdr:rowOff>
    </xdr:to>
    <xdr:sp macro="" textlink="">
      <xdr:nvSpPr>
        <xdr:cNvPr id="238" name="フローチャート: 判断 237"/>
        <xdr:cNvSpPr/>
      </xdr:nvSpPr>
      <xdr:spPr>
        <a:xfrm>
          <a:off x="1968500" y="16727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43400</xdr:rowOff>
    </xdr:from>
    <xdr:ext cx="534377" cy="259045"/>
    <xdr:sp macro="" textlink="">
      <xdr:nvSpPr>
        <xdr:cNvPr id="239" name="テキスト ボックス 238"/>
        <xdr:cNvSpPr txBox="1"/>
      </xdr:nvSpPr>
      <xdr:spPr>
        <a:xfrm>
          <a:off x="1752111" y="1650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108369</xdr:rowOff>
    </xdr:from>
    <xdr:to>
      <xdr:col>6</xdr:col>
      <xdr:colOff>38100</xdr:colOff>
      <xdr:row>98</xdr:row>
      <xdr:rowOff>38519</xdr:rowOff>
    </xdr:to>
    <xdr:sp macro="" textlink="">
      <xdr:nvSpPr>
        <xdr:cNvPr id="240" name="フローチャート: 判断 239"/>
        <xdr:cNvSpPr/>
      </xdr:nvSpPr>
      <xdr:spPr>
        <a:xfrm>
          <a:off x="1079500" y="1673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55046</xdr:rowOff>
    </xdr:from>
    <xdr:ext cx="534377" cy="259045"/>
    <xdr:sp macro="" textlink="">
      <xdr:nvSpPr>
        <xdr:cNvPr id="241" name="テキスト ボックス 240"/>
        <xdr:cNvSpPr txBox="1"/>
      </xdr:nvSpPr>
      <xdr:spPr>
        <a:xfrm>
          <a:off x="863111" y="1651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53263</xdr:rowOff>
    </xdr:from>
    <xdr:to>
      <xdr:col>24</xdr:col>
      <xdr:colOff>114300</xdr:colOff>
      <xdr:row>97</xdr:row>
      <xdr:rowOff>154863</xdr:rowOff>
    </xdr:to>
    <xdr:sp macro="" textlink="">
      <xdr:nvSpPr>
        <xdr:cNvPr id="247" name="楕円 246"/>
        <xdr:cNvSpPr/>
      </xdr:nvSpPr>
      <xdr:spPr>
        <a:xfrm>
          <a:off x="4584700" y="16683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31690</xdr:rowOff>
    </xdr:from>
    <xdr:ext cx="534377" cy="259045"/>
    <xdr:sp macro="" textlink="">
      <xdr:nvSpPr>
        <xdr:cNvPr id="248" name="扶助費該当値テキスト"/>
        <xdr:cNvSpPr txBox="1"/>
      </xdr:nvSpPr>
      <xdr:spPr>
        <a:xfrm>
          <a:off x="4686300" y="1666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109843</xdr:rowOff>
    </xdr:from>
    <xdr:to>
      <xdr:col>20</xdr:col>
      <xdr:colOff>38100</xdr:colOff>
      <xdr:row>98</xdr:row>
      <xdr:rowOff>39993</xdr:rowOff>
    </xdr:to>
    <xdr:sp macro="" textlink="">
      <xdr:nvSpPr>
        <xdr:cNvPr id="249" name="楕円 248"/>
        <xdr:cNvSpPr/>
      </xdr:nvSpPr>
      <xdr:spPr>
        <a:xfrm>
          <a:off x="3746500" y="1674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31120</xdr:rowOff>
    </xdr:from>
    <xdr:ext cx="534377" cy="259045"/>
    <xdr:sp macro="" textlink="">
      <xdr:nvSpPr>
        <xdr:cNvPr id="250" name="テキスト ボックス 249"/>
        <xdr:cNvSpPr txBox="1"/>
      </xdr:nvSpPr>
      <xdr:spPr>
        <a:xfrm>
          <a:off x="3530111" y="1683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134544</xdr:rowOff>
    </xdr:from>
    <xdr:to>
      <xdr:col>15</xdr:col>
      <xdr:colOff>101600</xdr:colOff>
      <xdr:row>98</xdr:row>
      <xdr:rowOff>64694</xdr:rowOff>
    </xdr:to>
    <xdr:sp macro="" textlink="">
      <xdr:nvSpPr>
        <xdr:cNvPr id="251" name="楕円 250"/>
        <xdr:cNvSpPr/>
      </xdr:nvSpPr>
      <xdr:spPr>
        <a:xfrm>
          <a:off x="2857500" y="16765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55821</xdr:rowOff>
    </xdr:from>
    <xdr:ext cx="534377" cy="259045"/>
    <xdr:sp macro="" textlink="">
      <xdr:nvSpPr>
        <xdr:cNvPr id="252" name="テキスト ボックス 251"/>
        <xdr:cNvSpPr txBox="1"/>
      </xdr:nvSpPr>
      <xdr:spPr>
        <a:xfrm>
          <a:off x="2641111" y="1685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128460</xdr:rowOff>
    </xdr:from>
    <xdr:to>
      <xdr:col>10</xdr:col>
      <xdr:colOff>165100</xdr:colOff>
      <xdr:row>98</xdr:row>
      <xdr:rowOff>58610</xdr:rowOff>
    </xdr:to>
    <xdr:sp macro="" textlink="">
      <xdr:nvSpPr>
        <xdr:cNvPr id="253" name="楕円 252"/>
        <xdr:cNvSpPr/>
      </xdr:nvSpPr>
      <xdr:spPr>
        <a:xfrm>
          <a:off x="1968500" y="167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49737</xdr:rowOff>
    </xdr:from>
    <xdr:ext cx="534377" cy="259045"/>
    <xdr:sp macro="" textlink="">
      <xdr:nvSpPr>
        <xdr:cNvPr id="254" name="テキスト ボックス 253"/>
        <xdr:cNvSpPr txBox="1"/>
      </xdr:nvSpPr>
      <xdr:spPr>
        <a:xfrm>
          <a:off x="1752111" y="168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4838</xdr:rowOff>
    </xdr:from>
    <xdr:to>
      <xdr:col>6</xdr:col>
      <xdr:colOff>38100</xdr:colOff>
      <xdr:row>98</xdr:row>
      <xdr:rowOff>106438</xdr:rowOff>
    </xdr:to>
    <xdr:sp macro="" textlink="">
      <xdr:nvSpPr>
        <xdr:cNvPr id="255" name="楕円 254"/>
        <xdr:cNvSpPr/>
      </xdr:nvSpPr>
      <xdr:spPr>
        <a:xfrm>
          <a:off x="1079500" y="1680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97565</xdr:rowOff>
    </xdr:from>
    <xdr:ext cx="534377" cy="259045"/>
    <xdr:sp macro="" textlink="">
      <xdr:nvSpPr>
        <xdr:cNvPr id="256" name="テキスト ボックス 255"/>
        <xdr:cNvSpPr txBox="1"/>
      </xdr:nvSpPr>
      <xdr:spPr>
        <a:xfrm>
          <a:off x="863111" y="16899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78" name="直線コネクタ 277"/>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79" name="補助費等最小値テキスト"/>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0" name="直線コネクタ 279"/>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1" name="補助費等最大値テキスト"/>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2" name="直線コネクタ 281"/>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153251</xdr:rowOff>
    </xdr:from>
    <xdr:to>
      <xdr:col>55</xdr:col>
      <xdr:colOff>0</xdr:colOff>
      <xdr:row>37</xdr:row>
      <xdr:rowOff>45384</xdr:rowOff>
    </xdr:to>
    <xdr:cxnSp macro="">
      <xdr:nvCxnSpPr>
        <xdr:cNvPr id="283" name="直線コネクタ 282"/>
        <xdr:cNvCxnSpPr/>
      </xdr:nvCxnSpPr>
      <xdr:spPr>
        <a:xfrm flipV="1">
          <a:off x="9639300" y="5982551"/>
          <a:ext cx="838200" cy="406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55006</xdr:rowOff>
    </xdr:from>
    <xdr:ext cx="599010" cy="259045"/>
    <xdr:sp macro="" textlink="">
      <xdr:nvSpPr>
        <xdr:cNvPr id="284" name="補助費等平均値テキスト"/>
        <xdr:cNvSpPr txBox="1"/>
      </xdr:nvSpPr>
      <xdr:spPr>
        <a:xfrm>
          <a:off x="10528300" y="5712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5" name="フローチャート: 判断 284"/>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45384</xdr:rowOff>
    </xdr:from>
    <xdr:to>
      <xdr:col>50</xdr:col>
      <xdr:colOff>114300</xdr:colOff>
      <xdr:row>37</xdr:row>
      <xdr:rowOff>119204</xdr:rowOff>
    </xdr:to>
    <xdr:cxnSp macro="">
      <xdr:nvCxnSpPr>
        <xdr:cNvPr id="286" name="直線コネクタ 285"/>
        <xdr:cNvCxnSpPr/>
      </xdr:nvCxnSpPr>
      <xdr:spPr>
        <a:xfrm flipV="1">
          <a:off x="8750300" y="6389034"/>
          <a:ext cx="889000" cy="7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120360</xdr:rowOff>
    </xdr:from>
    <xdr:to>
      <xdr:col>50</xdr:col>
      <xdr:colOff>165100</xdr:colOff>
      <xdr:row>37</xdr:row>
      <xdr:rowOff>50510</xdr:rowOff>
    </xdr:to>
    <xdr:sp macro="" textlink="">
      <xdr:nvSpPr>
        <xdr:cNvPr id="287" name="フローチャート: 判断 286"/>
        <xdr:cNvSpPr/>
      </xdr:nvSpPr>
      <xdr:spPr>
        <a:xfrm>
          <a:off x="9588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67037</xdr:rowOff>
    </xdr:from>
    <xdr:ext cx="534377" cy="259045"/>
    <xdr:sp macro="" textlink="">
      <xdr:nvSpPr>
        <xdr:cNvPr id="288" name="テキスト ボックス 287"/>
        <xdr:cNvSpPr txBox="1"/>
      </xdr:nvSpPr>
      <xdr:spPr>
        <a:xfrm>
          <a:off x="9372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114380</xdr:rowOff>
    </xdr:from>
    <xdr:to>
      <xdr:col>45</xdr:col>
      <xdr:colOff>177800</xdr:colOff>
      <xdr:row>37</xdr:row>
      <xdr:rowOff>119204</xdr:rowOff>
    </xdr:to>
    <xdr:cxnSp macro="">
      <xdr:nvCxnSpPr>
        <xdr:cNvPr id="289" name="直線コネクタ 288"/>
        <xdr:cNvCxnSpPr/>
      </xdr:nvCxnSpPr>
      <xdr:spPr>
        <a:xfrm>
          <a:off x="7861300" y="6458030"/>
          <a:ext cx="889000" cy="4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148958</xdr:rowOff>
    </xdr:from>
    <xdr:to>
      <xdr:col>46</xdr:col>
      <xdr:colOff>38100</xdr:colOff>
      <xdr:row>37</xdr:row>
      <xdr:rowOff>79108</xdr:rowOff>
    </xdr:to>
    <xdr:sp macro="" textlink="">
      <xdr:nvSpPr>
        <xdr:cNvPr id="290" name="フローチャート: 判断 289"/>
        <xdr:cNvSpPr/>
      </xdr:nvSpPr>
      <xdr:spPr>
        <a:xfrm>
          <a:off x="8699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95635</xdr:rowOff>
    </xdr:from>
    <xdr:ext cx="534377" cy="259045"/>
    <xdr:sp macro="" textlink="">
      <xdr:nvSpPr>
        <xdr:cNvPr id="291" name="テキスト ボックス 290"/>
        <xdr:cNvSpPr txBox="1"/>
      </xdr:nvSpPr>
      <xdr:spPr>
        <a:xfrm>
          <a:off x="8483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114380</xdr:rowOff>
    </xdr:from>
    <xdr:to>
      <xdr:col>41</xdr:col>
      <xdr:colOff>50800</xdr:colOff>
      <xdr:row>37</xdr:row>
      <xdr:rowOff>165683</xdr:rowOff>
    </xdr:to>
    <xdr:cxnSp macro="">
      <xdr:nvCxnSpPr>
        <xdr:cNvPr id="292" name="直線コネクタ 291"/>
        <xdr:cNvCxnSpPr/>
      </xdr:nvCxnSpPr>
      <xdr:spPr>
        <a:xfrm flipV="1">
          <a:off x="6972300" y="6458030"/>
          <a:ext cx="889000" cy="5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162340</xdr:rowOff>
    </xdr:from>
    <xdr:to>
      <xdr:col>41</xdr:col>
      <xdr:colOff>101600</xdr:colOff>
      <xdr:row>37</xdr:row>
      <xdr:rowOff>92490</xdr:rowOff>
    </xdr:to>
    <xdr:sp macro="" textlink="">
      <xdr:nvSpPr>
        <xdr:cNvPr id="293" name="フローチャート: 判断 292"/>
        <xdr:cNvSpPr/>
      </xdr:nvSpPr>
      <xdr:spPr>
        <a:xfrm>
          <a:off x="7810500" y="63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109017</xdr:rowOff>
    </xdr:from>
    <xdr:ext cx="534377" cy="259045"/>
    <xdr:sp macro="" textlink="">
      <xdr:nvSpPr>
        <xdr:cNvPr id="294" name="テキスト ボックス 293"/>
        <xdr:cNvSpPr txBox="1"/>
      </xdr:nvSpPr>
      <xdr:spPr>
        <a:xfrm>
          <a:off x="7594111" y="61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166469</xdr:rowOff>
    </xdr:from>
    <xdr:to>
      <xdr:col>36</xdr:col>
      <xdr:colOff>165100</xdr:colOff>
      <xdr:row>37</xdr:row>
      <xdr:rowOff>96619</xdr:rowOff>
    </xdr:to>
    <xdr:sp macro="" textlink="">
      <xdr:nvSpPr>
        <xdr:cNvPr id="295" name="フローチャート: 判断 294"/>
        <xdr:cNvSpPr/>
      </xdr:nvSpPr>
      <xdr:spPr>
        <a:xfrm>
          <a:off x="6921500" y="6338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113146</xdr:rowOff>
    </xdr:from>
    <xdr:ext cx="534377" cy="259045"/>
    <xdr:sp macro="" textlink="">
      <xdr:nvSpPr>
        <xdr:cNvPr id="296" name="テキスト ボックス 295"/>
        <xdr:cNvSpPr txBox="1"/>
      </xdr:nvSpPr>
      <xdr:spPr>
        <a:xfrm>
          <a:off x="6705111" y="6113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102451</xdr:rowOff>
    </xdr:from>
    <xdr:to>
      <xdr:col>55</xdr:col>
      <xdr:colOff>50800</xdr:colOff>
      <xdr:row>35</xdr:row>
      <xdr:rowOff>32601</xdr:rowOff>
    </xdr:to>
    <xdr:sp macro="" textlink="">
      <xdr:nvSpPr>
        <xdr:cNvPr id="302" name="楕円 301"/>
        <xdr:cNvSpPr/>
      </xdr:nvSpPr>
      <xdr:spPr>
        <a:xfrm>
          <a:off x="10426700" y="5931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17378</xdr:rowOff>
    </xdr:from>
    <xdr:ext cx="599010" cy="259045"/>
    <xdr:sp macro="" textlink="">
      <xdr:nvSpPr>
        <xdr:cNvPr id="303" name="補助費等該当値テキスト"/>
        <xdr:cNvSpPr txBox="1"/>
      </xdr:nvSpPr>
      <xdr:spPr>
        <a:xfrm>
          <a:off x="10528300" y="5846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166034</xdr:rowOff>
    </xdr:from>
    <xdr:to>
      <xdr:col>50</xdr:col>
      <xdr:colOff>165100</xdr:colOff>
      <xdr:row>37</xdr:row>
      <xdr:rowOff>96184</xdr:rowOff>
    </xdr:to>
    <xdr:sp macro="" textlink="">
      <xdr:nvSpPr>
        <xdr:cNvPr id="304" name="楕円 303"/>
        <xdr:cNvSpPr/>
      </xdr:nvSpPr>
      <xdr:spPr>
        <a:xfrm>
          <a:off x="9588500" y="633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87311</xdr:rowOff>
    </xdr:from>
    <xdr:ext cx="534377" cy="259045"/>
    <xdr:sp macro="" textlink="">
      <xdr:nvSpPr>
        <xdr:cNvPr id="305" name="テキスト ボックス 304"/>
        <xdr:cNvSpPr txBox="1"/>
      </xdr:nvSpPr>
      <xdr:spPr>
        <a:xfrm>
          <a:off x="9372111" y="6430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68404</xdr:rowOff>
    </xdr:from>
    <xdr:to>
      <xdr:col>46</xdr:col>
      <xdr:colOff>38100</xdr:colOff>
      <xdr:row>37</xdr:row>
      <xdr:rowOff>170004</xdr:rowOff>
    </xdr:to>
    <xdr:sp macro="" textlink="">
      <xdr:nvSpPr>
        <xdr:cNvPr id="306" name="楕円 305"/>
        <xdr:cNvSpPr/>
      </xdr:nvSpPr>
      <xdr:spPr>
        <a:xfrm>
          <a:off x="8699500" y="6412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161131</xdr:rowOff>
    </xdr:from>
    <xdr:ext cx="534377" cy="259045"/>
    <xdr:sp macro="" textlink="">
      <xdr:nvSpPr>
        <xdr:cNvPr id="307" name="テキスト ボックス 306"/>
        <xdr:cNvSpPr txBox="1"/>
      </xdr:nvSpPr>
      <xdr:spPr>
        <a:xfrm>
          <a:off x="8483111" y="650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63580</xdr:rowOff>
    </xdr:from>
    <xdr:to>
      <xdr:col>41</xdr:col>
      <xdr:colOff>101600</xdr:colOff>
      <xdr:row>37</xdr:row>
      <xdr:rowOff>165181</xdr:rowOff>
    </xdr:to>
    <xdr:sp macro="" textlink="">
      <xdr:nvSpPr>
        <xdr:cNvPr id="308" name="楕円 307"/>
        <xdr:cNvSpPr/>
      </xdr:nvSpPr>
      <xdr:spPr>
        <a:xfrm>
          <a:off x="7810500" y="640723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156308</xdr:rowOff>
    </xdr:from>
    <xdr:ext cx="534377" cy="259045"/>
    <xdr:sp macro="" textlink="">
      <xdr:nvSpPr>
        <xdr:cNvPr id="309" name="テキスト ボックス 308"/>
        <xdr:cNvSpPr txBox="1"/>
      </xdr:nvSpPr>
      <xdr:spPr>
        <a:xfrm>
          <a:off x="7594111" y="6499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114883</xdr:rowOff>
    </xdr:from>
    <xdr:to>
      <xdr:col>36</xdr:col>
      <xdr:colOff>165100</xdr:colOff>
      <xdr:row>38</xdr:row>
      <xdr:rowOff>45033</xdr:rowOff>
    </xdr:to>
    <xdr:sp macro="" textlink="">
      <xdr:nvSpPr>
        <xdr:cNvPr id="310" name="楕円 309"/>
        <xdr:cNvSpPr/>
      </xdr:nvSpPr>
      <xdr:spPr>
        <a:xfrm>
          <a:off x="6921500" y="645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36160</xdr:rowOff>
    </xdr:from>
    <xdr:ext cx="534377" cy="259045"/>
    <xdr:sp macro="" textlink="">
      <xdr:nvSpPr>
        <xdr:cNvPr id="311" name="テキスト ボックス 310"/>
        <xdr:cNvSpPr txBox="1"/>
      </xdr:nvSpPr>
      <xdr:spPr>
        <a:xfrm>
          <a:off x="6705111" y="6551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3" name="テキスト ボックス 32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7" name="直線コネクタ 336"/>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38" name="普通建設事業費最小値テキスト"/>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39" name="直線コネクタ 338"/>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0" name="普通建設事業費最大値テキスト"/>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1" name="直線コネクタ 340"/>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5365</xdr:rowOff>
    </xdr:from>
    <xdr:to>
      <xdr:col>55</xdr:col>
      <xdr:colOff>0</xdr:colOff>
      <xdr:row>58</xdr:row>
      <xdr:rowOff>148616</xdr:rowOff>
    </xdr:to>
    <xdr:cxnSp macro="">
      <xdr:nvCxnSpPr>
        <xdr:cNvPr id="342" name="直線コネクタ 341"/>
        <xdr:cNvCxnSpPr/>
      </xdr:nvCxnSpPr>
      <xdr:spPr>
        <a:xfrm flipV="1">
          <a:off x="9639300" y="9949465"/>
          <a:ext cx="838200" cy="14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161014</xdr:rowOff>
    </xdr:from>
    <xdr:ext cx="534377" cy="259045"/>
    <xdr:sp macro="" textlink="">
      <xdr:nvSpPr>
        <xdr:cNvPr id="343" name="普通建設事業費平均値テキスト"/>
        <xdr:cNvSpPr txBox="1"/>
      </xdr:nvSpPr>
      <xdr:spPr>
        <a:xfrm>
          <a:off x="10528300" y="9933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4" name="フローチャート: 判断 343"/>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148616</xdr:rowOff>
    </xdr:from>
    <xdr:to>
      <xdr:col>50</xdr:col>
      <xdr:colOff>114300</xdr:colOff>
      <xdr:row>59</xdr:row>
      <xdr:rowOff>9532</xdr:rowOff>
    </xdr:to>
    <xdr:cxnSp macro="">
      <xdr:nvCxnSpPr>
        <xdr:cNvPr id="345" name="直線コネクタ 344"/>
        <xdr:cNvCxnSpPr/>
      </xdr:nvCxnSpPr>
      <xdr:spPr>
        <a:xfrm flipV="1">
          <a:off x="8750300" y="10092716"/>
          <a:ext cx="889000" cy="32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147418</xdr:rowOff>
    </xdr:from>
    <xdr:to>
      <xdr:col>50</xdr:col>
      <xdr:colOff>165100</xdr:colOff>
      <xdr:row>58</xdr:row>
      <xdr:rowOff>77568</xdr:rowOff>
    </xdr:to>
    <xdr:sp macro="" textlink="">
      <xdr:nvSpPr>
        <xdr:cNvPr id="346" name="フローチャート: 判断 345"/>
        <xdr:cNvSpPr/>
      </xdr:nvSpPr>
      <xdr:spPr>
        <a:xfrm>
          <a:off x="9588500" y="992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94095</xdr:rowOff>
    </xdr:from>
    <xdr:ext cx="534377" cy="259045"/>
    <xdr:sp macro="" textlink="">
      <xdr:nvSpPr>
        <xdr:cNvPr id="347" name="テキスト ボックス 346"/>
        <xdr:cNvSpPr txBox="1"/>
      </xdr:nvSpPr>
      <xdr:spPr>
        <a:xfrm>
          <a:off x="9372111" y="9695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167837</xdr:rowOff>
    </xdr:from>
    <xdr:to>
      <xdr:col>45</xdr:col>
      <xdr:colOff>177800</xdr:colOff>
      <xdr:row>59</xdr:row>
      <xdr:rowOff>9532</xdr:rowOff>
    </xdr:to>
    <xdr:cxnSp macro="">
      <xdr:nvCxnSpPr>
        <xdr:cNvPr id="348" name="直線コネクタ 347"/>
        <xdr:cNvCxnSpPr/>
      </xdr:nvCxnSpPr>
      <xdr:spPr>
        <a:xfrm>
          <a:off x="7861300" y="10111937"/>
          <a:ext cx="889000" cy="1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163264</xdr:rowOff>
    </xdr:from>
    <xdr:to>
      <xdr:col>46</xdr:col>
      <xdr:colOff>38100</xdr:colOff>
      <xdr:row>58</xdr:row>
      <xdr:rowOff>93414</xdr:rowOff>
    </xdr:to>
    <xdr:sp macro="" textlink="">
      <xdr:nvSpPr>
        <xdr:cNvPr id="349" name="フローチャート: 判断 348"/>
        <xdr:cNvSpPr/>
      </xdr:nvSpPr>
      <xdr:spPr>
        <a:xfrm>
          <a:off x="8699500" y="9935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109941</xdr:rowOff>
    </xdr:from>
    <xdr:ext cx="534377" cy="259045"/>
    <xdr:sp macro="" textlink="">
      <xdr:nvSpPr>
        <xdr:cNvPr id="350" name="テキスト ボックス 349"/>
        <xdr:cNvSpPr txBox="1"/>
      </xdr:nvSpPr>
      <xdr:spPr>
        <a:xfrm>
          <a:off x="8483111" y="9711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115057</xdr:rowOff>
    </xdr:from>
    <xdr:to>
      <xdr:col>41</xdr:col>
      <xdr:colOff>50800</xdr:colOff>
      <xdr:row>58</xdr:row>
      <xdr:rowOff>167837</xdr:rowOff>
    </xdr:to>
    <xdr:cxnSp macro="">
      <xdr:nvCxnSpPr>
        <xdr:cNvPr id="351" name="直線コネクタ 350"/>
        <xdr:cNvCxnSpPr/>
      </xdr:nvCxnSpPr>
      <xdr:spPr>
        <a:xfrm>
          <a:off x="6972300" y="10059157"/>
          <a:ext cx="889000" cy="5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167382</xdr:rowOff>
    </xdr:from>
    <xdr:to>
      <xdr:col>41</xdr:col>
      <xdr:colOff>101600</xdr:colOff>
      <xdr:row>58</xdr:row>
      <xdr:rowOff>97532</xdr:rowOff>
    </xdr:to>
    <xdr:sp macro="" textlink="">
      <xdr:nvSpPr>
        <xdr:cNvPr id="352" name="フローチャート: 判断 351"/>
        <xdr:cNvSpPr/>
      </xdr:nvSpPr>
      <xdr:spPr>
        <a:xfrm>
          <a:off x="7810500" y="9940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114059</xdr:rowOff>
    </xdr:from>
    <xdr:ext cx="534377" cy="259045"/>
    <xdr:sp macro="" textlink="">
      <xdr:nvSpPr>
        <xdr:cNvPr id="353" name="テキスト ボックス 352"/>
        <xdr:cNvSpPr txBox="1"/>
      </xdr:nvSpPr>
      <xdr:spPr>
        <a:xfrm>
          <a:off x="7594111" y="97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4397</xdr:rowOff>
    </xdr:from>
    <xdr:to>
      <xdr:col>36</xdr:col>
      <xdr:colOff>165100</xdr:colOff>
      <xdr:row>58</xdr:row>
      <xdr:rowOff>105997</xdr:rowOff>
    </xdr:to>
    <xdr:sp macro="" textlink="">
      <xdr:nvSpPr>
        <xdr:cNvPr id="354" name="フローチャート: 判断 353"/>
        <xdr:cNvSpPr/>
      </xdr:nvSpPr>
      <xdr:spPr>
        <a:xfrm>
          <a:off x="6921500" y="99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122524</xdr:rowOff>
    </xdr:from>
    <xdr:ext cx="534377" cy="259045"/>
    <xdr:sp macro="" textlink="">
      <xdr:nvSpPr>
        <xdr:cNvPr id="355" name="テキスト ボックス 354"/>
        <xdr:cNvSpPr txBox="1"/>
      </xdr:nvSpPr>
      <xdr:spPr>
        <a:xfrm>
          <a:off x="6705111" y="9723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126015</xdr:rowOff>
    </xdr:from>
    <xdr:to>
      <xdr:col>55</xdr:col>
      <xdr:colOff>50800</xdr:colOff>
      <xdr:row>58</xdr:row>
      <xdr:rowOff>56165</xdr:rowOff>
    </xdr:to>
    <xdr:sp macro="" textlink="">
      <xdr:nvSpPr>
        <xdr:cNvPr id="361" name="楕円 360"/>
        <xdr:cNvSpPr/>
      </xdr:nvSpPr>
      <xdr:spPr>
        <a:xfrm>
          <a:off x="10426700" y="989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148892</xdr:rowOff>
    </xdr:from>
    <xdr:ext cx="534377" cy="259045"/>
    <xdr:sp macro="" textlink="">
      <xdr:nvSpPr>
        <xdr:cNvPr id="362" name="普通建設事業費該当値テキスト"/>
        <xdr:cNvSpPr txBox="1"/>
      </xdr:nvSpPr>
      <xdr:spPr>
        <a:xfrm>
          <a:off x="10528300" y="9750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97816</xdr:rowOff>
    </xdr:from>
    <xdr:to>
      <xdr:col>50</xdr:col>
      <xdr:colOff>165100</xdr:colOff>
      <xdr:row>59</xdr:row>
      <xdr:rowOff>27966</xdr:rowOff>
    </xdr:to>
    <xdr:sp macro="" textlink="">
      <xdr:nvSpPr>
        <xdr:cNvPr id="363" name="楕円 362"/>
        <xdr:cNvSpPr/>
      </xdr:nvSpPr>
      <xdr:spPr>
        <a:xfrm>
          <a:off x="9588500" y="10041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19093</xdr:rowOff>
    </xdr:from>
    <xdr:ext cx="534377" cy="259045"/>
    <xdr:sp macro="" textlink="">
      <xdr:nvSpPr>
        <xdr:cNvPr id="364" name="テキスト ボックス 363"/>
        <xdr:cNvSpPr txBox="1"/>
      </xdr:nvSpPr>
      <xdr:spPr>
        <a:xfrm>
          <a:off x="9372111" y="1013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130182</xdr:rowOff>
    </xdr:from>
    <xdr:to>
      <xdr:col>46</xdr:col>
      <xdr:colOff>38100</xdr:colOff>
      <xdr:row>59</xdr:row>
      <xdr:rowOff>60332</xdr:rowOff>
    </xdr:to>
    <xdr:sp macro="" textlink="">
      <xdr:nvSpPr>
        <xdr:cNvPr id="365" name="楕円 364"/>
        <xdr:cNvSpPr/>
      </xdr:nvSpPr>
      <xdr:spPr>
        <a:xfrm>
          <a:off x="8699500" y="10074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51459</xdr:rowOff>
    </xdr:from>
    <xdr:ext cx="534377" cy="259045"/>
    <xdr:sp macro="" textlink="">
      <xdr:nvSpPr>
        <xdr:cNvPr id="366" name="テキスト ボックス 365"/>
        <xdr:cNvSpPr txBox="1"/>
      </xdr:nvSpPr>
      <xdr:spPr>
        <a:xfrm>
          <a:off x="8483111" y="10167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117037</xdr:rowOff>
    </xdr:from>
    <xdr:to>
      <xdr:col>41</xdr:col>
      <xdr:colOff>101600</xdr:colOff>
      <xdr:row>59</xdr:row>
      <xdr:rowOff>47187</xdr:rowOff>
    </xdr:to>
    <xdr:sp macro="" textlink="">
      <xdr:nvSpPr>
        <xdr:cNvPr id="367" name="楕円 366"/>
        <xdr:cNvSpPr/>
      </xdr:nvSpPr>
      <xdr:spPr>
        <a:xfrm>
          <a:off x="7810500" y="100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38314</xdr:rowOff>
    </xdr:from>
    <xdr:ext cx="534377" cy="259045"/>
    <xdr:sp macro="" textlink="">
      <xdr:nvSpPr>
        <xdr:cNvPr id="368" name="テキスト ボックス 367"/>
        <xdr:cNvSpPr txBox="1"/>
      </xdr:nvSpPr>
      <xdr:spPr>
        <a:xfrm>
          <a:off x="7594111" y="10153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64257</xdr:rowOff>
    </xdr:from>
    <xdr:to>
      <xdr:col>36</xdr:col>
      <xdr:colOff>165100</xdr:colOff>
      <xdr:row>58</xdr:row>
      <xdr:rowOff>165857</xdr:rowOff>
    </xdr:to>
    <xdr:sp macro="" textlink="">
      <xdr:nvSpPr>
        <xdr:cNvPr id="369" name="楕円 368"/>
        <xdr:cNvSpPr/>
      </xdr:nvSpPr>
      <xdr:spPr>
        <a:xfrm>
          <a:off x="6921500" y="100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156984</xdr:rowOff>
    </xdr:from>
    <xdr:ext cx="534377" cy="259045"/>
    <xdr:sp macro="" textlink="">
      <xdr:nvSpPr>
        <xdr:cNvPr id="370" name="テキスト ボックス 369"/>
        <xdr:cNvSpPr txBox="1"/>
      </xdr:nvSpPr>
      <xdr:spPr>
        <a:xfrm>
          <a:off x="6705111" y="101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2" name="正方形/長方形 37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3" name="正方形/長方形 37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4" name="正方形/長方形 37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5" name="正方形/長方形 37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6" name="正方形/長方形 37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7" name="正方形/長方形 37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8" name="正方形/長方形 37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9" name="テキスト ボックス 37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0" name="直線コネクタ 37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1" name="直線コネクタ 38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2" name="テキスト ボックス 38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3" name="直線コネクタ 38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4" name="テキスト ボックス 383"/>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5" name="直線コネクタ 38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6" name="テキスト ボックス 385"/>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7" name="直線コネクタ 38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88" name="テキスト ボックス 387"/>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9" name="直線コネクタ 38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0" name="テキスト ボックス 38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1"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2" name="直線コネクタ 391"/>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3"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4" name="直線コネクタ 393"/>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5" name="普通建設事業費 （ うち新規整備　）最大値テキスト"/>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6" name="直線コネクタ 395"/>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69900</xdr:rowOff>
    </xdr:from>
    <xdr:to>
      <xdr:col>55</xdr:col>
      <xdr:colOff>0</xdr:colOff>
      <xdr:row>78</xdr:row>
      <xdr:rowOff>115753</xdr:rowOff>
    </xdr:to>
    <xdr:cxnSp macro="">
      <xdr:nvCxnSpPr>
        <xdr:cNvPr id="397" name="直線コネクタ 396"/>
        <xdr:cNvCxnSpPr/>
      </xdr:nvCxnSpPr>
      <xdr:spPr>
        <a:xfrm flipV="1">
          <a:off x="9639300" y="13443000"/>
          <a:ext cx="838200" cy="45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398" name="普通建設事業費 （ うち新規整備　）平均値テキスト"/>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399" name="フローチャート: 判断 398"/>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81530</xdr:rowOff>
    </xdr:from>
    <xdr:to>
      <xdr:col>50</xdr:col>
      <xdr:colOff>114300</xdr:colOff>
      <xdr:row>78</xdr:row>
      <xdr:rowOff>115753</xdr:rowOff>
    </xdr:to>
    <xdr:cxnSp macro="">
      <xdr:nvCxnSpPr>
        <xdr:cNvPr id="400" name="直線コネクタ 399"/>
        <xdr:cNvCxnSpPr/>
      </xdr:nvCxnSpPr>
      <xdr:spPr>
        <a:xfrm>
          <a:off x="8750300" y="13454630"/>
          <a:ext cx="889000" cy="3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165409</xdr:rowOff>
    </xdr:from>
    <xdr:to>
      <xdr:col>50</xdr:col>
      <xdr:colOff>165100</xdr:colOff>
      <xdr:row>78</xdr:row>
      <xdr:rowOff>95559</xdr:rowOff>
    </xdr:to>
    <xdr:sp macro="" textlink="">
      <xdr:nvSpPr>
        <xdr:cNvPr id="401" name="フローチャート: 判断 400"/>
        <xdr:cNvSpPr/>
      </xdr:nvSpPr>
      <xdr:spPr>
        <a:xfrm>
          <a:off x="9588500" y="13367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112086</xdr:rowOff>
    </xdr:from>
    <xdr:ext cx="534377" cy="259045"/>
    <xdr:sp macro="" textlink="">
      <xdr:nvSpPr>
        <xdr:cNvPr id="402" name="テキスト ボックス 401"/>
        <xdr:cNvSpPr txBox="1"/>
      </xdr:nvSpPr>
      <xdr:spPr>
        <a:xfrm>
          <a:off x="9372111" y="13142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81530</xdr:rowOff>
    </xdr:from>
    <xdr:to>
      <xdr:col>45</xdr:col>
      <xdr:colOff>177800</xdr:colOff>
      <xdr:row>78</xdr:row>
      <xdr:rowOff>139700</xdr:rowOff>
    </xdr:to>
    <xdr:cxnSp macro="">
      <xdr:nvCxnSpPr>
        <xdr:cNvPr id="403" name="直線コネクタ 402"/>
        <xdr:cNvCxnSpPr/>
      </xdr:nvCxnSpPr>
      <xdr:spPr>
        <a:xfrm flipV="1">
          <a:off x="7861300" y="13454630"/>
          <a:ext cx="889000" cy="5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166692</xdr:rowOff>
    </xdr:from>
    <xdr:to>
      <xdr:col>46</xdr:col>
      <xdr:colOff>38100</xdr:colOff>
      <xdr:row>78</xdr:row>
      <xdr:rowOff>96842</xdr:rowOff>
    </xdr:to>
    <xdr:sp macro="" textlink="">
      <xdr:nvSpPr>
        <xdr:cNvPr id="404" name="フローチャート: 判断 403"/>
        <xdr:cNvSpPr/>
      </xdr:nvSpPr>
      <xdr:spPr>
        <a:xfrm>
          <a:off x="8699500" y="1336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113369</xdr:rowOff>
    </xdr:from>
    <xdr:ext cx="534377" cy="259045"/>
    <xdr:sp macro="" textlink="">
      <xdr:nvSpPr>
        <xdr:cNvPr id="405" name="テキスト ボックス 404"/>
        <xdr:cNvSpPr txBox="1"/>
      </xdr:nvSpPr>
      <xdr:spPr>
        <a:xfrm>
          <a:off x="8483111" y="1314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118993</xdr:rowOff>
    </xdr:from>
    <xdr:to>
      <xdr:col>41</xdr:col>
      <xdr:colOff>50800</xdr:colOff>
      <xdr:row>78</xdr:row>
      <xdr:rowOff>139700</xdr:rowOff>
    </xdr:to>
    <xdr:cxnSp macro="">
      <xdr:nvCxnSpPr>
        <xdr:cNvPr id="406" name="直線コネクタ 405"/>
        <xdr:cNvCxnSpPr/>
      </xdr:nvCxnSpPr>
      <xdr:spPr>
        <a:xfrm>
          <a:off x="6972300" y="13492093"/>
          <a:ext cx="889000" cy="20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150750</xdr:rowOff>
    </xdr:from>
    <xdr:to>
      <xdr:col>41</xdr:col>
      <xdr:colOff>101600</xdr:colOff>
      <xdr:row>78</xdr:row>
      <xdr:rowOff>80900</xdr:rowOff>
    </xdr:to>
    <xdr:sp macro="" textlink="">
      <xdr:nvSpPr>
        <xdr:cNvPr id="407" name="フローチャート: 判断 406"/>
        <xdr:cNvSpPr/>
      </xdr:nvSpPr>
      <xdr:spPr>
        <a:xfrm>
          <a:off x="7810500" y="1335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97427</xdr:rowOff>
    </xdr:from>
    <xdr:ext cx="534377" cy="259045"/>
    <xdr:sp macro="" textlink="">
      <xdr:nvSpPr>
        <xdr:cNvPr id="408" name="テキスト ボックス 407"/>
        <xdr:cNvSpPr txBox="1"/>
      </xdr:nvSpPr>
      <xdr:spPr>
        <a:xfrm>
          <a:off x="7594111" y="13127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161074</xdr:rowOff>
    </xdr:from>
    <xdr:to>
      <xdr:col>36</xdr:col>
      <xdr:colOff>165100</xdr:colOff>
      <xdr:row>78</xdr:row>
      <xdr:rowOff>91224</xdr:rowOff>
    </xdr:to>
    <xdr:sp macro="" textlink="">
      <xdr:nvSpPr>
        <xdr:cNvPr id="409" name="フローチャート: 判断 408"/>
        <xdr:cNvSpPr/>
      </xdr:nvSpPr>
      <xdr:spPr>
        <a:xfrm>
          <a:off x="6921500" y="1336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107751</xdr:rowOff>
    </xdr:from>
    <xdr:ext cx="534377" cy="259045"/>
    <xdr:sp macro="" textlink="">
      <xdr:nvSpPr>
        <xdr:cNvPr id="410" name="テキスト ボックス 409"/>
        <xdr:cNvSpPr txBox="1"/>
      </xdr:nvSpPr>
      <xdr:spPr>
        <a:xfrm>
          <a:off x="6705111" y="1313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19100</xdr:rowOff>
    </xdr:from>
    <xdr:to>
      <xdr:col>55</xdr:col>
      <xdr:colOff>50800</xdr:colOff>
      <xdr:row>78</xdr:row>
      <xdr:rowOff>120700</xdr:rowOff>
    </xdr:to>
    <xdr:sp macro="" textlink="">
      <xdr:nvSpPr>
        <xdr:cNvPr id="416" name="楕円 415"/>
        <xdr:cNvSpPr/>
      </xdr:nvSpPr>
      <xdr:spPr>
        <a:xfrm>
          <a:off x="10426700" y="13392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7" name="普通建設事業費 （ うち新規整備　）該当値テキスト"/>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64953</xdr:rowOff>
    </xdr:from>
    <xdr:to>
      <xdr:col>50</xdr:col>
      <xdr:colOff>165100</xdr:colOff>
      <xdr:row>78</xdr:row>
      <xdr:rowOff>166553</xdr:rowOff>
    </xdr:to>
    <xdr:sp macro="" textlink="">
      <xdr:nvSpPr>
        <xdr:cNvPr id="418" name="楕円 417"/>
        <xdr:cNvSpPr/>
      </xdr:nvSpPr>
      <xdr:spPr>
        <a:xfrm>
          <a:off x="9588500" y="13438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157680</xdr:rowOff>
    </xdr:from>
    <xdr:ext cx="469744" cy="259045"/>
    <xdr:sp macro="" textlink="">
      <xdr:nvSpPr>
        <xdr:cNvPr id="419" name="テキスト ボックス 418"/>
        <xdr:cNvSpPr txBox="1"/>
      </xdr:nvSpPr>
      <xdr:spPr>
        <a:xfrm>
          <a:off x="9404428" y="13530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30730</xdr:rowOff>
    </xdr:from>
    <xdr:to>
      <xdr:col>46</xdr:col>
      <xdr:colOff>38100</xdr:colOff>
      <xdr:row>78</xdr:row>
      <xdr:rowOff>132330</xdr:rowOff>
    </xdr:to>
    <xdr:sp macro="" textlink="">
      <xdr:nvSpPr>
        <xdr:cNvPr id="420" name="楕円 419"/>
        <xdr:cNvSpPr/>
      </xdr:nvSpPr>
      <xdr:spPr>
        <a:xfrm>
          <a:off x="8699500" y="13403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123457</xdr:rowOff>
    </xdr:from>
    <xdr:ext cx="534377" cy="259045"/>
    <xdr:sp macro="" textlink="">
      <xdr:nvSpPr>
        <xdr:cNvPr id="421" name="テキスト ボックス 420"/>
        <xdr:cNvSpPr txBox="1"/>
      </xdr:nvSpPr>
      <xdr:spPr>
        <a:xfrm>
          <a:off x="8483111" y="134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88900</xdr:rowOff>
    </xdr:from>
    <xdr:to>
      <xdr:col>41</xdr:col>
      <xdr:colOff>101600</xdr:colOff>
      <xdr:row>79</xdr:row>
      <xdr:rowOff>19050</xdr:rowOff>
    </xdr:to>
    <xdr:sp macro="" textlink="">
      <xdr:nvSpPr>
        <xdr:cNvPr id="422" name="楕円 421"/>
        <xdr:cNvSpPr/>
      </xdr:nvSpPr>
      <xdr:spPr>
        <a:xfrm>
          <a:off x="781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79</xdr:row>
      <xdr:rowOff>10177</xdr:rowOff>
    </xdr:from>
    <xdr:ext cx="249299" cy="259045"/>
    <xdr:sp macro="" textlink="">
      <xdr:nvSpPr>
        <xdr:cNvPr id="423" name="テキスト ボックス 422"/>
        <xdr:cNvSpPr txBox="1"/>
      </xdr:nvSpPr>
      <xdr:spPr>
        <a:xfrm>
          <a:off x="773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68193</xdr:rowOff>
    </xdr:from>
    <xdr:to>
      <xdr:col>36</xdr:col>
      <xdr:colOff>165100</xdr:colOff>
      <xdr:row>78</xdr:row>
      <xdr:rowOff>169793</xdr:rowOff>
    </xdr:to>
    <xdr:sp macro="" textlink="">
      <xdr:nvSpPr>
        <xdr:cNvPr id="424" name="楕円 423"/>
        <xdr:cNvSpPr/>
      </xdr:nvSpPr>
      <xdr:spPr>
        <a:xfrm>
          <a:off x="6921500" y="1344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160920</xdr:rowOff>
    </xdr:from>
    <xdr:ext cx="469744" cy="259045"/>
    <xdr:sp macro="" textlink="">
      <xdr:nvSpPr>
        <xdr:cNvPr id="425" name="テキスト ボックス 424"/>
        <xdr:cNvSpPr txBox="1"/>
      </xdr:nvSpPr>
      <xdr:spPr>
        <a:xfrm>
          <a:off x="6737428" y="1353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7" name="テキスト ボックス 436"/>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3" name="テキスト ボックス 442"/>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1" name="直線コネクタ 450"/>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2" name="普通建設事業費 （ うち更新整備　）最小値テキスト"/>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3" name="直線コネクタ 452"/>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4" name="普通建設事業費 （ うち更新整備　）最大値テキスト"/>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5" name="直線コネクタ 454"/>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86664</xdr:rowOff>
    </xdr:from>
    <xdr:to>
      <xdr:col>55</xdr:col>
      <xdr:colOff>0</xdr:colOff>
      <xdr:row>97</xdr:row>
      <xdr:rowOff>120889</xdr:rowOff>
    </xdr:to>
    <xdr:cxnSp macro="">
      <xdr:nvCxnSpPr>
        <xdr:cNvPr id="456" name="直線コネクタ 455"/>
        <xdr:cNvCxnSpPr/>
      </xdr:nvCxnSpPr>
      <xdr:spPr>
        <a:xfrm flipV="1">
          <a:off x="9639300" y="16374414"/>
          <a:ext cx="838200" cy="37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7" name="普通建設事業費 （ うち更新整備　）平均値テキスト"/>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58" name="フローチャート: 判断 457"/>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120889</xdr:rowOff>
    </xdr:from>
    <xdr:to>
      <xdr:col>50</xdr:col>
      <xdr:colOff>114300</xdr:colOff>
      <xdr:row>98</xdr:row>
      <xdr:rowOff>145698</xdr:rowOff>
    </xdr:to>
    <xdr:cxnSp macro="">
      <xdr:nvCxnSpPr>
        <xdr:cNvPr id="459" name="直線コネクタ 458"/>
        <xdr:cNvCxnSpPr/>
      </xdr:nvCxnSpPr>
      <xdr:spPr>
        <a:xfrm flipV="1">
          <a:off x="8750300" y="16751539"/>
          <a:ext cx="889000" cy="196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93101</xdr:rowOff>
    </xdr:from>
    <xdr:to>
      <xdr:col>50</xdr:col>
      <xdr:colOff>165100</xdr:colOff>
      <xdr:row>97</xdr:row>
      <xdr:rowOff>23251</xdr:rowOff>
    </xdr:to>
    <xdr:sp macro="" textlink="">
      <xdr:nvSpPr>
        <xdr:cNvPr id="460" name="フローチャート: 判断 459"/>
        <xdr:cNvSpPr/>
      </xdr:nvSpPr>
      <xdr:spPr>
        <a:xfrm>
          <a:off x="95885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39778</xdr:rowOff>
    </xdr:from>
    <xdr:ext cx="534377" cy="259045"/>
    <xdr:sp macro="" textlink="">
      <xdr:nvSpPr>
        <xdr:cNvPr id="461" name="テキスト ボックス 460"/>
        <xdr:cNvSpPr txBox="1"/>
      </xdr:nvSpPr>
      <xdr:spPr>
        <a:xfrm>
          <a:off x="9372111" y="1632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148278</xdr:rowOff>
    </xdr:from>
    <xdr:to>
      <xdr:col>45</xdr:col>
      <xdr:colOff>177800</xdr:colOff>
      <xdr:row>98</xdr:row>
      <xdr:rowOff>145698</xdr:rowOff>
    </xdr:to>
    <xdr:cxnSp macro="">
      <xdr:nvCxnSpPr>
        <xdr:cNvPr id="462" name="直線コネクタ 461"/>
        <xdr:cNvCxnSpPr/>
      </xdr:nvCxnSpPr>
      <xdr:spPr>
        <a:xfrm>
          <a:off x="7861300" y="16778928"/>
          <a:ext cx="889000" cy="168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148140</xdr:rowOff>
    </xdr:from>
    <xdr:to>
      <xdr:col>46</xdr:col>
      <xdr:colOff>38100</xdr:colOff>
      <xdr:row>97</xdr:row>
      <xdr:rowOff>78290</xdr:rowOff>
    </xdr:to>
    <xdr:sp macro="" textlink="">
      <xdr:nvSpPr>
        <xdr:cNvPr id="463" name="フローチャート: 判断 462"/>
        <xdr:cNvSpPr/>
      </xdr:nvSpPr>
      <xdr:spPr>
        <a:xfrm>
          <a:off x="8699500" y="1660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94817</xdr:rowOff>
    </xdr:from>
    <xdr:ext cx="534377" cy="259045"/>
    <xdr:sp macro="" textlink="">
      <xdr:nvSpPr>
        <xdr:cNvPr id="464" name="テキスト ボックス 463"/>
        <xdr:cNvSpPr txBox="1"/>
      </xdr:nvSpPr>
      <xdr:spPr>
        <a:xfrm>
          <a:off x="8483111" y="16382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50012</xdr:rowOff>
    </xdr:from>
    <xdr:to>
      <xdr:col>41</xdr:col>
      <xdr:colOff>50800</xdr:colOff>
      <xdr:row>97</xdr:row>
      <xdr:rowOff>148278</xdr:rowOff>
    </xdr:to>
    <xdr:cxnSp macro="">
      <xdr:nvCxnSpPr>
        <xdr:cNvPr id="465" name="直線コネクタ 464"/>
        <xdr:cNvCxnSpPr/>
      </xdr:nvCxnSpPr>
      <xdr:spPr>
        <a:xfrm>
          <a:off x="6972300" y="16680662"/>
          <a:ext cx="889000" cy="98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31544</xdr:rowOff>
    </xdr:from>
    <xdr:to>
      <xdr:col>41</xdr:col>
      <xdr:colOff>101600</xdr:colOff>
      <xdr:row>97</xdr:row>
      <xdr:rowOff>133144</xdr:rowOff>
    </xdr:to>
    <xdr:sp macro="" textlink="">
      <xdr:nvSpPr>
        <xdr:cNvPr id="466" name="フローチャート: 判断 465"/>
        <xdr:cNvSpPr/>
      </xdr:nvSpPr>
      <xdr:spPr>
        <a:xfrm>
          <a:off x="7810500" y="1666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149671</xdr:rowOff>
    </xdr:from>
    <xdr:ext cx="534377" cy="259045"/>
    <xdr:sp macro="" textlink="">
      <xdr:nvSpPr>
        <xdr:cNvPr id="467" name="テキスト ボックス 466"/>
        <xdr:cNvSpPr txBox="1"/>
      </xdr:nvSpPr>
      <xdr:spPr>
        <a:xfrm>
          <a:off x="7594111" y="1643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31477</xdr:rowOff>
    </xdr:from>
    <xdr:to>
      <xdr:col>36</xdr:col>
      <xdr:colOff>165100</xdr:colOff>
      <xdr:row>97</xdr:row>
      <xdr:rowOff>133077</xdr:rowOff>
    </xdr:to>
    <xdr:sp macro="" textlink="">
      <xdr:nvSpPr>
        <xdr:cNvPr id="468" name="フローチャート: 判断 467"/>
        <xdr:cNvSpPr/>
      </xdr:nvSpPr>
      <xdr:spPr>
        <a:xfrm>
          <a:off x="6921500" y="16662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124204</xdr:rowOff>
    </xdr:from>
    <xdr:ext cx="534377" cy="259045"/>
    <xdr:sp macro="" textlink="">
      <xdr:nvSpPr>
        <xdr:cNvPr id="469" name="テキスト ボックス 468"/>
        <xdr:cNvSpPr txBox="1"/>
      </xdr:nvSpPr>
      <xdr:spPr>
        <a:xfrm>
          <a:off x="6705111" y="16754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35864</xdr:rowOff>
    </xdr:from>
    <xdr:to>
      <xdr:col>55</xdr:col>
      <xdr:colOff>50800</xdr:colOff>
      <xdr:row>95</xdr:row>
      <xdr:rowOff>137464</xdr:rowOff>
    </xdr:to>
    <xdr:sp macro="" textlink="">
      <xdr:nvSpPr>
        <xdr:cNvPr id="475" name="楕円 474"/>
        <xdr:cNvSpPr/>
      </xdr:nvSpPr>
      <xdr:spPr>
        <a:xfrm>
          <a:off x="10426700" y="163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58741</xdr:rowOff>
    </xdr:from>
    <xdr:ext cx="534377" cy="259045"/>
    <xdr:sp macro="" textlink="">
      <xdr:nvSpPr>
        <xdr:cNvPr id="476" name="普通建設事業費 （ うち更新整備　）該当値テキスト"/>
        <xdr:cNvSpPr txBox="1"/>
      </xdr:nvSpPr>
      <xdr:spPr>
        <a:xfrm>
          <a:off x="10528300" y="16175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70089</xdr:rowOff>
    </xdr:from>
    <xdr:to>
      <xdr:col>50</xdr:col>
      <xdr:colOff>165100</xdr:colOff>
      <xdr:row>98</xdr:row>
      <xdr:rowOff>239</xdr:rowOff>
    </xdr:to>
    <xdr:sp macro="" textlink="">
      <xdr:nvSpPr>
        <xdr:cNvPr id="477" name="楕円 476"/>
        <xdr:cNvSpPr/>
      </xdr:nvSpPr>
      <xdr:spPr>
        <a:xfrm>
          <a:off x="9588500" y="1670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162816</xdr:rowOff>
    </xdr:from>
    <xdr:ext cx="534377" cy="259045"/>
    <xdr:sp macro="" textlink="">
      <xdr:nvSpPr>
        <xdr:cNvPr id="478" name="テキスト ボックス 477"/>
        <xdr:cNvSpPr txBox="1"/>
      </xdr:nvSpPr>
      <xdr:spPr>
        <a:xfrm>
          <a:off x="9372111" y="1679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94898</xdr:rowOff>
    </xdr:from>
    <xdr:to>
      <xdr:col>46</xdr:col>
      <xdr:colOff>38100</xdr:colOff>
      <xdr:row>99</xdr:row>
      <xdr:rowOff>25048</xdr:rowOff>
    </xdr:to>
    <xdr:sp macro="" textlink="">
      <xdr:nvSpPr>
        <xdr:cNvPr id="479" name="楕円 478"/>
        <xdr:cNvSpPr/>
      </xdr:nvSpPr>
      <xdr:spPr>
        <a:xfrm>
          <a:off x="8699500" y="1689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16175</xdr:rowOff>
    </xdr:from>
    <xdr:ext cx="534377" cy="259045"/>
    <xdr:sp macro="" textlink="">
      <xdr:nvSpPr>
        <xdr:cNvPr id="480" name="テキスト ボックス 479"/>
        <xdr:cNvSpPr txBox="1"/>
      </xdr:nvSpPr>
      <xdr:spPr>
        <a:xfrm>
          <a:off x="8483111" y="1698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97478</xdr:rowOff>
    </xdr:from>
    <xdr:to>
      <xdr:col>41</xdr:col>
      <xdr:colOff>101600</xdr:colOff>
      <xdr:row>98</xdr:row>
      <xdr:rowOff>27628</xdr:rowOff>
    </xdr:to>
    <xdr:sp macro="" textlink="">
      <xdr:nvSpPr>
        <xdr:cNvPr id="481" name="楕円 480"/>
        <xdr:cNvSpPr/>
      </xdr:nvSpPr>
      <xdr:spPr>
        <a:xfrm>
          <a:off x="7810500" y="1672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18755</xdr:rowOff>
    </xdr:from>
    <xdr:ext cx="534377" cy="259045"/>
    <xdr:sp macro="" textlink="">
      <xdr:nvSpPr>
        <xdr:cNvPr id="482" name="テキスト ボックス 481"/>
        <xdr:cNvSpPr txBox="1"/>
      </xdr:nvSpPr>
      <xdr:spPr>
        <a:xfrm>
          <a:off x="7594111" y="16820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170662</xdr:rowOff>
    </xdr:from>
    <xdr:to>
      <xdr:col>36</xdr:col>
      <xdr:colOff>165100</xdr:colOff>
      <xdr:row>97</xdr:row>
      <xdr:rowOff>100812</xdr:rowOff>
    </xdr:to>
    <xdr:sp macro="" textlink="">
      <xdr:nvSpPr>
        <xdr:cNvPr id="483" name="楕円 482"/>
        <xdr:cNvSpPr/>
      </xdr:nvSpPr>
      <xdr:spPr>
        <a:xfrm>
          <a:off x="6921500" y="16629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117339</xdr:rowOff>
    </xdr:from>
    <xdr:ext cx="534377" cy="259045"/>
    <xdr:sp macro="" textlink="">
      <xdr:nvSpPr>
        <xdr:cNvPr id="484" name="テキスト ボックス 483"/>
        <xdr:cNvSpPr txBox="1"/>
      </xdr:nvSpPr>
      <xdr:spPr>
        <a:xfrm>
          <a:off x="6705111" y="16405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6" name="正方形/長方形 48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7" name="正方形/長方形 48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8" name="正方形/長方形 48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9" name="正方形/長方形 48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0" name="正方形/長方形 48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1" name="正方形/長方形 49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2" name="正方形/長方形 49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3" name="テキスト ボックス 49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4" name="直線コネクタ 49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5" name="直線コネクタ 494"/>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6" name="テキスト ボックス 495"/>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7" name="直線コネクタ 496"/>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8" name="テキスト ボックス 497"/>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9" name="直線コネクタ 498"/>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0" name="テキスト ボックス 499"/>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1" name="直線コネクタ 500"/>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2" name="テキスト ボックス 501"/>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3" name="直線コネクタ 502"/>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4" name="テキスト ボックス 503"/>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6" name="テキスト ボックス 50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08" name="直線コネクタ 507"/>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09" name="災害復旧事業費最小値テキスト"/>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0" name="直線コネクタ 509"/>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1" name="災害復旧事業費最大値テキスト"/>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2" name="直線コネクタ 511"/>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44321</xdr:rowOff>
    </xdr:from>
    <xdr:to>
      <xdr:col>85</xdr:col>
      <xdr:colOff>127000</xdr:colOff>
      <xdr:row>39</xdr:row>
      <xdr:rowOff>44397</xdr:rowOff>
    </xdr:to>
    <xdr:cxnSp macro="">
      <xdr:nvCxnSpPr>
        <xdr:cNvPr id="513" name="直線コネクタ 512"/>
        <xdr:cNvCxnSpPr/>
      </xdr:nvCxnSpPr>
      <xdr:spPr>
        <a:xfrm>
          <a:off x="15481300" y="6730871"/>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4" name="災害復旧事業費平均値テキスト"/>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5" name="フローチャート: 判断 514"/>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44321</xdr:rowOff>
    </xdr:from>
    <xdr:to>
      <xdr:col>81</xdr:col>
      <xdr:colOff>50800</xdr:colOff>
      <xdr:row>39</xdr:row>
      <xdr:rowOff>44450</xdr:rowOff>
    </xdr:to>
    <xdr:cxnSp macro="">
      <xdr:nvCxnSpPr>
        <xdr:cNvPr id="516" name="直線コネクタ 515"/>
        <xdr:cNvCxnSpPr/>
      </xdr:nvCxnSpPr>
      <xdr:spPr>
        <a:xfrm flipV="1">
          <a:off x="14592300" y="6730871"/>
          <a:ext cx="889000" cy="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116256</xdr:rowOff>
    </xdr:from>
    <xdr:to>
      <xdr:col>81</xdr:col>
      <xdr:colOff>101600</xdr:colOff>
      <xdr:row>39</xdr:row>
      <xdr:rowOff>46406</xdr:rowOff>
    </xdr:to>
    <xdr:sp macro="" textlink="">
      <xdr:nvSpPr>
        <xdr:cNvPr id="517" name="フローチャート: 判断 516"/>
        <xdr:cNvSpPr/>
      </xdr:nvSpPr>
      <xdr:spPr>
        <a:xfrm>
          <a:off x="15430500" y="663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62933</xdr:rowOff>
    </xdr:from>
    <xdr:ext cx="469744" cy="259045"/>
    <xdr:sp macro="" textlink="">
      <xdr:nvSpPr>
        <xdr:cNvPr id="518" name="テキスト ボックス 517"/>
        <xdr:cNvSpPr txBox="1"/>
      </xdr:nvSpPr>
      <xdr:spPr>
        <a:xfrm>
          <a:off x="15246428" y="640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9" name="直線コネクタ 518"/>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121917</xdr:rowOff>
    </xdr:from>
    <xdr:to>
      <xdr:col>76</xdr:col>
      <xdr:colOff>165100</xdr:colOff>
      <xdr:row>39</xdr:row>
      <xdr:rowOff>52067</xdr:rowOff>
    </xdr:to>
    <xdr:sp macro="" textlink="">
      <xdr:nvSpPr>
        <xdr:cNvPr id="520" name="フローチャート: 判断 519"/>
        <xdr:cNvSpPr/>
      </xdr:nvSpPr>
      <xdr:spPr>
        <a:xfrm>
          <a:off x="14541500" y="663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68594</xdr:rowOff>
    </xdr:from>
    <xdr:ext cx="469744" cy="259045"/>
    <xdr:sp macro="" textlink="">
      <xdr:nvSpPr>
        <xdr:cNvPr id="521" name="テキスト ボックス 520"/>
        <xdr:cNvSpPr txBox="1"/>
      </xdr:nvSpPr>
      <xdr:spPr>
        <a:xfrm>
          <a:off x="14357428" y="641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2" name="直線コネクタ 521"/>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130368</xdr:rowOff>
    </xdr:from>
    <xdr:to>
      <xdr:col>72</xdr:col>
      <xdr:colOff>38100</xdr:colOff>
      <xdr:row>39</xdr:row>
      <xdr:rowOff>60518</xdr:rowOff>
    </xdr:to>
    <xdr:sp macro="" textlink="">
      <xdr:nvSpPr>
        <xdr:cNvPr id="523" name="フローチャート: 判断 522"/>
        <xdr:cNvSpPr/>
      </xdr:nvSpPr>
      <xdr:spPr>
        <a:xfrm>
          <a:off x="13652500" y="6645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77045</xdr:rowOff>
    </xdr:from>
    <xdr:ext cx="469744" cy="259045"/>
    <xdr:sp macro="" textlink="">
      <xdr:nvSpPr>
        <xdr:cNvPr id="524" name="テキスト ボックス 523"/>
        <xdr:cNvSpPr txBox="1"/>
      </xdr:nvSpPr>
      <xdr:spPr>
        <a:xfrm>
          <a:off x="13468428" y="642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150066</xdr:rowOff>
    </xdr:from>
    <xdr:to>
      <xdr:col>67</xdr:col>
      <xdr:colOff>101600</xdr:colOff>
      <xdr:row>39</xdr:row>
      <xdr:rowOff>80216</xdr:rowOff>
    </xdr:to>
    <xdr:sp macro="" textlink="">
      <xdr:nvSpPr>
        <xdr:cNvPr id="525" name="フローチャート: 判断 524"/>
        <xdr:cNvSpPr/>
      </xdr:nvSpPr>
      <xdr:spPr>
        <a:xfrm>
          <a:off x="12763500" y="666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96743</xdr:rowOff>
    </xdr:from>
    <xdr:ext cx="469744" cy="259045"/>
    <xdr:sp macro="" textlink="">
      <xdr:nvSpPr>
        <xdr:cNvPr id="526" name="テキスト ボックス 525"/>
        <xdr:cNvSpPr txBox="1"/>
      </xdr:nvSpPr>
      <xdr:spPr>
        <a:xfrm>
          <a:off x="12579428" y="6440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165047</xdr:rowOff>
    </xdr:from>
    <xdr:to>
      <xdr:col>85</xdr:col>
      <xdr:colOff>177800</xdr:colOff>
      <xdr:row>39</xdr:row>
      <xdr:rowOff>95197</xdr:rowOff>
    </xdr:to>
    <xdr:sp macro="" textlink="">
      <xdr:nvSpPr>
        <xdr:cNvPr id="532" name="楕円 531"/>
        <xdr:cNvSpPr/>
      </xdr:nvSpPr>
      <xdr:spPr>
        <a:xfrm>
          <a:off x="16268700" y="6680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249299" cy="259045"/>
    <xdr:sp macro="" textlink="">
      <xdr:nvSpPr>
        <xdr:cNvPr id="533" name="災害復旧事業費該当値テキスト"/>
        <xdr:cNvSpPr txBox="1"/>
      </xdr:nvSpPr>
      <xdr:spPr>
        <a:xfrm>
          <a:off x="16370300" y="6625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164971</xdr:rowOff>
    </xdr:from>
    <xdr:to>
      <xdr:col>81</xdr:col>
      <xdr:colOff>101600</xdr:colOff>
      <xdr:row>39</xdr:row>
      <xdr:rowOff>95121</xdr:rowOff>
    </xdr:to>
    <xdr:sp macro="" textlink="">
      <xdr:nvSpPr>
        <xdr:cNvPr id="534" name="楕円 533"/>
        <xdr:cNvSpPr/>
      </xdr:nvSpPr>
      <xdr:spPr>
        <a:xfrm>
          <a:off x="15430500" y="6680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86248</xdr:rowOff>
    </xdr:from>
    <xdr:ext cx="313932" cy="259045"/>
    <xdr:sp macro="" textlink="">
      <xdr:nvSpPr>
        <xdr:cNvPr id="535" name="テキスト ボックス 534"/>
        <xdr:cNvSpPr txBox="1"/>
      </xdr:nvSpPr>
      <xdr:spPr>
        <a:xfrm>
          <a:off x="15324333" y="67727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6" name="楕円 535"/>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7" name="テキスト ボックス 536"/>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38" name="楕円 537"/>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9" name="テキスト ボックス 538"/>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0" name="楕円 539"/>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1" name="テキスト ボックス 540"/>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3" name="テキスト ボックス 552"/>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5" name="テキスト ボックス 554"/>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7" name="直線コネクタ 556"/>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8"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9" name="直線コネクタ 55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0"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2" name="直線コネクタ 561"/>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3"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4" name="フローチャート: 判断 563"/>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5" name="直線コネクタ 564"/>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6" name="フローチャート: 判断 565"/>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7" name="テキスト ボックス 566"/>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8" name="直線コネクタ 567"/>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9" name="フローチャート: 判断 568"/>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0" name="テキスト ボックス 569"/>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1" name="直線コネクタ 570"/>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2" name="フローチャート: 判断 571"/>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3" name="テキスト ボックス 572"/>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4" name="フローチャート: 判断 573"/>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5" name="テキスト ボックス 574"/>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1" name="楕円 580"/>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2"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3" name="楕円 582"/>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4" name="テキスト ボックス 583"/>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5" name="楕円 584"/>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6" name="テキスト ボックス 585"/>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7" name="楕円 586"/>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8" name="テキスト ボックス 587"/>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楕円 588"/>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0" name="テキスト ボックス 589"/>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6" name="テキスト ボックス 60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8" name="テキスト ボックス 60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0" name="テキスト ボックス 609"/>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4" name="直線コネクタ 613"/>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5" name="公債費最小値テキスト"/>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6" name="直線コネクタ 615"/>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7" name="公債費最大値テキスト"/>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18" name="直線コネクタ 617"/>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106515</xdr:rowOff>
    </xdr:from>
    <xdr:to>
      <xdr:col>85</xdr:col>
      <xdr:colOff>127000</xdr:colOff>
      <xdr:row>73</xdr:row>
      <xdr:rowOff>151988</xdr:rowOff>
    </xdr:to>
    <xdr:cxnSp macro="">
      <xdr:nvCxnSpPr>
        <xdr:cNvPr id="619" name="直線コネクタ 618"/>
        <xdr:cNvCxnSpPr/>
      </xdr:nvCxnSpPr>
      <xdr:spPr>
        <a:xfrm>
          <a:off x="15481300" y="12622365"/>
          <a:ext cx="838200" cy="4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72947</xdr:rowOff>
    </xdr:from>
    <xdr:ext cx="534377" cy="259045"/>
    <xdr:sp macro="" textlink="">
      <xdr:nvSpPr>
        <xdr:cNvPr id="620" name="公債費平均値テキスト"/>
        <xdr:cNvSpPr txBox="1"/>
      </xdr:nvSpPr>
      <xdr:spPr>
        <a:xfrm>
          <a:off x="16370300" y="12760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1" name="フローチャート: 判断 620"/>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104877</xdr:rowOff>
    </xdr:from>
    <xdr:to>
      <xdr:col>81</xdr:col>
      <xdr:colOff>50800</xdr:colOff>
      <xdr:row>73</xdr:row>
      <xdr:rowOff>106515</xdr:rowOff>
    </xdr:to>
    <xdr:cxnSp macro="">
      <xdr:nvCxnSpPr>
        <xdr:cNvPr id="622" name="直線コネクタ 621"/>
        <xdr:cNvCxnSpPr/>
      </xdr:nvCxnSpPr>
      <xdr:spPr>
        <a:xfrm>
          <a:off x="14592300" y="12620727"/>
          <a:ext cx="889000" cy="1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41199</xdr:rowOff>
    </xdr:from>
    <xdr:to>
      <xdr:col>81</xdr:col>
      <xdr:colOff>101600</xdr:colOff>
      <xdr:row>73</xdr:row>
      <xdr:rowOff>142799</xdr:rowOff>
    </xdr:to>
    <xdr:sp macro="" textlink="">
      <xdr:nvSpPr>
        <xdr:cNvPr id="623" name="フローチャート: 判断 622"/>
        <xdr:cNvSpPr/>
      </xdr:nvSpPr>
      <xdr:spPr>
        <a:xfrm>
          <a:off x="15430500" y="12557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71</xdr:row>
      <xdr:rowOff>159326</xdr:rowOff>
    </xdr:from>
    <xdr:ext cx="534377" cy="259045"/>
    <xdr:sp macro="" textlink="">
      <xdr:nvSpPr>
        <xdr:cNvPr id="624" name="テキスト ボックス 623"/>
        <xdr:cNvSpPr txBox="1"/>
      </xdr:nvSpPr>
      <xdr:spPr>
        <a:xfrm>
          <a:off x="15214111" y="12332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71</xdr:row>
      <xdr:rowOff>142748</xdr:rowOff>
    </xdr:from>
    <xdr:to>
      <xdr:col>76</xdr:col>
      <xdr:colOff>114300</xdr:colOff>
      <xdr:row>73</xdr:row>
      <xdr:rowOff>104877</xdr:rowOff>
    </xdr:to>
    <xdr:cxnSp macro="">
      <xdr:nvCxnSpPr>
        <xdr:cNvPr id="625" name="直線コネクタ 624"/>
        <xdr:cNvCxnSpPr/>
      </xdr:nvCxnSpPr>
      <xdr:spPr>
        <a:xfrm>
          <a:off x="13703300" y="12315698"/>
          <a:ext cx="889000" cy="3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62973</xdr:rowOff>
    </xdr:from>
    <xdr:to>
      <xdr:col>76</xdr:col>
      <xdr:colOff>165100</xdr:colOff>
      <xdr:row>73</xdr:row>
      <xdr:rowOff>164573</xdr:rowOff>
    </xdr:to>
    <xdr:sp macro="" textlink="">
      <xdr:nvSpPr>
        <xdr:cNvPr id="626" name="フローチャート: 判断 625"/>
        <xdr:cNvSpPr/>
      </xdr:nvSpPr>
      <xdr:spPr>
        <a:xfrm>
          <a:off x="14541500" y="12578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155700</xdr:rowOff>
    </xdr:from>
    <xdr:ext cx="534377" cy="259045"/>
    <xdr:sp macro="" textlink="">
      <xdr:nvSpPr>
        <xdr:cNvPr id="627" name="テキスト ボックス 626"/>
        <xdr:cNvSpPr txBox="1"/>
      </xdr:nvSpPr>
      <xdr:spPr>
        <a:xfrm>
          <a:off x="14325111" y="1267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142748</xdr:rowOff>
    </xdr:from>
    <xdr:to>
      <xdr:col>71</xdr:col>
      <xdr:colOff>177800</xdr:colOff>
      <xdr:row>72</xdr:row>
      <xdr:rowOff>114821</xdr:rowOff>
    </xdr:to>
    <xdr:cxnSp macro="">
      <xdr:nvCxnSpPr>
        <xdr:cNvPr id="628" name="直線コネクタ 627"/>
        <xdr:cNvCxnSpPr/>
      </xdr:nvCxnSpPr>
      <xdr:spPr>
        <a:xfrm flipV="1">
          <a:off x="12814300" y="12315698"/>
          <a:ext cx="889000" cy="1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52286</xdr:rowOff>
    </xdr:from>
    <xdr:to>
      <xdr:col>72</xdr:col>
      <xdr:colOff>38100</xdr:colOff>
      <xdr:row>73</xdr:row>
      <xdr:rowOff>153886</xdr:rowOff>
    </xdr:to>
    <xdr:sp macro="" textlink="">
      <xdr:nvSpPr>
        <xdr:cNvPr id="629" name="フローチャート: 判断 628"/>
        <xdr:cNvSpPr/>
      </xdr:nvSpPr>
      <xdr:spPr>
        <a:xfrm>
          <a:off x="13652500" y="1256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145013</xdr:rowOff>
    </xdr:from>
    <xdr:ext cx="534377" cy="259045"/>
    <xdr:sp macro="" textlink="">
      <xdr:nvSpPr>
        <xdr:cNvPr id="630" name="テキスト ボックス 629"/>
        <xdr:cNvSpPr txBox="1"/>
      </xdr:nvSpPr>
      <xdr:spPr>
        <a:xfrm>
          <a:off x="13436111" y="12660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19786</xdr:rowOff>
    </xdr:from>
    <xdr:to>
      <xdr:col>67</xdr:col>
      <xdr:colOff>101600</xdr:colOff>
      <xdr:row>73</xdr:row>
      <xdr:rowOff>121386</xdr:rowOff>
    </xdr:to>
    <xdr:sp macro="" textlink="">
      <xdr:nvSpPr>
        <xdr:cNvPr id="631" name="フローチャート: 判断 630"/>
        <xdr:cNvSpPr/>
      </xdr:nvSpPr>
      <xdr:spPr>
        <a:xfrm>
          <a:off x="12763500" y="1253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112513</xdr:rowOff>
    </xdr:from>
    <xdr:ext cx="534377" cy="259045"/>
    <xdr:sp macro="" textlink="">
      <xdr:nvSpPr>
        <xdr:cNvPr id="632" name="テキスト ボックス 631"/>
        <xdr:cNvSpPr txBox="1"/>
      </xdr:nvSpPr>
      <xdr:spPr>
        <a:xfrm>
          <a:off x="12547111" y="1262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101188</xdr:rowOff>
    </xdr:from>
    <xdr:to>
      <xdr:col>85</xdr:col>
      <xdr:colOff>177800</xdr:colOff>
      <xdr:row>74</xdr:row>
      <xdr:rowOff>31338</xdr:rowOff>
    </xdr:to>
    <xdr:sp macro="" textlink="">
      <xdr:nvSpPr>
        <xdr:cNvPr id="638" name="楕円 637"/>
        <xdr:cNvSpPr/>
      </xdr:nvSpPr>
      <xdr:spPr>
        <a:xfrm>
          <a:off x="16268700" y="12617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124065</xdr:rowOff>
    </xdr:from>
    <xdr:ext cx="534377" cy="259045"/>
    <xdr:sp macro="" textlink="">
      <xdr:nvSpPr>
        <xdr:cNvPr id="639" name="公債費該当値テキスト"/>
        <xdr:cNvSpPr txBox="1"/>
      </xdr:nvSpPr>
      <xdr:spPr>
        <a:xfrm>
          <a:off x="16370300" y="1246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55715</xdr:rowOff>
    </xdr:from>
    <xdr:to>
      <xdr:col>81</xdr:col>
      <xdr:colOff>101600</xdr:colOff>
      <xdr:row>73</xdr:row>
      <xdr:rowOff>157315</xdr:rowOff>
    </xdr:to>
    <xdr:sp macro="" textlink="">
      <xdr:nvSpPr>
        <xdr:cNvPr id="640" name="楕円 639"/>
        <xdr:cNvSpPr/>
      </xdr:nvSpPr>
      <xdr:spPr>
        <a:xfrm>
          <a:off x="15430500" y="1257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148442</xdr:rowOff>
    </xdr:from>
    <xdr:ext cx="534377" cy="259045"/>
    <xdr:sp macro="" textlink="">
      <xdr:nvSpPr>
        <xdr:cNvPr id="641" name="テキスト ボックス 640"/>
        <xdr:cNvSpPr txBox="1"/>
      </xdr:nvSpPr>
      <xdr:spPr>
        <a:xfrm>
          <a:off x="15214111" y="1266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54077</xdr:rowOff>
    </xdr:from>
    <xdr:to>
      <xdr:col>76</xdr:col>
      <xdr:colOff>165100</xdr:colOff>
      <xdr:row>73</xdr:row>
      <xdr:rowOff>155677</xdr:rowOff>
    </xdr:to>
    <xdr:sp macro="" textlink="">
      <xdr:nvSpPr>
        <xdr:cNvPr id="642" name="楕円 641"/>
        <xdr:cNvSpPr/>
      </xdr:nvSpPr>
      <xdr:spPr>
        <a:xfrm>
          <a:off x="14541500" y="12569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754</xdr:rowOff>
    </xdr:from>
    <xdr:ext cx="534377" cy="259045"/>
    <xdr:sp macro="" textlink="">
      <xdr:nvSpPr>
        <xdr:cNvPr id="643" name="テキスト ボックス 642"/>
        <xdr:cNvSpPr txBox="1"/>
      </xdr:nvSpPr>
      <xdr:spPr>
        <a:xfrm>
          <a:off x="14325111" y="123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71</xdr:row>
      <xdr:rowOff>91948</xdr:rowOff>
    </xdr:from>
    <xdr:to>
      <xdr:col>72</xdr:col>
      <xdr:colOff>38100</xdr:colOff>
      <xdr:row>72</xdr:row>
      <xdr:rowOff>22098</xdr:rowOff>
    </xdr:to>
    <xdr:sp macro="" textlink="">
      <xdr:nvSpPr>
        <xdr:cNvPr id="644" name="楕円 643"/>
        <xdr:cNvSpPr/>
      </xdr:nvSpPr>
      <xdr:spPr>
        <a:xfrm>
          <a:off x="13652500" y="1226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38625</xdr:rowOff>
    </xdr:from>
    <xdr:ext cx="534377" cy="259045"/>
    <xdr:sp macro="" textlink="">
      <xdr:nvSpPr>
        <xdr:cNvPr id="645" name="テキスト ボックス 644"/>
        <xdr:cNvSpPr txBox="1"/>
      </xdr:nvSpPr>
      <xdr:spPr>
        <a:xfrm>
          <a:off x="13436111" y="12040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64021</xdr:rowOff>
    </xdr:from>
    <xdr:to>
      <xdr:col>67</xdr:col>
      <xdr:colOff>101600</xdr:colOff>
      <xdr:row>72</xdr:row>
      <xdr:rowOff>165621</xdr:rowOff>
    </xdr:to>
    <xdr:sp macro="" textlink="">
      <xdr:nvSpPr>
        <xdr:cNvPr id="646" name="楕円 645"/>
        <xdr:cNvSpPr/>
      </xdr:nvSpPr>
      <xdr:spPr>
        <a:xfrm>
          <a:off x="12763500" y="1240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10698</xdr:rowOff>
    </xdr:from>
    <xdr:ext cx="534377" cy="259045"/>
    <xdr:sp macro="" textlink="">
      <xdr:nvSpPr>
        <xdr:cNvPr id="647" name="テキスト ボックス 646"/>
        <xdr:cNvSpPr txBox="1"/>
      </xdr:nvSpPr>
      <xdr:spPr>
        <a:xfrm>
          <a:off x="12547111" y="1218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8" name="直線コネクタ 65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9" name="テキスト ボックス 65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0" name="直線コネクタ 65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1" name="テキスト ボックス 660"/>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3" name="テキスト ボックス 662"/>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4" name="直線コネクタ 66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5" name="テキスト ボックス 664"/>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6" name="直線コネクタ 66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7" name="テキスト ボックス 66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8" name="直線コネクタ 66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9" name="テキスト ボックス 66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1" name="直線コネクタ 670"/>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2" name="積立金最小値テキスト"/>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3" name="直線コネクタ 672"/>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4" name="積立金最大値テキスト"/>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5" name="直線コネクタ 674"/>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55080</xdr:rowOff>
    </xdr:from>
    <xdr:to>
      <xdr:col>85</xdr:col>
      <xdr:colOff>127000</xdr:colOff>
      <xdr:row>98</xdr:row>
      <xdr:rowOff>128575</xdr:rowOff>
    </xdr:to>
    <xdr:cxnSp macro="">
      <xdr:nvCxnSpPr>
        <xdr:cNvPr id="676" name="直線コネクタ 675"/>
        <xdr:cNvCxnSpPr/>
      </xdr:nvCxnSpPr>
      <xdr:spPr>
        <a:xfrm>
          <a:off x="15481300" y="16857180"/>
          <a:ext cx="838200" cy="7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146283</xdr:rowOff>
    </xdr:from>
    <xdr:ext cx="534377" cy="259045"/>
    <xdr:sp macro="" textlink="">
      <xdr:nvSpPr>
        <xdr:cNvPr id="677" name="積立金平均値テキスト"/>
        <xdr:cNvSpPr txBox="1"/>
      </xdr:nvSpPr>
      <xdr:spPr>
        <a:xfrm>
          <a:off x="16370300" y="16605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78" name="フローチャート: 判断 677"/>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55080</xdr:rowOff>
    </xdr:from>
    <xdr:to>
      <xdr:col>81</xdr:col>
      <xdr:colOff>50800</xdr:colOff>
      <xdr:row>98</xdr:row>
      <xdr:rowOff>139967</xdr:rowOff>
    </xdr:to>
    <xdr:cxnSp macro="">
      <xdr:nvCxnSpPr>
        <xdr:cNvPr id="679" name="直線コネクタ 678"/>
        <xdr:cNvCxnSpPr/>
      </xdr:nvCxnSpPr>
      <xdr:spPr>
        <a:xfrm flipV="1">
          <a:off x="14592300" y="16857180"/>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0" name="フローチャート: 判断 679"/>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1" name="テキスト ボックス 680"/>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132880</xdr:rowOff>
    </xdr:from>
    <xdr:to>
      <xdr:col>76</xdr:col>
      <xdr:colOff>114300</xdr:colOff>
      <xdr:row>98</xdr:row>
      <xdr:rowOff>139967</xdr:rowOff>
    </xdr:to>
    <xdr:cxnSp macro="">
      <xdr:nvCxnSpPr>
        <xdr:cNvPr id="682" name="直線コネクタ 681"/>
        <xdr:cNvCxnSpPr/>
      </xdr:nvCxnSpPr>
      <xdr:spPr>
        <a:xfrm>
          <a:off x="13703300" y="16934980"/>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3" name="フローチャート: 判断 682"/>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116312</xdr:rowOff>
    </xdr:from>
    <xdr:ext cx="534377" cy="259045"/>
    <xdr:sp macro="" textlink="">
      <xdr:nvSpPr>
        <xdr:cNvPr id="684" name="テキスト ボックス 683"/>
        <xdr:cNvSpPr txBox="1"/>
      </xdr:nvSpPr>
      <xdr:spPr>
        <a:xfrm>
          <a:off x="14325111" y="1657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132880</xdr:rowOff>
    </xdr:from>
    <xdr:to>
      <xdr:col>71</xdr:col>
      <xdr:colOff>177800</xdr:colOff>
      <xdr:row>98</xdr:row>
      <xdr:rowOff>148361</xdr:rowOff>
    </xdr:to>
    <xdr:cxnSp macro="">
      <xdr:nvCxnSpPr>
        <xdr:cNvPr id="685" name="直線コネクタ 684"/>
        <xdr:cNvCxnSpPr/>
      </xdr:nvCxnSpPr>
      <xdr:spPr>
        <a:xfrm flipV="1">
          <a:off x="12814300" y="16934980"/>
          <a:ext cx="889000" cy="15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86" name="フローチャート: 判断 685"/>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111028</xdr:rowOff>
    </xdr:from>
    <xdr:ext cx="534377" cy="259045"/>
    <xdr:sp macro="" textlink="">
      <xdr:nvSpPr>
        <xdr:cNvPr id="687" name="テキスト ボックス 686"/>
        <xdr:cNvSpPr txBox="1"/>
      </xdr:nvSpPr>
      <xdr:spPr>
        <a:xfrm>
          <a:off x="13436111" y="16570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88" name="フローチャート: 判断 687"/>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127716</xdr:rowOff>
    </xdr:from>
    <xdr:ext cx="534377" cy="259045"/>
    <xdr:sp macro="" textlink="">
      <xdr:nvSpPr>
        <xdr:cNvPr id="689" name="テキスト ボックス 688"/>
        <xdr:cNvSpPr txBox="1"/>
      </xdr:nvSpPr>
      <xdr:spPr>
        <a:xfrm>
          <a:off x="12547111" y="1658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0" name="テキスト ボックス 68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1" name="テキスト ボックス 69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2" name="テキスト ボックス 69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3" name="テキスト ボックス 69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4" name="テキスト ボックス 69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77775</xdr:rowOff>
    </xdr:from>
    <xdr:to>
      <xdr:col>85</xdr:col>
      <xdr:colOff>177800</xdr:colOff>
      <xdr:row>99</xdr:row>
      <xdr:rowOff>7925</xdr:rowOff>
    </xdr:to>
    <xdr:sp macro="" textlink="">
      <xdr:nvSpPr>
        <xdr:cNvPr id="695" name="楕円 694"/>
        <xdr:cNvSpPr/>
      </xdr:nvSpPr>
      <xdr:spPr>
        <a:xfrm>
          <a:off x="16268700" y="1687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164152</xdr:rowOff>
    </xdr:from>
    <xdr:ext cx="469744" cy="259045"/>
    <xdr:sp macro="" textlink="">
      <xdr:nvSpPr>
        <xdr:cNvPr id="696" name="積立金該当値テキスト"/>
        <xdr:cNvSpPr txBox="1"/>
      </xdr:nvSpPr>
      <xdr:spPr>
        <a:xfrm>
          <a:off x="16370300" y="1679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4280</xdr:rowOff>
    </xdr:from>
    <xdr:to>
      <xdr:col>81</xdr:col>
      <xdr:colOff>101600</xdr:colOff>
      <xdr:row>98</xdr:row>
      <xdr:rowOff>105880</xdr:rowOff>
    </xdr:to>
    <xdr:sp macro="" textlink="">
      <xdr:nvSpPr>
        <xdr:cNvPr id="697" name="楕円 696"/>
        <xdr:cNvSpPr/>
      </xdr:nvSpPr>
      <xdr:spPr>
        <a:xfrm>
          <a:off x="15430500" y="168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97007</xdr:rowOff>
    </xdr:from>
    <xdr:ext cx="534377" cy="259045"/>
    <xdr:sp macro="" textlink="">
      <xdr:nvSpPr>
        <xdr:cNvPr id="698" name="テキスト ボックス 697"/>
        <xdr:cNvSpPr txBox="1"/>
      </xdr:nvSpPr>
      <xdr:spPr>
        <a:xfrm>
          <a:off x="15214111" y="16899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89167</xdr:rowOff>
    </xdr:from>
    <xdr:to>
      <xdr:col>76</xdr:col>
      <xdr:colOff>165100</xdr:colOff>
      <xdr:row>99</xdr:row>
      <xdr:rowOff>19317</xdr:rowOff>
    </xdr:to>
    <xdr:sp macro="" textlink="">
      <xdr:nvSpPr>
        <xdr:cNvPr id="699" name="楕円 698"/>
        <xdr:cNvSpPr/>
      </xdr:nvSpPr>
      <xdr:spPr>
        <a:xfrm>
          <a:off x="14541500" y="16891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10444</xdr:rowOff>
    </xdr:from>
    <xdr:ext cx="469744" cy="259045"/>
    <xdr:sp macro="" textlink="">
      <xdr:nvSpPr>
        <xdr:cNvPr id="700" name="テキスト ボックス 699"/>
        <xdr:cNvSpPr txBox="1"/>
      </xdr:nvSpPr>
      <xdr:spPr>
        <a:xfrm>
          <a:off x="14357428" y="16983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82080</xdr:rowOff>
    </xdr:from>
    <xdr:to>
      <xdr:col>72</xdr:col>
      <xdr:colOff>38100</xdr:colOff>
      <xdr:row>99</xdr:row>
      <xdr:rowOff>12230</xdr:rowOff>
    </xdr:to>
    <xdr:sp macro="" textlink="">
      <xdr:nvSpPr>
        <xdr:cNvPr id="701" name="楕円 700"/>
        <xdr:cNvSpPr/>
      </xdr:nvSpPr>
      <xdr:spPr>
        <a:xfrm>
          <a:off x="13652500" y="1688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3357</xdr:rowOff>
    </xdr:from>
    <xdr:ext cx="469744" cy="259045"/>
    <xdr:sp macro="" textlink="">
      <xdr:nvSpPr>
        <xdr:cNvPr id="702" name="テキスト ボックス 701"/>
        <xdr:cNvSpPr txBox="1"/>
      </xdr:nvSpPr>
      <xdr:spPr>
        <a:xfrm>
          <a:off x="13468428" y="1697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97561</xdr:rowOff>
    </xdr:from>
    <xdr:to>
      <xdr:col>67</xdr:col>
      <xdr:colOff>101600</xdr:colOff>
      <xdr:row>99</xdr:row>
      <xdr:rowOff>27711</xdr:rowOff>
    </xdr:to>
    <xdr:sp macro="" textlink="">
      <xdr:nvSpPr>
        <xdr:cNvPr id="703" name="楕円 702"/>
        <xdr:cNvSpPr/>
      </xdr:nvSpPr>
      <xdr:spPr>
        <a:xfrm>
          <a:off x="12763500" y="16899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18838</xdr:rowOff>
    </xdr:from>
    <xdr:ext cx="469744" cy="259045"/>
    <xdr:sp macro="" textlink="">
      <xdr:nvSpPr>
        <xdr:cNvPr id="704" name="テキスト ボックス 703"/>
        <xdr:cNvSpPr txBox="1"/>
      </xdr:nvSpPr>
      <xdr:spPr>
        <a:xfrm>
          <a:off x="12579428" y="169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5" name="正方形/長方形 70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6" name="正方形/長方形 70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7" name="正方形/長方形 70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8" name="正方形/長方形 70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9" name="正方形/長方形 70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0" name="正方形/長方形 70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1" name="正方形/長方形 71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2" name="正方形/長方形 71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3" name="テキスト ボックス 71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4" name="直線コネクタ 71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5" name="直線コネクタ 714"/>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6" name="テキスト ボックス 715"/>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7" name="直線コネクタ 716"/>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8" name="テキスト ボックス 717"/>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1" name="直線コネクタ 720"/>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2" name="テキスト ボックス 721"/>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3" name="直線コネクタ 722"/>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4" name="テキスト ボックス 723"/>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28" name="直線コネクタ 727"/>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9"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0" name="直線コネクタ 729"/>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1" name="投資及び出資金最大値テキスト"/>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2" name="直線コネクタ 731"/>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131813</xdr:rowOff>
    </xdr:from>
    <xdr:to>
      <xdr:col>116</xdr:col>
      <xdr:colOff>63500</xdr:colOff>
      <xdr:row>37</xdr:row>
      <xdr:rowOff>93828</xdr:rowOff>
    </xdr:to>
    <xdr:cxnSp macro="">
      <xdr:nvCxnSpPr>
        <xdr:cNvPr id="733" name="直線コネクタ 732"/>
        <xdr:cNvCxnSpPr/>
      </xdr:nvCxnSpPr>
      <xdr:spPr>
        <a:xfrm>
          <a:off x="21323300" y="6132563"/>
          <a:ext cx="838200" cy="30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4" name="投資及び出資金平均値テキスト"/>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5" name="フローチャート: 判断 734"/>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131813</xdr:rowOff>
    </xdr:from>
    <xdr:to>
      <xdr:col>111</xdr:col>
      <xdr:colOff>177800</xdr:colOff>
      <xdr:row>38</xdr:row>
      <xdr:rowOff>96724</xdr:rowOff>
    </xdr:to>
    <xdr:cxnSp macro="">
      <xdr:nvCxnSpPr>
        <xdr:cNvPr id="736" name="直線コネクタ 735"/>
        <xdr:cNvCxnSpPr/>
      </xdr:nvCxnSpPr>
      <xdr:spPr>
        <a:xfrm flipV="1">
          <a:off x="20434300" y="6132563"/>
          <a:ext cx="889000" cy="47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37" name="フローチャート: 判断 736"/>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91482</xdr:rowOff>
    </xdr:from>
    <xdr:ext cx="469744" cy="259045"/>
    <xdr:sp macro="" textlink="">
      <xdr:nvSpPr>
        <xdr:cNvPr id="738" name="テキスト ボックス 737"/>
        <xdr:cNvSpPr txBox="1"/>
      </xdr:nvSpPr>
      <xdr:spPr>
        <a:xfrm>
          <a:off x="21088428" y="6606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96724</xdr:rowOff>
    </xdr:from>
    <xdr:to>
      <xdr:col>107</xdr:col>
      <xdr:colOff>50800</xdr:colOff>
      <xdr:row>38</xdr:row>
      <xdr:rowOff>160884</xdr:rowOff>
    </xdr:to>
    <xdr:cxnSp macro="">
      <xdr:nvCxnSpPr>
        <xdr:cNvPr id="739" name="直線コネクタ 738"/>
        <xdr:cNvCxnSpPr/>
      </xdr:nvCxnSpPr>
      <xdr:spPr>
        <a:xfrm flipV="1">
          <a:off x="19545300" y="6611824"/>
          <a:ext cx="889000" cy="64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0" name="フローチャート: 判断 739"/>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140403</xdr:rowOff>
    </xdr:from>
    <xdr:ext cx="469744" cy="259045"/>
    <xdr:sp macro="" textlink="">
      <xdr:nvSpPr>
        <xdr:cNvPr id="741" name="テキスト ボックス 740"/>
        <xdr:cNvSpPr txBox="1"/>
      </xdr:nvSpPr>
      <xdr:spPr>
        <a:xfrm>
          <a:off x="20199428" y="66555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160884</xdr:rowOff>
    </xdr:from>
    <xdr:to>
      <xdr:col>102</xdr:col>
      <xdr:colOff>114300</xdr:colOff>
      <xdr:row>39</xdr:row>
      <xdr:rowOff>44450</xdr:rowOff>
    </xdr:to>
    <xdr:cxnSp macro="">
      <xdr:nvCxnSpPr>
        <xdr:cNvPr id="742" name="直線コネクタ 741"/>
        <xdr:cNvCxnSpPr/>
      </xdr:nvCxnSpPr>
      <xdr:spPr>
        <a:xfrm flipV="1">
          <a:off x="18656300" y="6675984"/>
          <a:ext cx="889000" cy="55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3" name="フローチャート: 判断 742"/>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44" name="テキスト ボックス 743"/>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45" name="フローチャート: 判断 744"/>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46" name="テキスト ボックス 745"/>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43028</xdr:rowOff>
    </xdr:from>
    <xdr:to>
      <xdr:col>116</xdr:col>
      <xdr:colOff>114300</xdr:colOff>
      <xdr:row>37</xdr:row>
      <xdr:rowOff>144628</xdr:rowOff>
    </xdr:to>
    <xdr:sp macro="" textlink="">
      <xdr:nvSpPr>
        <xdr:cNvPr id="752" name="楕円 751"/>
        <xdr:cNvSpPr/>
      </xdr:nvSpPr>
      <xdr:spPr>
        <a:xfrm>
          <a:off x="22110700" y="6386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65905</xdr:rowOff>
    </xdr:from>
    <xdr:ext cx="469744" cy="259045"/>
    <xdr:sp macro="" textlink="">
      <xdr:nvSpPr>
        <xdr:cNvPr id="753" name="投資及び出資金該当値テキスト"/>
        <xdr:cNvSpPr txBox="1"/>
      </xdr:nvSpPr>
      <xdr:spPr>
        <a:xfrm>
          <a:off x="22212300" y="6238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81013</xdr:rowOff>
    </xdr:from>
    <xdr:to>
      <xdr:col>112</xdr:col>
      <xdr:colOff>38100</xdr:colOff>
      <xdr:row>36</xdr:row>
      <xdr:rowOff>11163</xdr:rowOff>
    </xdr:to>
    <xdr:sp macro="" textlink="">
      <xdr:nvSpPr>
        <xdr:cNvPr id="754" name="楕円 753"/>
        <xdr:cNvSpPr/>
      </xdr:nvSpPr>
      <xdr:spPr>
        <a:xfrm>
          <a:off x="21272500" y="608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27690</xdr:rowOff>
    </xdr:from>
    <xdr:ext cx="534377" cy="259045"/>
    <xdr:sp macro="" textlink="">
      <xdr:nvSpPr>
        <xdr:cNvPr id="755" name="テキスト ボックス 754"/>
        <xdr:cNvSpPr txBox="1"/>
      </xdr:nvSpPr>
      <xdr:spPr>
        <a:xfrm>
          <a:off x="21056111" y="5856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45924</xdr:rowOff>
    </xdr:from>
    <xdr:to>
      <xdr:col>107</xdr:col>
      <xdr:colOff>101600</xdr:colOff>
      <xdr:row>38</xdr:row>
      <xdr:rowOff>147524</xdr:rowOff>
    </xdr:to>
    <xdr:sp macro="" textlink="">
      <xdr:nvSpPr>
        <xdr:cNvPr id="756" name="楕円 755"/>
        <xdr:cNvSpPr/>
      </xdr:nvSpPr>
      <xdr:spPr>
        <a:xfrm>
          <a:off x="20383500" y="6561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164050</xdr:rowOff>
    </xdr:from>
    <xdr:ext cx="469744" cy="259045"/>
    <xdr:sp macro="" textlink="">
      <xdr:nvSpPr>
        <xdr:cNvPr id="757" name="テキスト ボックス 756"/>
        <xdr:cNvSpPr txBox="1"/>
      </xdr:nvSpPr>
      <xdr:spPr>
        <a:xfrm>
          <a:off x="20199428" y="6336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110084</xdr:rowOff>
    </xdr:from>
    <xdr:to>
      <xdr:col>102</xdr:col>
      <xdr:colOff>165100</xdr:colOff>
      <xdr:row>39</xdr:row>
      <xdr:rowOff>40234</xdr:rowOff>
    </xdr:to>
    <xdr:sp macro="" textlink="">
      <xdr:nvSpPr>
        <xdr:cNvPr id="758" name="楕円 757"/>
        <xdr:cNvSpPr/>
      </xdr:nvSpPr>
      <xdr:spPr>
        <a:xfrm>
          <a:off x="19494500" y="6625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31361</xdr:rowOff>
    </xdr:from>
    <xdr:ext cx="469744" cy="259045"/>
    <xdr:sp macro="" textlink="">
      <xdr:nvSpPr>
        <xdr:cNvPr id="759" name="テキスト ボックス 758"/>
        <xdr:cNvSpPr txBox="1"/>
      </xdr:nvSpPr>
      <xdr:spPr>
        <a:xfrm>
          <a:off x="19310428" y="6717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0" name="楕円 759"/>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1" name="テキスト ボックス 760"/>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2" name="直線コネクタ 771"/>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3" name="テキスト ボックス 772"/>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4" name="直線コネクタ 773"/>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5" name="テキスト ボックス 774"/>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7" name="テキスト ボックス 776"/>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8" name="直線コネクタ 777"/>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9" name="テキスト ボックス 778"/>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0" name="直線コネクタ 779"/>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1" name="テキスト ボックス 780"/>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5" name="直線コネクタ 784"/>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6"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7" name="直線コネクタ 786"/>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88" name="貸付金最大値テキスト"/>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89" name="直線コネクタ 788"/>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43421</xdr:rowOff>
    </xdr:from>
    <xdr:to>
      <xdr:col>116</xdr:col>
      <xdr:colOff>63500</xdr:colOff>
      <xdr:row>59</xdr:row>
      <xdr:rowOff>43421</xdr:rowOff>
    </xdr:to>
    <xdr:cxnSp macro="">
      <xdr:nvCxnSpPr>
        <xdr:cNvPr id="790" name="直線コネクタ 789"/>
        <xdr:cNvCxnSpPr/>
      </xdr:nvCxnSpPr>
      <xdr:spPr>
        <a:xfrm>
          <a:off x="21323300" y="1015897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1" name="貸付金平均値テキスト"/>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2" name="フローチャート: 判断 791"/>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2692</xdr:rowOff>
    </xdr:from>
    <xdr:to>
      <xdr:col>111</xdr:col>
      <xdr:colOff>177800</xdr:colOff>
      <xdr:row>59</xdr:row>
      <xdr:rowOff>43421</xdr:rowOff>
    </xdr:to>
    <xdr:cxnSp macro="">
      <xdr:nvCxnSpPr>
        <xdr:cNvPr id="793" name="直線コネクタ 792"/>
        <xdr:cNvCxnSpPr/>
      </xdr:nvCxnSpPr>
      <xdr:spPr>
        <a:xfrm>
          <a:off x="20434300" y="10118242"/>
          <a:ext cx="889000" cy="4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147841</xdr:rowOff>
    </xdr:from>
    <xdr:to>
      <xdr:col>112</xdr:col>
      <xdr:colOff>38100</xdr:colOff>
      <xdr:row>58</xdr:row>
      <xdr:rowOff>77991</xdr:rowOff>
    </xdr:to>
    <xdr:sp macro="" textlink="">
      <xdr:nvSpPr>
        <xdr:cNvPr id="794" name="フローチャート: 判断 793"/>
        <xdr:cNvSpPr/>
      </xdr:nvSpPr>
      <xdr:spPr>
        <a:xfrm>
          <a:off x="21272500" y="99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94518</xdr:rowOff>
    </xdr:from>
    <xdr:ext cx="469744" cy="259045"/>
    <xdr:sp macro="" textlink="">
      <xdr:nvSpPr>
        <xdr:cNvPr id="795" name="テキスト ボックス 794"/>
        <xdr:cNvSpPr txBox="1"/>
      </xdr:nvSpPr>
      <xdr:spPr>
        <a:xfrm>
          <a:off x="21088428" y="969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2692</xdr:rowOff>
    </xdr:from>
    <xdr:to>
      <xdr:col>107</xdr:col>
      <xdr:colOff>50800</xdr:colOff>
      <xdr:row>59</xdr:row>
      <xdr:rowOff>6197</xdr:rowOff>
    </xdr:to>
    <xdr:cxnSp macro="">
      <xdr:nvCxnSpPr>
        <xdr:cNvPr id="796" name="直線コネクタ 795"/>
        <xdr:cNvCxnSpPr/>
      </xdr:nvCxnSpPr>
      <xdr:spPr>
        <a:xfrm flipV="1">
          <a:off x="19545300" y="10118242"/>
          <a:ext cx="889000" cy="3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146279</xdr:rowOff>
    </xdr:from>
    <xdr:to>
      <xdr:col>107</xdr:col>
      <xdr:colOff>101600</xdr:colOff>
      <xdr:row>58</xdr:row>
      <xdr:rowOff>76429</xdr:rowOff>
    </xdr:to>
    <xdr:sp macro="" textlink="">
      <xdr:nvSpPr>
        <xdr:cNvPr id="797" name="フローチャート: 判断 796"/>
        <xdr:cNvSpPr/>
      </xdr:nvSpPr>
      <xdr:spPr>
        <a:xfrm>
          <a:off x="20383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92956</xdr:rowOff>
    </xdr:from>
    <xdr:ext cx="469744" cy="259045"/>
    <xdr:sp macro="" textlink="">
      <xdr:nvSpPr>
        <xdr:cNvPr id="798" name="テキスト ボックス 797"/>
        <xdr:cNvSpPr txBox="1"/>
      </xdr:nvSpPr>
      <xdr:spPr>
        <a:xfrm>
          <a:off x="20199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6197</xdr:rowOff>
    </xdr:from>
    <xdr:to>
      <xdr:col>102</xdr:col>
      <xdr:colOff>114300</xdr:colOff>
      <xdr:row>59</xdr:row>
      <xdr:rowOff>40869</xdr:rowOff>
    </xdr:to>
    <xdr:cxnSp macro="">
      <xdr:nvCxnSpPr>
        <xdr:cNvPr id="799" name="直線コネクタ 798"/>
        <xdr:cNvCxnSpPr/>
      </xdr:nvCxnSpPr>
      <xdr:spPr>
        <a:xfrm flipV="1">
          <a:off x="18656300" y="10121747"/>
          <a:ext cx="889000" cy="34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126581</xdr:rowOff>
    </xdr:from>
    <xdr:to>
      <xdr:col>102</xdr:col>
      <xdr:colOff>165100</xdr:colOff>
      <xdr:row>58</xdr:row>
      <xdr:rowOff>56731</xdr:rowOff>
    </xdr:to>
    <xdr:sp macro="" textlink="">
      <xdr:nvSpPr>
        <xdr:cNvPr id="800" name="フローチャート: 判断 799"/>
        <xdr:cNvSpPr/>
      </xdr:nvSpPr>
      <xdr:spPr>
        <a:xfrm>
          <a:off x="19494500" y="9899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73258</xdr:rowOff>
    </xdr:from>
    <xdr:ext cx="469744" cy="259045"/>
    <xdr:sp macro="" textlink="">
      <xdr:nvSpPr>
        <xdr:cNvPr id="801" name="テキスト ボックス 800"/>
        <xdr:cNvSpPr txBox="1"/>
      </xdr:nvSpPr>
      <xdr:spPr>
        <a:xfrm>
          <a:off x="19310428" y="9674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79832</xdr:rowOff>
    </xdr:from>
    <xdr:to>
      <xdr:col>98</xdr:col>
      <xdr:colOff>38100</xdr:colOff>
      <xdr:row>58</xdr:row>
      <xdr:rowOff>9982</xdr:rowOff>
    </xdr:to>
    <xdr:sp macro="" textlink="">
      <xdr:nvSpPr>
        <xdr:cNvPr id="802" name="フローチャート: 判断 801"/>
        <xdr:cNvSpPr/>
      </xdr:nvSpPr>
      <xdr:spPr>
        <a:xfrm>
          <a:off x="18605500" y="985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26509</xdr:rowOff>
    </xdr:from>
    <xdr:ext cx="469744" cy="259045"/>
    <xdr:sp macro="" textlink="">
      <xdr:nvSpPr>
        <xdr:cNvPr id="803" name="テキスト ボックス 802"/>
        <xdr:cNvSpPr txBox="1"/>
      </xdr:nvSpPr>
      <xdr:spPr>
        <a:xfrm>
          <a:off x="18421428" y="962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164071</xdr:rowOff>
    </xdr:from>
    <xdr:to>
      <xdr:col>116</xdr:col>
      <xdr:colOff>114300</xdr:colOff>
      <xdr:row>59</xdr:row>
      <xdr:rowOff>94221</xdr:rowOff>
    </xdr:to>
    <xdr:sp macro="" textlink="">
      <xdr:nvSpPr>
        <xdr:cNvPr id="809" name="楕円 808"/>
        <xdr:cNvSpPr/>
      </xdr:nvSpPr>
      <xdr:spPr>
        <a:xfrm>
          <a:off x="221107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78998</xdr:rowOff>
    </xdr:from>
    <xdr:ext cx="313932" cy="259045"/>
    <xdr:sp macro="" textlink="">
      <xdr:nvSpPr>
        <xdr:cNvPr id="810" name="貸付金該当値テキスト"/>
        <xdr:cNvSpPr txBox="1"/>
      </xdr:nvSpPr>
      <xdr:spPr>
        <a:xfrm>
          <a:off x="22212300" y="100230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164071</xdr:rowOff>
    </xdr:from>
    <xdr:to>
      <xdr:col>112</xdr:col>
      <xdr:colOff>38100</xdr:colOff>
      <xdr:row>59</xdr:row>
      <xdr:rowOff>94221</xdr:rowOff>
    </xdr:to>
    <xdr:sp macro="" textlink="">
      <xdr:nvSpPr>
        <xdr:cNvPr id="811" name="楕円 810"/>
        <xdr:cNvSpPr/>
      </xdr:nvSpPr>
      <xdr:spPr>
        <a:xfrm>
          <a:off x="21272500" y="10108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85348</xdr:rowOff>
    </xdr:from>
    <xdr:ext cx="313932" cy="259045"/>
    <xdr:sp macro="" textlink="">
      <xdr:nvSpPr>
        <xdr:cNvPr id="812" name="テキスト ボックス 811"/>
        <xdr:cNvSpPr txBox="1"/>
      </xdr:nvSpPr>
      <xdr:spPr>
        <a:xfrm>
          <a:off x="21166333" y="102008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123342</xdr:rowOff>
    </xdr:from>
    <xdr:to>
      <xdr:col>107</xdr:col>
      <xdr:colOff>101600</xdr:colOff>
      <xdr:row>59</xdr:row>
      <xdr:rowOff>53492</xdr:rowOff>
    </xdr:to>
    <xdr:sp macro="" textlink="">
      <xdr:nvSpPr>
        <xdr:cNvPr id="813" name="楕円 812"/>
        <xdr:cNvSpPr/>
      </xdr:nvSpPr>
      <xdr:spPr>
        <a:xfrm>
          <a:off x="20383500" y="1006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44619</xdr:rowOff>
    </xdr:from>
    <xdr:ext cx="469744" cy="259045"/>
    <xdr:sp macro="" textlink="">
      <xdr:nvSpPr>
        <xdr:cNvPr id="814" name="テキスト ボックス 813"/>
        <xdr:cNvSpPr txBox="1"/>
      </xdr:nvSpPr>
      <xdr:spPr>
        <a:xfrm>
          <a:off x="20199428" y="10160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126847</xdr:rowOff>
    </xdr:from>
    <xdr:to>
      <xdr:col>102</xdr:col>
      <xdr:colOff>165100</xdr:colOff>
      <xdr:row>59</xdr:row>
      <xdr:rowOff>56997</xdr:rowOff>
    </xdr:to>
    <xdr:sp macro="" textlink="">
      <xdr:nvSpPr>
        <xdr:cNvPr id="815" name="楕円 814"/>
        <xdr:cNvSpPr/>
      </xdr:nvSpPr>
      <xdr:spPr>
        <a:xfrm>
          <a:off x="19494500" y="10070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48124</xdr:rowOff>
    </xdr:from>
    <xdr:ext cx="469744" cy="259045"/>
    <xdr:sp macro="" textlink="">
      <xdr:nvSpPr>
        <xdr:cNvPr id="816" name="テキスト ボックス 815"/>
        <xdr:cNvSpPr txBox="1"/>
      </xdr:nvSpPr>
      <xdr:spPr>
        <a:xfrm>
          <a:off x="19310428"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161519</xdr:rowOff>
    </xdr:from>
    <xdr:to>
      <xdr:col>98</xdr:col>
      <xdr:colOff>38100</xdr:colOff>
      <xdr:row>59</xdr:row>
      <xdr:rowOff>91669</xdr:rowOff>
    </xdr:to>
    <xdr:sp macro="" textlink="">
      <xdr:nvSpPr>
        <xdr:cNvPr id="817" name="楕円 816"/>
        <xdr:cNvSpPr/>
      </xdr:nvSpPr>
      <xdr:spPr>
        <a:xfrm>
          <a:off x="18605500" y="10105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82796</xdr:rowOff>
    </xdr:from>
    <xdr:ext cx="313932" cy="259045"/>
    <xdr:sp macro="" textlink="">
      <xdr:nvSpPr>
        <xdr:cNvPr id="818" name="テキスト ボックス 817"/>
        <xdr:cNvSpPr txBox="1"/>
      </xdr:nvSpPr>
      <xdr:spPr>
        <a:xfrm>
          <a:off x="18499333" y="101983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9" name="テキスト ボックス 828"/>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0" name="直線コネクタ 829"/>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1" name="テキスト ボックス 830"/>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2" name="直線コネクタ 831"/>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3" name="テキスト ボックス 832"/>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4" name="直線コネクタ 833"/>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5" name="テキスト ボックス 834"/>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6" name="直線コネクタ 835"/>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7" name="テキスト ボックス 836"/>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8" name="直線コネクタ 837"/>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39" name="テキスト ボックス 838"/>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0" name="直線コネクタ 839"/>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1" name="テキスト ボックス 840"/>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2" name="直線コネクタ 841"/>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3" name="テキスト ボックス 842"/>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4"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5" name="直線コネクタ 844"/>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6" name="繰出金最小値テキスト"/>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7" name="直線コネクタ 846"/>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48" name="繰出金最大値テキスト"/>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49" name="直線コネクタ 848"/>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84868</xdr:rowOff>
    </xdr:from>
    <xdr:to>
      <xdr:col>116</xdr:col>
      <xdr:colOff>63500</xdr:colOff>
      <xdr:row>75</xdr:row>
      <xdr:rowOff>113933</xdr:rowOff>
    </xdr:to>
    <xdr:cxnSp macro="">
      <xdr:nvCxnSpPr>
        <xdr:cNvPr id="850" name="直線コネクタ 849"/>
        <xdr:cNvCxnSpPr/>
      </xdr:nvCxnSpPr>
      <xdr:spPr>
        <a:xfrm flipV="1">
          <a:off x="21323300" y="12943618"/>
          <a:ext cx="838200" cy="29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1" name="繰出金平均値テキスト"/>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2" name="フローチャート: 判断 851"/>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113933</xdr:rowOff>
    </xdr:from>
    <xdr:to>
      <xdr:col>111</xdr:col>
      <xdr:colOff>177800</xdr:colOff>
      <xdr:row>75</xdr:row>
      <xdr:rowOff>142215</xdr:rowOff>
    </xdr:to>
    <xdr:cxnSp macro="">
      <xdr:nvCxnSpPr>
        <xdr:cNvPr id="853" name="直線コネクタ 852"/>
        <xdr:cNvCxnSpPr/>
      </xdr:nvCxnSpPr>
      <xdr:spPr>
        <a:xfrm flipV="1">
          <a:off x="20434300" y="12972683"/>
          <a:ext cx="889000" cy="2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71</xdr:row>
      <xdr:rowOff>158198</xdr:rowOff>
    </xdr:from>
    <xdr:to>
      <xdr:col>112</xdr:col>
      <xdr:colOff>38100</xdr:colOff>
      <xdr:row>72</xdr:row>
      <xdr:rowOff>88348</xdr:rowOff>
    </xdr:to>
    <xdr:sp macro="" textlink="">
      <xdr:nvSpPr>
        <xdr:cNvPr id="854" name="フローチャート: 判断 853"/>
        <xdr:cNvSpPr/>
      </xdr:nvSpPr>
      <xdr:spPr>
        <a:xfrm>
          <a:off x="21272500" y="12331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70</xdr:row>
      <xdr:rowOff>104875</xdr:rowOff>
    </xdr:from>
    <xdr:ext cx="534377" cy="259045"/>
    <xdr:sp macro="" textlink="">
      <xdr:nvSpPr>
        <xdr:cNvPr id="855" name="テキスト ボックス 854"/>
        <xdr:cNvSpPr txBox="1"/>
      </xdr:nvSpPr>
      <xdr:spPr>
        <a:xfrm>
          <a:off x="21056111" y="1210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142215</xdr:rowOff>
    </xdr:from>
    <xdr:to>
      <xdr:col>107</xdr:col>
      <xdr:colOff>50800</xdr:colOff>
      <xdr:row>75</xdr:row>
      <xdr:rowOff>160013</xdr:rowOff>
    </xdr:to>
    <xdr:cxnSp macro="">
      <xdr:nvCxnSpPr>
        <xdr:cNvPr id="856" name="直線コネクタ 855"/>
        <xdr:cNvCxnSpPr/>
      </xdr:nvCxnSpPr>
      <xdr:spPr>
        <a:xfrm flipV="1">
          <a:off x="19545300" y="13000965"/>
          <a:ext cx="889000" cy="17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71</xdr:row>
      <xdr:rowOff>118324</xdr:rowOff>
    </xdr:from>
    <xdr:to>
      <xdr:col>107</xdr:col>
      <xdr:colOff>101600</xdr:colOff>
      <xdr:row>72</xdr:row>
      <xdr:rowOff>48474</xdr:rowOff>
    </xdr:to>
    <xdr:sp macro="" textlink="">
      <xdr:nvSpPr>
        <xdr:cNvPr id="857" name="フローチャート: 判断 856"/>
        <xdr:cNvSpPr/>
      </xdr:nvSpPr>
      <xdr:spPr>
        <a:xfrm>
          <a:off x="20383500" y="12291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65001</xdr:rowOff>
    </xdr:from>
    <xdr:ext cx="534377" cy="259045"/>
    <xdr:sp macro="" textlink="">
      <xdr:nvSpPr>
        <xdr:cNvPr id="858" name="テキスト ボックス 857"/>
        <xdr:cNvSpPr txBox="1"/>
      </xdr:nvSpPr>
      <xdr:spPr>
        <a:xfrm>
          <a:off x="20167111" y="1206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72</xdr:row>
      <xdr:rowOff>152599</xdr:rowOff>
    </xdr:from>
    <xdr:to>
      <xdr:col>102</xdr:col>
      <xdr:colOff>114300</xdr:colOff>
      <xdr:row>75</xdr:row>
      <xdr:rowOff>160013</xdr:rowOff>
    </xdr:to>
    <xdr:cxnSp macro="">
      <xdr:nvCxnSpPr>
        <xdr:cNvPr id="859" name="直線コネクタ 858"/>
        <xdr:cNvCxnSpPr/>
      </xdr:nvCxnSpPr>
      <xdr:spPr>
        <a:xfrm>
          <a:off x="18656300" y="12496999"/>
          <a:ext cx="889000" cy="521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71</xdr:row>
      <xdr:rowOff>42135</xdr:rowOff>
    </xdr:from>
    <xdr:to>
      <xdr:col>102</xdr:col>
      <xdr:colOff>165100</xdr:colOff>
      <xdr:row>71</xdr:row>
      <xdr:rowOff>143735</xdr:rowOff>
    </xdr:to>
    <xdr:sp macro="" textlink="">
      <xdr:nvSpPr>
        <xdr:cNvPr id="860" name="フローチャート: 判断 859"/>
        <xdr:cNvSpPr/>
      </xdr:nvSpPr>
      <xdr:spPr>
        <a:xfrm>
          <a:off x="19494500" y="1221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69</xdr:row>
      <xdr:rowOff>160262</xdr:rowOff>
    </xdr:from>
    <xdr:ext cx="534377" cy="259045"/>
    <xdr:sp macro="" textlink="">
      <xdr:nvSpPr>
        <xdr:cNvPr id="861" name="テキスト ボックス 860"/>
        <xdr:cNvSpPr txBox="1"/>
      </xdr:nvSpPr>
      <xdr:spPr>
        <a:xfrm>
          <a:off x="19278111" y="11990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1608</xdr:rowOff>
    </xdr:from>
    <xdr:to>
      <xdr:col>98</xdr:col>
      <xdr:colOff>38100</xdr:colOff>
      <xdr:row>71</xdr:row>
      <xdr:rowOff>103208</xdr:rowOff>
    </xdr:to>
    <xdr:sp macro="" textlink="">
      <xdr:nvSpPr>
        <xdr:cNvPr id="862" name="フローチャート: 判断 861"/>
        <xdr:cNvSpPr/>
      </xdr:nvSpPr>
      <xdr:spPr>
        <a:xfrm>
          <a:off x="18605500" y="12174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119735</xdr:rowOff>
    </xdr:from>
    <xdr:ext cx="534377" cy="259045"/>
    <xdr:sp macro="" textlink="">
      <xdr:nvSpPr>
        <xdr:cNvPr id="863" name="テキスト ボックス 862"/>
        <xdr:cNvSpPr txBox="1"/>
      </xdr:nvSpPr>
      <xdr:spPr>
        <a:xfrm>
          <a:off x="18389111" y="11949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4" name="テキスト ボックス 863"/>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5" name="テキスト ボックス 864"/>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6" name="テキスト ボックス 865"/>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7" name="テキスト ボックス 866"/>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8" name="テキスト ボックス 867"/>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34068</xdr:rowOff>
    </xdr:from>
    <xdr:to>
      <xdr:col>116</xdr:col>
      <xdr:colOff>114300</xdr:colOff>
      <xdr:row>75</xdr:row>
      <xdr:rowOff>135668</xdr:rowOff>
    </xdr:to>
    <xdr:sp macro="" textlink="">
      <xdr:nvSpPr>
        <xdr:cNvPr id="869" name="楕円 868"/>
        <xdr:cNvSpPr/>
      </xdr:nvSpPr>
      <xdr:spPr>
        <a:xfrm>
          <a:off x="22110700" y="1289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12495</xdr:rowOff>
    </xdr:from>
    <xdr:ext cx="534377" cy="259045"/>
    <xdr:sp macro="" textlink="">
      <xdr:nvSpPr>
        <xdr:cNvPr id="870" name="繰出金該当値テキスト"/>
        <xdr:cNvSpPr txBox="1"/>
      </xdr:nvSpPr>
      <xdr:spPr>
        <a:xfrm>
          <a:off x="22212300" y="12871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63133</xdr:rowOff>
    </xdr:from>
    <xdr:to>
      <xdr:col>112</xdr:col>
      <xdr:colOff>38100</xdr:colOff>
      <xdr:row>75</xdr:row>
      <xdr:rowOff>164734</xdr:rowOff>
    </xdr:to>
    <xdr:sp macro="" textlink="">
      <xdr:nvSpPr>
        <xdr:cNvPr id="871" name="楕円 870"/>
        <xdr:cNvSpPr/>
      </xdr:nvSpPr>
      <xdr:spPr>
        <a:xfrm>
          <a:off x="21272500" y="1292188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155861</xdr:rowOff>
    </xdr:from>
    <xdr:ext cx="534377" cy="259045"/>
    <xdr:sp macro="" textlink="">
      <xdr:nvSpPr>
        <xdr:cNvPr id="872" name="テキスト ボックス 871"/>
        <xdr:cNvSpPr txBox="1"/>
      </xdr:nvSpPr>
      <xdr:spPr>
        <a:xfrm>
          <a:off x="21056111" y="13014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91415</xdr:rowOff>
    </xdr:from>
    <xdr:to>
      <xdr:col>107</xdr:col>
      <xdr:colOff>101600</xdr:colOff>
      <xdr:row>76</xdr:row>
      <xdr:rowOff>21565</xdr:rowOff>
    </xdr:to>
    <xdr:sp macro="" textlink="">
      <xdr:nvSpPr>
        <xdr:cNvPr id="873" name="楕円 872"/>
        <xdr:cNvSpPr/>
      </xdr:nvSpPr>
      <xdr:spPr>
        <a:xfrm>
          <a:off x="20383500" y="12950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12692</xdr:rowOff>
    </xdr:from>
    <xdr:ext cx="534377" cy="259045"/>
    <xdr:sp macro="" textlink="">
      <xdr:nvSpPr>
        <xdr:cNvPr id="874" name="テキスト ボックス 873"/>
        <xdr:cNvSpPr txBox="1"/>
      </xdr:nvSpPr>
      <xdr:spPr>
        <a:xfrm>
          <a:off x="20167111" y="130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109213</xdr:rowOff>
    </xdr:from>
    <xdr:to>
      <xdr:col>102</xdr:col>
      <xdr:colOff>165100</xdr:colOff>
      <xdr:row>76</xdr:row>
      <xdr:rowOff>39362</xdr:rowOff>
    </xdr:to>
    <xdr:sp macro="" textlink="">
      <xdr:nvSpPr>
        <xdr:cNvPr id="875" name="楕円 874"/>
        <xdr:cNvSpPr/>
      </xdr:nvSpPr>
      <xdr:spPr>
        <a:xfrm>
          <a:off x="19494500" y="1296796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30490</xdr:rowOff>
    </xdr:from>
    <xdr:ext cx="534377" cy="259045"/>
    <xdr:sp macro="" textlink="">
      <xdr:nvSpPr>
        <xdr:cNvPr id="876" name="テキスト ボックス 875"/>
        <xdr:cNvSpPr txBox="1"/>
      </xdr:nvSpPr>
      <xdr:spPr>
        <a:xfrm>
          <a:off x="19278111" y="13060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101799</xdr:rowOff>
    </xdr:from>
    <xdr:to>
      <xdr:col>98</xdr:col>
      <xdr:colOff>38100</xdr:colOff>
      <xdr:row>73</xdr:row>
      <xdr:rowOff>31949</xdr:rowOff>
    </xdr:to>
    <xdr:sp macro="" textlink="">
      <xdr:nvSpPr>
        <xdr:cNvPr id="877" name="楕円 876"/>
        <xdr:cNvSpPr/>
      </xdr:nvSpPr>
      <xdr:spPr>
        <a:xfrm>
          <a:off x="18605500" y="12446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23076</xdr:rowOff>
    </xdr:from>
    <xdr:ext cx="534377" cy="259045"/>
    <xdr:sp macro="" textlink="">
      <xdr:nvSpPr>
        <xdr:cNvPr id="878" name="テキスト ボックス 877"/>
        <xdr:cNvSpPr txBox="1"/>
      </xdr:nvSpPr>
      <xdr:spPr>
        <a:xfrm>
          <a:off x="18389111" y="12538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9" name="正方形/長方形 878"/>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0" name="正方形/長方形 879"/>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1" name="正方形/長方形 880"/>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2" name="正方形/長方形 881"/>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3" name="正方形/長方形 882"/>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4" name="正方形/長方形 883"/>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5" name="正方形/長方形 884"/>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6" name="正方形/長方形 885"/>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7" name="テキスト ボックス 886"/>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8" name="直線コネクタ 887"/>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89" name="直線コネクタ 888"/>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0" name="テキスト ボックス 889"/>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1" name="直線コネクタ 890"/>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2" name="テキスト ボックス 891"/>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3" name="直線コネクタ 892"/>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4" name="テキスト ボックス 893"/>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5" name="直線コネクタ 894"/>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6" name="テキスト ボックス 895"/>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7" name="直線コネクタ 896"/>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898" name="テキスト ボックス 897"/>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0" name="テキスト ボックス 899"/>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2" name="直線コネクタ 901"/>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3"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4" name="直線コネクタ 90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5"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7" name="直線コネクタ 906"/>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08"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09" name="フローチャート: 判断 908"/>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0" name="直線コネクタ 909"/>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1" name="フローチャート: 判断 910"/>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2" name="テキスト ボックス 911"/>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3" name="直線コネクタ 912"/>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4" name="フローチャート: 判断 913"/>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5" name="テキスト ボックス 914"/>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6" name="直線コネクタ 915"/>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7" name="フローチャート: 判断 916"/>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18" name="テキスト ボックス 917"/>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19" name="フローチャート: 判断 918"/>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0" name="テキスト ボックス 919"/>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6" name="楕円 925"/>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7"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28" name="楕円 927"/>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29" name="テキスト ボックス 928"/>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0" name="楕円 929"/>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1" name="テキスト ボックス 930"/>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2" name="楕円 931"/>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3" name="テキスト ボックス 932"/>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4" name="楕円 933"/>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5" name="テキスト ボックス 934"/>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562,381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84,933</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会計年度職員制度の開始および</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定期昇給や人勧の影響が影響している。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71,465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1.2</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特定空家集合住宅解体事業等</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によるものである。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補助費は、住民一人当たり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147,036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152.9</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％増）となっており、特別定額給付金給付事業によるものである。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81,135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117.7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余熱利用施設整備事業ならびに小中学校大規模改修事業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投資及び出資金</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7,704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51.0</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％減）となっており、</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病院事業会計への出資金の減によるものである。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滋賀県野洲市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50,983
50,310
80.14
29,518,130
28,671,850
793,488
12,942,154
27,616,637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8.5
66.3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134214</xdr:rowOff>
    </xdr:from>
    <xdr:to>
      <xdr:col>24</xdr:col>
      <xdr:colOff>63500</xdr:colOff>
      <xdr:row>34</xdr:row>
      <xdr:rowOff>76607</xdr:rowOff>
    </xdr:to>
    <xdr:cxnSp macro="">
      <xdr:nvCxnSpPr>
        <xdr:cNvPr id="59" name="直線コネクタ 58"/>
        <xdr:cNvCxnSpPr/>
      </xdr:nvCxnSpPr>
      <xdr:spPr>
        <a:xfrm flipV="1">
          <a:off x="3797300" y="5792064"/>
          <a:ext cx="838200" cy="11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76607</xdr:rowOff>
    </xdr:from>
    <xdr:to>
      <xdr:col>19</xdr:col>
      <xdr:colOff>177800</xdr:colOff>
      <xdr:row>35</xdr:row>
      <xdr:rowOff>64262</xdr:rowOff>
    </xdr:to>
    <xdr:cxnSp macro="">
      <xdr:nvCxnSpPr>
        <xdr:cNvPr id="62" name="直線コネクタ 61"/>
        <xdr:cNvCxnSpPr/>
      </xdr:nvCxnSpPr>
      <xdr:spPr>
        <a:xfrm flipV="1">
          <a:off x="2908300" y="5905907"/>
          <a:ext cx="889000" cy="159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31</xdr:row>
      <xdr:rowOff>61011</xdr:rowOff>
    </xdr:from>
    <xdr:to>
      <xdr:col>20</xdr:col>
      <xdr:colOff>38100</xdr:colOff>
      <xdr:row>31</xdr:row>
      <xdr:rowOff>162611</xdr:rowOff>
    </xdr:to>
    <xdr:sp macro="" textlink="">
      <xdr:nvSpPr>
        <xdr:cNvPr id="63" name="フローチャート: 判断 62"/>
        <xdr:cNvSpPr/>
      </xdr:nvSpPr>
      <xdr:spPr>
        <a:xfrm>
          <a:off x="3746500" y="537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7688</xdr:rowOff>
    </xdr:from>
    <xdr:ext cx="469744" cy="259045"/>
    <xdr:sp macro="" textlink="">
      <xdr:nvSpPr>
        <xdr:cNvPr id="64" name="テキスト ボックス 63"/>
        <xdr:cNvSpPr txBox="1"/>
      </xdr:nvSpPr>
      <xdr:spPr>
        <a:xfrm>
          <a:off x="3562428" y="515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64262</xdr:rowOff>
    </xdr:from>
    <xdr:to>
      <xdr:col>15</xdr:col>
      <xdr:colOff>50800</xdr:colOff>
      <xdr:row>35</xdr:row>
      <xdr:rowOff>153416</xdr:rowOff>
    </xdr:to>
    <xdr:cxnSp macro="">
      <xdr:nvCxnSpPr>
        <xdr:cNvPr id="65" name="直線コネクタ 64"/>
        <xdr:cNvCxnSpPr/>
      </xdr:nvCxnSpPr>
      <xdr:spPr>
        <a:xfrm flipV="1">
          <a:off x="2019300" y="6065012"/>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31</xdr:row>
      <xdr:rowOff>72441</xdr:rowOff>
    </xdr:from>
    <xdr:to>
      <xdr:col>15</xdr:col>
      <xdr:colOff>101600</xdr:colOff>
      <xdr:row>32</xdr:row>
      <xdr:rowOff>2591</xdr:rowOff>
    </xdr:to>
    <xdr:sp macro="" textlink="">
      <xdr:nvSpPr>
        <xdr:cNvPr id="66" name="フローチャート: 判断 65"/>
        <xdr:cNvSpPr/>
      </xdr:nvSpPr>
      <xdr:spPr>
        <a:xfrm>
          <a:off x="2857500" y="5387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19118</xdr:rowOff>
    </xdr:from>
    <xdr:ext cx="469744" cy="259045"/>
    <xdr:sp macro="" textlink="">
      <xdr:nvSpPr>
        <xdr:cNvPr id="67" name="テキスト ボックス 66"/>
        <xdr:cNvSpPr txBox="1"/>
      </xdr:nvSpPr>
      <xdr:spPr>
        <a:xfrm>
          <a:off x="2673428" y="5162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68834</xdr:rowOff>
    </xdr:from>
    <xdr:to>
      <xdr:col>10</xdr:col>
      <xdr:colOff>114300</xdr:colOff>
      <xdr:row>35</xdr:row>
      <xdr:rowOff>153416</xdr:rowOff>
    </xdr:to>
    <xdr:cxnSp macro="">
      <xdr:nvCxnSpPr>
        <xdr:cNvPr id="68" name="直線コネクタ 67"/>
        <xdr:cNvCxnSpPr/>
      </xdr:nvCxnSpPr>
      <xdr:spPr>
        <a:xfrm>
          <a:off x="1130300" y="6069584"/>
          <a:ext cx="8890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31</xdr:row>
      <xdr:rowOff>55525</xdr:rowOff>
    </xdr:from>
    <xdr:to>
      <xdr:col>10</xdr:col>
      <xdr:colOff>165100</xdr:colOff>
      <xdr:row>31</xdr:row>
      <xdr:rowOff>157125</xdr:rowOff>
    </xdr:to>
    <xdr:sp macro="" textlink="">
      <xdr:nvSpPr>
        <xdr:cNvPr id="69" name="フローチャート: 判断 68"/>
        <xdr:cNvSpPr/>
      </xdr:nvSpPr>
      <xdr:spPr>
        <a:xfrm>
          <a:off x="1968500" y="537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2202</xdr:rowOff>
    </xdr:from>
    <xdr:ext cx="469744" cy="259045"/>
    <xdr:sp macro="" textlink="">
      <xdr:nvSpPr>
        <xdr:cNvPr id="70" name="テキスト ボックス 69"/>
        <xdr:cNvSpPr txBox="1"/>
      </xdr:nvSpPr>
      <xdr:spPr>
        <a:xfrm>
          <a:off x="1784428" y="5145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38151</xdr:rowOff>
    </xdr:from>
    <xdr:to>
      <xdr:col>6</xdr:col>
      <xdr:colOff>38100</xdr:colOff>
      <xdr:row>31</xdr:row>
      <xdr:rowOff>139751</xdr:rowOff>
    </xdr:to>
    <xdr:sp macro="" textlink="">
      <xdr:nvSpPr>
        <xdr:cNvPr id="71" name="フローチャート: 判断 70"/>
        <xdr:cNvSpPr/>
      </xdr:nvSpPr>
      <xdr:spPr>
        <a:xfrm>
          <a:off x="1079500" y="535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156278</xdr:rowOff>
    </xdr:from>
    <xdr:ext cx="469744" cy="259045"/>
    <xdr:sp macro="" textlink="">
      <xdr:nvSpPr>
        <xdr:cNvPr id="72" name="テキスト ボックス 71"/>
        <xdr:cNvSpPr txBox="1"/>
      </xdr:nvSpPr>
      <xdr:spPr>
        <a:xfrm>
          <a:off x="895428" y="512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83414</xdr:rowOff>
    </xdr:from>
    <xdr:to>
      <xdr:col>24</xdr:col>
      <xdr:colOff>114300</xdr:colOff>
      <xdr:row>34</xdr:row>
      <xdr:rowOff>13564</xdr:rowOff>
    </xdr:to>
    <xdr:sp macro="" textlink="">
      <xdr:nvSpPr>
        <xdr:cNvPr id="78" name="楕円 77"/>
        <xdr:cNvSpPr/>
      </xdr:nvSpPr>
      <xdr:spPr>
        <a:xfrm>
          <a:off x="4584700" y="57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106291</xdr:rowOff>
    </xdr:from>
    <xdr:ext cx="469744" cy="259045"/>
    <xdr:sp macro="" textlink="">
      <xdr:nvSpPr>
        <xdr:cNvPr id="79" name="議会費該当値テキスト"/>
        <xdr:cNvSpPr txBox="1"/>
      </xdr:nvSpPr>
      <xdr:spPr>
        <a:xfrm>
          <a:off x="4686300" y="559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25807</xdr:rowOff>
    </xdr:from>
    <xdr:to>
      <xdr:col>20</xdr:col>
      <xdr:colOff>38100</xdr:colOff>
      <xdr:row>34</xdr:row>
      <xdr:rowOff>127407</xdr:rowOff>
    </xdr:to>
    <xdr:sp macro="" textlink="">
      <xdr:nvSpPr>
        <xdr:cNvPr id="80" name="楕円 79"/>
        <xdr:cNvSpPr/>
      </xdr:nvSpPr>
      <xdr:spPr>
        <a:xfrm>
          <a:off x="3746500" y="585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118534</xdr:rowOff>
    </xdr:from>
    <xdr:ext cx="469744" cy="259045"/>
    <xdr:sp macro="" textlink="">
      <xdr:nvSpPr>
        <xdr:cNvPr id="81" name="テキスト ボックス 80"/>
        <xdr:cNvSpPr txBox="1"/>
      </xdr:nvSpPr>
      <xdr:spPr>
        <a:xfrm>
          <a:off x="3562428" y="5947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13462</xdr:rowOff>
    </xdr:from>
    <xdr:to>
      <xdr:col>15</xdr:col>
      <xdr:colOff>101600</xdr:colOff>
      <xdr:row>35</xdr:row>
      <xdr:rowOff>115062</xdr:rowOff>
    </xdr:to>
    <xdr:sp macro="" textlink="">
      <xdr:nvSpPr>
        <xdr:cNvPr id="82" name="楕円 81"/>
        <xdr:cNvSpPr/>
      </xdr:nvSpPr>
      <xdr:spPr>
        <a:xfrm>
          <a:off x="2857500" y="6014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106189</xdr:rowOff>
    </xdr:from>
    <xdr:ext cx="469744" cy="259045"/>
    <xdr:sp macro="" textlink="">
      <xdr:nvSpPr>
        <xdr:cNvPr id="83" name="テキスト ボックス 82"/>
        <xdr:cNvSpPr txBox="1"/>
      </xdr:nvSpPr>
      <xdr:spPr>
        <a:xfrm>
          <a:off x="2673428" y="610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102616</xdr:rowOff>
    </xdr:from>
    <xdr:to>
      <xdr:col>10</xdr:col>
      <xdr:colOff>165100</xdr:colOff>
      <xdr:row>36</xdr:row>
      <xdr:rowOff>32766</xdr:rowOff>
    </xdr:to>
    <xdr:sp macro="" textlink="">
      <xdr:nvSpPr>
        <xdr:cNvPr id="84" name="楕円 83"/>
        <xdr:cNvSpPr/>
      </xdr:nvSpPr>
      <xdr:spPr>
        <a:xfrm>
          <a:off x="1968500" y="610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23893</xdr:rowOff>
    </xdr:from>
    <xdr:ext cx="469744" cy="259045"/>
    <xdr:sp macro="" textlink="">
      <xdr:nvSpPr>
        <xdr:cNvPr id="85" name="テキスト ボックス 84"/>
        <xdr:cNvSpPr txBox="1"/>
      </xdr:nvSpPr>
      <xdr:spPr>
        <a:xfrm>
          <a:off x="1784428" y="6196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18034</xdr:rowOff>
    </xdr:from>
    <xdr:to>
      <xdr:col>6</xdr:col>
      <xdr:colOff>38100</xdr:colOff>
      <xdr:row>35</xdr:row>
      <xdr:rowOff>119634</xdr:rowOff>
    </xdr:to>
    <xdr:sp macro="" textlink="">
      <xdr:nvSpPr>
        <xdr:cNvPr id="86" name="楕円 85"/>
        <xdr:cNvSpPr/>
      </xdr:nvSpPr>
      <xdr:spPr>
        <a:xfrm>
          <a:off x="1079500" y="601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110761</xdr:rowOff>
    </xdr:from>
    <xdr:ext cx="469744" cy="259045"/>
    <xdr:sp macro="" textlink="">
      <xdr:nvSpPr>
        <xdr:cNvPr id="87" name="テキスト ボックス 86"/>
        <xdr:cNvSpPr txBox="1"/>
      </xdr:nvSpPr>
      <xdr:spPr>
        <a:xfrm>
          <a:off x="895428" y="6111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169769</xdr:rowOff>
    </xdr:from>
    <xdr:to>
      <xdr:col>24</xdr:col>
      <xdr:colOff>63500</xdr:colOff>
      <xdr:row>58</xdr:row>
      <xdr:rowOff>14644</xdr:rowOff>
    </xdr:to>
    <xdr:cxnSp macro="">
      <xdr:nvCxnSpPr>
        <xdr:cNvPr id="116" name="直線コネクタ 115"/>
        <xdr:cNvCxnSpPr/>
      </xdr:nvCxnSpPr>
      <xdr:spPr>
        <a:xfrm flipV="1">
          <a:off x="3797300" y="9599519"/>
          <a:ext cx="838200" cy="359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14644</xdr:rowOff>
    </xdr:from>
    <xdr:to>
      <xdr:col>19</xdr:col>
      <xdr:colOff>177800</xdr:colOff>
      <xdr:row>58</xdr:row>
      <xdr:rowOff>47117</xdr:rowOff>
    </xdr:to>
    <xdr:cxnSp macro="">
      <xdr:nvCxnSpPr>
        <xdr:cNvPr id="119" name="直線コネクタ 118"/>
        <xdr:cNvCxnSpPr/>
      </xdr:nvCxnSpPr>
      <xdr:spPr>
        <a:xfrm flipV="1">
          <a:off x="2908300" y="9958744"/>
          <a:ext cx="889000" cy="32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47142</xdr:rowOff>
    </xdr:from>
    <xdr:to>
      <xdr:col>20</xdr:col>
      <xdr:colOff>38100</xdr:colOff>
      <xdr:row>57</xdr:row>
      <xdr:rowOff>148742</xdr:rowOff>
    </xdr:to>
    <xdr:sp macro="" textlink="">
      <xdr:nvSpPr>
        <xdr:cNvPr id="120" name="フローチャート: 判断 119"/>
        <xdr:cNvSpPr/>
      </xdr:nvSpPr>
      <xdr:spPr>
        <a:xfrm>
          <a:off x="3746500" y="9819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165269</xdr:rowOff>
    </xdr:from>
    <xdr:ext cx="534377" cy="259045"/>
    <xdr:sp macro="" textlink="">
      <xdr:nvSpPr>
        <xdr:cNvPr id="121" name="テキスト ボックス 120"/>
        <xdr:cNvSpPr txBox="1"/>
      </xdr:nvSpPr>
      <xdr:spPr>
        <a:xfrm>
          <a:off x="3530111" y="959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41410</xdr:rowOff>
    </xdr:from>
    <xdr:to>
      <xdr:col>15</xdr:col>
      <xdr:colOff>50800</xdr:colOff>
      <xdr:row>58</xdr:row>
      <xdr:rowOff>47117</xdr:rowOff>
    </xdr:to>
    <xdr:cxnSp macro="">
      <xdr:nvCxnSpPr>
        <xdr:cNvPr id="122" name="直線コネクタ 121"/>
        <xdr:cNvCxnSpPr/>
      </xdr:nvCxnSpPr>
      <xdr:spPr>
        <a:xfrm>
          <a:off x="2019300" y="9985510"/>
          <a:ext cx="889000" cy="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78316</xdr:rowOff>
    </xdr:from>
    <xdr:to>
      <xdr:col>15</xdr:col>
      <xdr:colOff>101600</xdr:colOff>
      <xdr:row>58</xdr:row>
      <xdr:rowOff>8466</xdr:rowOff>
    </xdr:to>
    <xdr:sp macro="" textlink="">
      <xdr:nvSpPr>
        <xdr:cNvPr id="123" name="フローチャート: 判断 122"/>
        <xdr:cNvSpPr/>
      </xdr:nvSpPr>
      <xdr:spPr>
        <a:xfrm>
          <a:off x="2857500" y="98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24993</xdr:rowOff>
    </xdr:from>
    <xdr:ext cx="534377" cy="259045"/>
    <xdr:sp macro="" textlink="">
      <xdr:nvSpPr>
        <xdr:cNvPr id="124" name="テキスト ボックス 123"/>
        <xdr:cNvSpPr txBox="1"/>
      </xdr:nvSpPr>
      <xdr:spPr>
        <a:xfrm>
          <a:off x="2641111" y="9626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39085</xdr:rowOff>
    </xdr:from>
    <xdr:to>
      <xdr:col>10</xdr:col>
      <xdr:colOff>114300</xdr:colOff>
      <xdr:row>58</xdr:row>
      <xdr:rowOff>41410</xdr:rowOff>
    </xdr:to>
    <xdr:cxnSp macro="">
      <xdr:nvCxnSpPr>
        <xdr:cNvPr id="125" name="直線コネクタ 124"/>
        <xdr:cNvCxnSpPr/>
      </xdr:nvCxnSpPr>
      <xdr:spPr>
        <a:xfrm>
          <a:off x="1130300" y="9983185"/>
          <a:ext cx="889000" cy="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92473</xdr:rowOff>
    </xdr:from>
    <xdr:to>
      <xdr:col>10</xdr:col>
      <xdr:colOff>165100</xdr:colOff>
      <xdr:row>58</xdr:row>
      <xdr:rowOff>22623</xdr:rowOff>
    </xdr:to>
    <xdr:sp macro="" textlink="">
      <xdr:nvSpPr>
        <xdr:cNvPr id="126" name="フローチャート: 判断 125"/>
        <xdr:cNvSpPr/>
      </xdr:nvSpPr>
      <xdr:spPr>
        <a:xfrm>
          <a:off x="1968500" y="9865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39150</xdr:rowOff>
    </xdr:from>
    <xdr:ext cx="534377" cy="259045"/>
    <xdr:sp macro="" textlink="">
      <xdr:nvSpPr>
        <xdr:cNvPr id="127" name="テキスト ボックス 126"/>
        <xdr:cNvSpPr txBox="1"/>
      </xdr:nvSpPr>
      <xdr:spPr>
        <a:xfrm>
          <a:off x="1752111" y="9640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85418</xdr:rowOff>
    </xdr:from>
    <xdr:to>
      <xdr:col>6</xdr:col>
      <xdr:colOff>38100</xdr:colOff>
      <xdr:row>58</xdr:row>
      <xdr:rowOff>15568</xdr:rowOff>
    </xdr:to>
    <xdr:sp macro="" textlink="">
      <xdr:nvSpPr>
        <xdr:cNvPr id="128" name="フローチャート: 判断 127"/>
        <xdr:cNvSpPr/>
      </xdr:nvSpPr>
      <xdr:spPr>
        <a:xfrm>
          <a:off x="1079500" y="985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32095</xdr:rowOff>
    </xdr:from>
    <xdr:ext cx="534377" cy="259045"/>
    <xdr:sp macro="" textlink="">
      <xdr:nvSpPr>
        <xdr:cNvPr id="129" name="テキスト ボックス 128"/>
        <xdr:cNvSpPr txBox="1"/>
      </xdr:nvSpPr>
      <xdr:spPr>
        <a:xfrm>
          <a:off x="863111" y="9633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118969</xdr:rowOff>
    </xdr:from>
    <xdr:to>
      <xdr:col>24</xdr:col>
      <xdr:colOff>114300</xdr:colOff>
      <xdr:row>56</xdr:row>
      <xdr:rowOff>49119</xdr:rowOff>
    </xdr:to>
    <xdr:sp macro="" textlink="">
      <xdr:nvSpPr>
        <xdr:cNvPr id="135" name="楕円 134"/>
        <xdr:cNvSpPr/>
      </xdr:nvSpPr>
      <xdr:spPr>
        <a:xfrm>
          <a:off x="4584700" y="9548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33896</xdr:rowOff>
    </xdr:from>
    <xdr:ext cx="599010" cy="259045"/>
    <xdr:sp macro="" textlink="">
      <xdr:nvSpPr>
        <xdr:cNvPr id="136" name="総務費該当値テキスト"/>
        <xdr:cNvSpPr txBox="1"/>
      </xdr:nvSpPr>
      <xdr:spPr>
        <a:xfrm>
          <a:off x="4686300" y="9463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135294</xdr:rowOff>
    </xdr:from>
    <xdr:to>
      <xdr:col>20</xdr:col>
      <xdr:colOff>38100</xdr:colOff>
      <xdr:row>58</xdr:row>
      <xdr:rowOff>65444</xdr:rowOff>
    </xdr:to>
    <xdr:sp macro="" textlink="">
      <xdr:nvSpPr>
        <xdr:cNvPr id="137" name="楕円 136"/>
        <xdr:cNvSpPr/>
      </xdr:nvSpPr>
      <xdr:spPr>
        <a:xfrm>
          <a:off x="3746500" y="990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56571</xdr:rowOff>
    </xdr:from>
    <xdr:ext cx="534377" cy="259045"/>
    <xdr:sp macro="" textlink="">
      <xdr:nvSpPr>
        <xdr:cNvPr id="138" name="テキスト ボックス 137"/>
        <xdr:cNvSpPr txBox="1"/>
      </xdr:nvSpPr>
      <xdr:spPr>
        <a:xfrm>
          <a:off x="3530111" y="1000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167767</xdr:rowOff>
    </xdr:from>
    <xdr:to>
      <xdr:col>15</xdr:col>
      <xdr:colOff>101600</xdr:colOff>
      <xdr:row>58</xdr:row>
      <xdr:rowOff>97917</xdr:rowOff>
    </xdr:to>
    <xdr:sp macro="" textlink="">
      <xdr:nvSpPr>
        <xdr:cNvPr id="139" name="楕円 138"/>
        <xdr:cNvSpPr/>
      </xdr:nvSpPr>
      <xdr:spPr>
        <a:xfrm>
          <a:off x="2857500" y="994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89044</xdr:rowOff>
    </xdr:from>
    <xdr:ext cx="534377" cy="259045"/>
    <xdr:sp macro="" textlink="">
      <xdr:nvSpPr>
        <xdr:cNvPr id="140" name="テキスト ボックス 139"/>
        <xdr:cNvSpPr txBox="1"/>
      </xdr:nvSpPr>
      <xdr:spPr>
        <a:xfrm>
          <a:off x="2641111" y="1003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162060</xdr:rowOff>
    </xdr:from>
    <xdr:to>
      <xdr:col>10</xdr:col>
      <xdr:colOff>165100</xdr:colOff>
      <xdr:row>58</xdr:row>
      <xdr:rowOff>92210</xdr:rowOff>
    </xdr:to>
    <xdr:sp macro="" textlink="">
      <xdr:nvSpPr>
        <xdr:cNvPr id="141" name="楕円 140"/>
        <xdr:cNvSpPr/>
      </xdr:nvSpPr>
      <xdr:spPr>
        <a:xfrm>
          <a:off x="1968500" y="9934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83337</xdr:rowOff>
    </xdr:from>
    <xdr:ext cx="534377" cy="259045"/>
    <xdr:sp macro="" textlink="">
      <xdr:nvSpPr>
        <xdr:cNvPr id="142" name="テキスト ボックス 141"/>
        <xdr:cNvSpPr txBox="1"/>
      </xdr:nvSpPr>
      <xdr:spPr>
        <a:xfrm>
          <a:off x="1752111" y="1002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159735</xdr:rowOff>
    </xdr:from>
    <xdr:to>
      <xdr:col>6</xdr:col>
      <xdr:colOff>38100</xdr:colOff>
      <xdr:row>58</xdr:row>
      <xdr:rowOff>89885</xdr:rowOff>
    </xdr:to>
    <xdr:sp macro="" textlink="">
      <xdr:nvSpPr>
        <xdr:cNvPr id="143" name="楕円 142"/>
        <xdr:cNvSpPr/>
      </xdr:nvSpPr>
      <xdr:spPr>
        <a:xfrm>
          <a:off x="1079500" y="9932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81012</xdr:rowOff>
    </xdr:from>
    <xdr:ext cx="534377" cy="259045"/>
    <xdr:sp macro="" textlink="">
      <xdr:nvSpPr>
        <xdr:cNvPr id="144" name="テキスト ボックス 143"/>
        <xdr:cNvSpPr txBox="1"/>
      </xdr:nvSpPr>
      <xdr:spPr>
        <a:xfrm>
          <a:off x="863111" y="100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75703</xdr:rowOff>
    </xdr:from>
    <xdr:to>
      <xdr:col>24</xdr:col>
      <xdr:colOff>63500</xdr:colOff>
      <xdr:row>75</xdr:row>
      <xdr:rowOff>111920</xdr:rowOff>
    </xdr:to>
    <xdr:cxnSp macro="">
      <xdr:nvCxnSpPr>
        <xdr:cNvPr id="176" name="直線コネクタ 175"/>
        <xdr:cNvCxnSpPr/>
      </xdr:nvCxnSpPr>
      <xdr:spPr>
        <a:xfrm flipV="1">
          <a:off x="3797300" y="12934453"/>
          <a:ext cx="838200" cy="36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55277</xdr:rowOff>
    </xdr:from>
    <xdr:ext cx="599010" cy="259045"/>
    <xdr:sp macro="" textlink="">
      <xdr:nvSpPr>
        <xdr:cNvPr id="177" name="民生費平均値テキスト"/>
        <xdr:cNvSpPr txBox="1"/>
      </xdr:nvSpPr>
      <xdr:spPr>
        <a:xfrm>
          <a:off x="4686300" y="12914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111920</xdr:rowOff>
    </xdr:from>
    <xdr:to>
      <xdr:col>19</xdr:col>
      <xdr:colOff>177800</xdr:colOff>
      <xdr:row>75</xdr:row>
      <xdr:rowOff>124754</xdr:rowOff>
    </xdr:to>
    <xdr:cxnSp macro="">
      <xdr:nvCxnSpPr>
        <xdr:cNvPr id="179" name="直線コネクタ 178"/>
        <xdr:cNvCxnSpPr/>
      </xdr:nvCxnSpPr>
      <xdr:spPr>
        <a:xfrm flipV="1">
          <a:off x="2908300" y="12970670"/>
          <a:ext cx="889000" cy="1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64505</xdr:rowOff>
    </xdr:from>
    <xdr:to>
      <xdr:col>20</xdr:col>
      <xdr:colOff>38100</xdr:colOff>
      <xdr:row>75</xdr:row>
      <xdr:rowOff>166105</xdr:rowOff>
    </xdr:to>
    <xdr:sp macro="" textlink="">
      <xdr:nvSpPr>
        <xdr:cNvPr id="180" name="フローチャート: 判断 179"/>
        <xdr:cNvSpPr/>
      </xdr:nvSpPr>
      <xdr:spPr>
        <a:xfrm>
          <a:off x="3746500" y="12923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157232</xdr:rowOff>
    </xdr:from>
    <xdr:ext cx="599010" cy="259045"/>
    <xdr:sp macro="" textlink="">
      <xdr:nvSpPr>
        <xdr:cNvPr id="181" name="テキスト ボックス 180"/>
        <xdr:cNvSpPr txBox="1"/>
      </xdr:nvSpPr>
      <xdr:spPr>
        <a:xfrm>
          <a:off x="3497795" y="13015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124754</xdr:rowOff>
    </xdr:from>
    <xdr:to>
      <xdr:col>15</xdr:col>
      <xdr:colOff>50800</xdr:colOff>
      <xdr:row>76</xdr:row>
      <xdr:rowOff>50927</xdr:rowOff>
    </xdr:to>
    <xdr:cxnSp macro="">
      <xdr:nvCxnSpPr>
        <xdr:cNvPr id="182" name="直線コネクタ 181"/>
        <xdr:cNvCxnSpPr/>
      </xdr:nvCxnSpPr>
      <xdr:spPr>
        <a:xfrm flipV="1">
          <a:off x="2019300" y="12983504"/>
          <a:ext cx="889000" cy="97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115908</xdr:rowOff>
    </xdr:from>
    <xdr:to>
      <xdr:col>15</xdr:col>
      <xdr:colOff>101600</xdr:colOff>
      <xdr:row>76</xdr:row>
      <xdr:rowOff>46058</xdr:rowOff>
    </xdr:to>
    <xdr:sp macro="" textlink="">
      <xdr:nvSpPr>
        <xdr:cNvPr id="183" name="フローチャート: 判断 182"/>
        <xdr:cNvSpPr/>
      </xdr:nvSpPr>
      <xdr:spPr>
        <a:xfrm>
          <a:off x="2857500" y="1297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37185</xdr:rowOff>
    </xdr:from>
    <xdr:ext cx="599010" cy="259045"/>
    <xdr:sp macro="" textlink="">
      <xdr:nvSpPr>
        <xdr:cNvPr id="184" name="テキスト ボックス 183"/>
        <xdr:cNvSpPr txBox="1"/>
      </xdr:nvSpPr>
      <xdr:spPr>
        <a:xfrm>
          <a:off x="2608795" y="13067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50927</xdr:rowOff>
    </xdr:from>
    <xdr:to>
      <xdr:col>10</xdr:col>
      <xdr:colOff>114300</xdr:colOff>
      <xdr:row>76</xdr:row>
      <xdr:rowOff>88364</xdr:rowOff>
    </xdr:to>
    <xdr:cxnSp macro="">
      <xdr:nvCxnSpPr>
        <xdr:cNvPr id="185" name="直線コネクタ 184"/>
        <xdr:cNvCxnSpPr/>
      </xdr:nvCxnSpPr>
      <xdr:spPr>
        <a:xfrm flipV="1">
          <a:off x="1130300" y="13081127"/>
          <a:ext cx="889000" cy="37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90881</xdr:rowOff>
    </xdr:from>
    <xdr:to>
      <xdr:col>10</xdr:col>
      <xdr:colOff>165100</xdr:colOff>
      <xdr:row>76</xdr:row>
      <xdr:rowOff>21031</xdr:rowOff>
    </xdr:to>
    <xdr:sp macro="" textlink="">
      <xdr:nvSpPr>
        <xdr:cNvPr id="186" name="フローチャート: 判断 185"/>
        <xdr:cNvSpPr/>
      </xdr:nvSpPr>
      <xdr:spPr>
        <a:xfrm>
          <a:off x="1968500" y="1294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37558</xdr:rowOff>
    </xdr:from>
    <xdr:ext cx="599010" cy="259045"/>
    <xdr:sp macro="" textlink="">
      <xdr:nvSpPr>
        <xdr:cNvPr id="187" name="テキスト ボックス 186"/>
        <xdr:cNvSpPr txBox="1"/>
      </xdr:nvSpPr>
      <xdr:spPr>
        <a:xfrm>
          <a:off x="1719795" y="127248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93059</xdr:rowOff>
    </xdr:from>
    <xdr:to>
      <xdr:col>6</xdr:col>
      <xdr:colOff>38100</xdr:colOff>
      <xdr:row>76</xdr:row>
      <xdr:rowOff>23208</xdr:rowOff>
    </xdr:to>
    <xdr:sp macro="" textlink="">
      <xdr:nvSpPr>
        <xdr:cNvPr id="188" name="フローチャート: 判断 187"/>
        <xdr:cNvSpPr/>
      </xdr:nvSpPr>
      <xdr:spPr>
        <a:xfrm>
          <a:off x="1079500" y="1295180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39736</xdr:rowOff>
    </xdr:from>
    <xdr:ext cx="599010" cy="259045"/>
    <xdr:sp macro="" textlink="">
      <xdr:nvSpPr>
        <xdr:cNvPr id="189" name="テキスト ボックス 188"/>
        <xdr:cNvSpPr txBox="1"/>
      </xdr:nvSpPr>
      <xdr:spPr>
        <a:xfrm>
          <a:off x="830795" y="12727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24903</xdr:rowOff>
    </xdr:from>
    <xdr:to>
      <xdr:col>24</xdr:col>
      <xdr:colOff>114300</xdr:colOff>
      <xdr:row>75</xdr:row>
      <xdr:rowOff>126503</xdr:rowOff>
    </xdr:to>
    <xdr:sp macro="" textlink="">
      <xdr:nvSpPr>
        <xdr:cNvPr id="195" name="楕円 194"/>
        <xdr:cNvSpPr/>
      </xdr:nvSpPr>
      <xdr:spPr>
        <a:xfrm>
          <a:off x="4584700" y="1288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47780</xdr:rowOff>
    </xdr:from>
    <xdr:ext cx="599010" cy="259045"/>
    <xdr:sp macro="" textlink="">
      <xdr:nvSpPr>
        <xdr:cNvPr id="196" name="民生費該当値テキスト"/>
        <xdr:cNvSpPr txBox="1"/>
      </xdr:nvSpPr>
      <xdr:spPr>
        <a:xfrm>
          <a:off x="4686300" y="127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61120</xdr:rowOff>
    </xdr:from>
    <xdr:to>
      <xdr:col>20</xdr:col>
      <xdr:colOff>38100</xdr:colOff>
      <xdr:row>75</xdr:row>
      <xdr:rowOff>162719</xdr:rowOff>
    </xdr:to>
    <xdr:sp macro="" textlink="">
      <xdr:nvSpPr>
        <xdr:cNvPr id="197" name="楕円 196"/>
        <xdr:cNvSpPr/>
      </xdr:nvSpPr>
      <xdr:spPr>
        <a:xfrm>
          <a:off x="3746500" y="1291987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7797</xdr:rowOff>
    </xdr:from>
    <xdr:ext cx="599010" cy="259045"/>
    <xdr:sp macro="" textlink="">
      <xdr:nvSpPr>
        <xdr:cNvPr id="198" name="テキスト ボックス 197"/>
        <xdr:cNvSpPr txBox="1"/>
      </xdr:nvSpPr>
      <xdr:spPr>
        <a:xfrm>
          <a:off x="3497795" y="12695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73954</xdr:rowOff>
    </xdr:from>
    <xdr:to>
      <xdr:col>15</xdr:col>
      <xdr:colOff>101600</xdr:colOff>
      <xdr:row>76</xdr:row>
      <xdr:rowOff>4104</xdr:rowOff>
    </xdr:to>
    <xdr:sp macro="" textlink="">
      <xdr:nvSpPr>
        <xdr:cNvPr id="199" name="楕円 198"/>
        <xdr:cNvSpPr/>
      </xdr:nvSpPr>
      <xdr:spPr>
        <a:xfrm>
          <a:off x="2857500" y="1293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20631</xdr:rowOff>
    </xdr:from>
    <xdr:ext cx="599010" cy="259045"/>
    <xdr:sp macro="" textlink="">
      <xdr:nvSpPr>
        <xdr:cNvPr id="200" name="テキスト ボックス 199"/>
        <xdr:cNvSpPr txBox="1"/>
      </xdr:nvSpPr>
      <xdr:spPr>
        <a:xfrm>
          <a:off x="2608795" y="12707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127</xdr:rowOff>
    </xdr:from>
    <xdr:to>
      <xdr:col>10</xdr:col>
      <xdr:colOff>165100</xdr:colOff>
      <xdr:row>76</xdr:row>
      <xdr:rowOff>101727</xdr:rowOff>
    </xdr:to>
    <xdr:sp macro="" textlink="">
      <xdr:nvSpPr>
        <xdr:cNvPr id="201" name="楕円 200"/>
        <xdr:cNvSpPr/>
      </xdr:nvSpPr>
      <xdr:spPr>
        <a:xfrm>
          <a:off x="1968500" y="13030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92854</xdr:rowOff>
    </xdr:from>
    <xdr:ext cx="599010" cy="259045"/>
    <xdr:sp macro="" textlink="">
      <xdr:nvSpPr>
        <xdr:cNvPr id="202" name="テキスト ボックス 201"/>
        <xdr:cNvSpPr txBox="1"/>
      </xdr:nvSpPr>
      <xdr:spPr>
        <a:xfrm>
          <a:off x="1719795" y="1312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37564</xdr:rowOff>
    </xdr:from>
    <xdr:to>
      <xdr:col>6</xdr:col>
      <xdr:colOff>38100</xdr:colOff>
      <xdr:row>76</xdr:row>
      <xdr:rowOff>139164</xdr:rowOff>
    </xdr:to>
    <xdr:sp macro="" textlink="">
      <xdr:nvSpPr>
        <xdr:cNvPr id="203" name="楕円 202"/>
        <xdr:cNvSpPr/>
      </xdr:nvSpPr>
      <xdr:spPr>
        <a:xfrm>
          <a:off x="1079500" y="13067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130291</xdr:rowOff>
    </xdr:from>
    <xdr:ext cx="599010" cy="259045"/>
    <xdr:sp macro="" textlink="">
      <xdr:nvSpPr>
        <xdr:cNvPr id="204" name="テキスト ボックス 203"/>
        <xdr:cNvSpPr txBox="1"/>
      </xdr:nvSpPr>
      <xdr:spPr>
        <a:xfrm>
          <a:off x="830795" y="13160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47924</xdr:rowOff>
    </xdr:from>
    <xdr:to>
      <xdr:col>24</xdr:col>
      <xdr:colOff>63500</xdr:colOff>
      <xdr:row>96</xdr:row>
      <xdr:rowOff>169182</xdr:rowOff>
    </xdr:to>
    <xdr:cxnSp macro="">
      <xdr:nvCxnSpPr>
        <xdr:cNvPr id="233" name="直線コネクタ 232"/>
        <xdr:cNvCxnSpPr/>
      </xdr:nvCxnSpPr>
      <xdr:spPr>
        <a:xfrm flipV="1">
          <a:off x="3797300" y="16507124"/>
          <a:ext cx="838200" cy="12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169182</xdr:rowOff>
    </xdr:from>
    <xdr:to>
      <xdr:col>19</xdr:col>
      <xdr:colOff>177800</xdr:colOff>
      <xdr:row>97</xdr:row>
      <xdr:rowOff>127516</xdr:rowOff>
    </xdr:to>
    <xdr:cxnSp macro="">
      <xdr:nvCxnSpPr>
        <xdr:cNvPr id="236" name="直線コネクタ 235"/>
        <xdr:cNvCxnSpPr/>
      </xdr:nvCxnSpPr>
      <xdr:spPr>
        <a:xfrm flipV="1">
          <a:off x="2908300" y="16628382"/>
          <a:ext cx="889000" cy="129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145684</xdr:rowOff>
    </xdr:from>
    <xdr:to>
      <xdr:col>20</xdr:col>
      <xdr:colOff>38100</xdr:colOff>
      <xdr:row>97</xdr:row>
      <xdr:rowOff>75834</xdr:rowOff>
    </xdr:to>
    <xdr:sp macro="" textlink="">
      <xdr:nvSpPr>
        <xdr:cNvPr id="237" name="フローチャート: 判断 236"/>
        <xdr:cNvSpPr/>
      </xdr:nvSpPr>
      <xdr:spPr>
        <a:xfrm>
          <a:off x="3746500" y="16604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66961</xdr:rowOff>
    </xdr:from>
    <xdr:ext cx="534377" cy="259045"/>
    <xdr:sp macro="" textlink="">
      <xdr:nvSpPr>
        <xdr:cNvPr id="238" name="テキスト ボックス 237"/>
        <xdr:cNvSpPr txBox="1"/>
      </xdr:nvSpPr>
      <xdr:spPr>
        <a:xfrm>
          <a:off x="3530111" y="1669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82252</xdr:rowOff>
    </xdr:from>
    <xdr:to>
      <xdr:col>15</xdr:col>
      <xdr:colOff>50800</xdr:colOff>
      <xdr:row>97</xdr:row>
      <xdr:rowOff>127516</xdr:rowOff>
    </xdr:to>
    <xdr:cxnSp macro="">
      <xdr:nvCxnSpPr>
        <xdr:cNvPr id="239" name="直線コネクタ 238"/>
        <xdr:cNvCxnSpPr/>
      </xdr:nvCxnSpPr>
      <xdr:spPr>
        <a:xfrm>
          <a:off x="2019300" y="16712902"/>
          <a:ext cx="889000" cy="45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386</xdr:rowOff>
    </xdr:from>
    <xdr:to>
      <xdr:col>15</xdr:col>
      <xdr:colOff>101600</xdr:colOff>
      <xdr:row>97</xdr:row>
      <xdr:rowOff>101986</xdr:rowOff>
    </xdr:to>
    <xdr:sp macro="" textlink="">
      <xdr:nvSpPr>
        <xdr:cNvPr id="240" name="フローチャート: 判断 239"/>
        <xdr:cNvSpPr/>
      </xdr:nvSpPr>
      <xdr:spPr>
        <a:xfrm>
          <a:off x="2857500" y="1663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118513</xdr:rowOff>
    </xdr:from>
    <xdr:ext cx="534377" cy="259045"/>
    <xdr:sp macro="" textlink="">
      <xdr:nvSpPr>
        <xdr:cNvPr id="241" name="テキスト ボックス 240"/>
        <xdr:cNvSpPr txBox="1"/>
      </xdr:nvSpPr>
      <xdr:spPr>
        <a:xfrm>
          <a:off x="2641111" y="1640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23259</xdr:rowOff>
    </xdr:from>
    <xdr:to>
      <xdr:col>10</xdr:col>
      <xdr:colOff>114300</xdr:colOff>
      <xdr:row>97</xdr:row>
      <xdr:rowOff>82252</xdr:rowOff>
    </xdr:to>
    <xdr:cxnSp macro="">
      <xdr:nvCxnSpPr>
        <xdr:cNvPr id="242" name="直線コネクタ 241"/>
        <xdr:cNvCxnSpPr/>
      </xdr:nvCxnSpPr>
      <xdr:spPr>
        <a:xfrm>
          <a:off x="1130300" y="16653909"/>
          <a:ext cx="889000" cy="58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30469</xdr:rowOff>
    </xdr:from>
    <xdr:to>
      <xdr:col>10</xdr:col>
      <xdr:colOff>165100</xdr:colOff>
      <xdr:row>97</xdr:row>
      <xdr:rowOff>132069</xdr:rowOff>
    </xdr:to>
    <xdr:sp macro="" textlink="">
      <xdr:nvSpPr>
        <xdr:cNvPr id="243" name="フローチャート: 判断 242"/>
        <xdr:cNvSpPr/>
      </xdr:nvSpPr>
      <xdr:spPr>
        <a:xfrm>
          <a:off x="1968500" y="1666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148596</xdr:rowOff>
    </xdr:from>
    <xdr:ext cx="534377" cy="259045"/>
    <xdr:sp macro="" textlink="">
      <xdr:nvSpPr>
        <xdr:cNvPr id="244" name="テキスト ボックス 243"/>
        <xdr:cNvSpPr txBox="1"/>
      </xdr:nvSpPr>
      <xdr:spPr>
        <a:xfrm>
          <a:off x="1752111" y="1643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24305</xdr:rowOff>
    </xdr:from>
    <xdr:to>
      <xdr:col>6</xdr:col>
      <xdr:colOff>38100</xdr:colOff>
      <xdr:row>97</xdr:row>
      <xdr:rowOff>125905</xdr:rowOff>
    </xdr:to>
    <xdr:sp macro="" textlink="">
      <xdr:nvSpPr>
        <xdr:cNvPr id="245" name="フローチャート: 判断 244"/>
        <xdr:cNvSpPr/>
      </xdr:nvSpPr>
      <xdr:spPr>
        <a:xfrm>
          <a:off x="1079500" y="16654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117032</xdr:rowOff>
    </xdr:from>
    <xdr:ext cx="534377" cy="259045"/>
    <xdr:sp macro="" textlink="">
      <xdr:nvSpPr>
        <xdr:cNvPr id="246" name="テキスト ボックス 245"/>
        <xdr:cNvSpPr txBox="1"/>
      </xdr:nvSpPr>
      <xdr:spPr>
        <a:xfrm>
          <a:off x="863111" y="16747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168574</xdr:rowOff>
    </xdr:from>
    <xdr:to>
      <xdr:col>24</xdr:col>
      <xdr:colOff>114300</xdr:colOff>
      <xdr:row>96</xdr:row>
      <xdr:rowOff>98724</xdr:rowOff>
    </xdr:to>
    <xdr:sp macro="" textlink="">
      <xdr:nvSpPr>
        <xdr:cNvPr id="252" name="楕円 251"/>
        <xdr:cNvSpPr/>
      </xdr:nvSpPr>
      <xdr:spPr>
        <a:xfrm>
          <a:off x="4584700" y="16456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20001</xdr:rowOff>
    </xdr:from>
    <xdr:ext cx="534377" cy="259045"/>
    <xdr:sp macro="" textlink="">
      <xdr:nvSpPr>
        <xdr:cNvPr id="253" name="衛生費該当値テキスト"/>
        <xdr:cNvSpPr txBox="1"/>
      </xdr:nvSpPr>
      <xdr:spPr>
        <a:xfrm>
          <a:off x="4686300" y="1630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118382</xdr:rowOff>
    </xdr:from>
    <xdr:to>
      <xdr:col>20</xdr:col>
      <xdr:colOff>38100</xdr:colOff>
      <xdr:row>97</xdr:row>
      <xdr:rowOff>48532</xdr:rowOff>
    </xdr:to>
    <xdr:sp macro="" textlink="">
      <xdr:nvSpPr>
        <xdr:cNvPr id="254" name="楕円 253"/>
        <xdr:cNvSpPr/>
      </xdr:nvSpPr>
      <xdr:spPr>
        <a:xfrm>
          <a:off x="3746500" y="16577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65059</xdr:rowOff>
    </xdr:from>
    <xdr:ext cx="534377" cy="259045"/>
    <xdr:sp macro="" textlink="">
      <xdr:nvSpPr>
        <xdr:cNvPr id="255" name="テキスト ボックス 254"/>
        <xdr:cNvSpPr txBox="1"/>
      </xdr:nvSpPr>
      <xdr:spPr>
        <a:xfrm>
          <a:off x="3530111" y="16352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76716</xdr:rowOff>
    </xdr:from>
    <xdr:to>
      <xdr:col>15</xdr:col>
      <xdr:colOff>101600</xdr:colOff>
      <xdr:row>98</xdr:row>
      <xdr:rowOff>6866</xdr:rowOff>
    </xdr:to>
    <xdr:sp macro="" textlink="">
      <xdr:nvSpPr>
        <xdr:cNvPr id="256" name="楕円 255"/>
        <xdr:cNvSpPr/>
      </xdr:nvSpPr>
      <xdr:spPr>
        <a:xfrm>
          <a:off x="2857500" y="1670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169443</xdr:rowOff>
    </xdr:from>
    <xdr:ext cx="534377" cy="259045"/>
    <xdr:sp macro="" textlink="">
      <xdr:nvSpPr>
        <xdr:cNvPr id="257" name="テキスト ボックス 256"/>
        <xdr:cNvSpPr txBox="1"/>
      </xdr:nvSpPr>
      <xdr:spPr>
        <a:xfrm>
          <a:off x="2641111" y="16800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31452</xdr:rowOff>
    </xdr:from>
    <xdr:to>
      <xdr:col>10</xdr:col>
      <xdr:colOff>165100</xdr:colOff>
      <xdr:row>97</xdr:row>
      <xdr:rowOff>133052</xdr:rowOff>
    </xdr:to>
    <xdr:sp macro="" textlink="">
      <xdr:nvSpPr>
        <xdr:cNvPr id="258" name="楕円 257"/>
        <xdr:cNvSpPr/>
      </xdr:nvSpPr>
      <xdr:spPr>
        <a:xfrm>
          <a:off x="1968500" y="16662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124179</xdr:rowOff>
    </xdr:from>
    <xdr:ext cx="534377" cy="259045"/>
    <xdr:sp macro="" textlink="">
      <xdr:nvSpPr>
        <xdr:cNvPr id="259" name="テキスト ボックス 258"/>
        <xdr:cNvSpPr txBox="1"/>
      </xdr:nvSpPr>
      <xdr:spPr>
        <a:xfrm>
          <a:off x="1752111" y="16754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143909</xdr:rowOff>
    </xdr:from>
    <xdr:to>
      <xdr:col>6</xdr:col>
      <xdr:colOff>38100</xdr:colOff>
      <xdr:row>97</xdr:row>
      <xdr:rowOff>74059</xdr:rowOff>
    </xdr:to>
    <xdr:sp macro="" textlink="">
      <xdr:nvSpPr>
        <xdr:cNvPr id="260" name="楕円 259"/>
        <xdr:cNvSpPr/>
      </xdr:nvSpPr>
      <xdr:spPr>
        <a:xfrm>
          <a:off x="1079500" y="16603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90586</xdr:rowOff>
    </xdr:from>
    <xdr:ext cx="534377" cy="259045"/>
    <xdr:sp macro="" textlink="">
      <xdr:nvSpPr>
        <xdr:cNvPr id="261" name="テキスト ボックス 260"/>
        <xdr:cNvSpPr txBox="1"/>
      </xdr:nvSpPr>
      <xdr:spPr>
        <a:xfrm>
          <a:off x="863111" y="16378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154730</xdr:rowOff>
    </xdr:from>
    <xdr:to>
      <xdr:col>55</xdr:col>
      <xdr:colOff>0</xdr:colOff>
      <xdr:row>37</xdr:row>
      <xdr:rowOff>159645</xdr:rowOff>
    </xdr:to>
    <xdr:cxnSp macro="">
      <xdr:nvCxnSpPr>
        <xdr:cNvPr id="286" name="直線コネクタ 285"/>
        <xdr:cNvCxnSpPr/>
      </xdr:nvCxnSpPr>
      <xdr:spPr>
        <a:xfrm>
          <a:off x="9639300" y="6498380"/>
          <a:ext cx="838200" cy="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154730</xdr:rowOff>
    </xdr:from>
    <xdr:to>
      <xdr:col>50</xdr:col>
      <xdr:colOff>114300</xdr:colOff>
      <xdr:row>37</xdr:row>
      <xdr:rowOff>159017</xdr:rowOff>
    </xdr:to>
    <xdr:cxnSp macro="">
      <xdr:nvCxnSpPr>
        <xdr:cNvPr id="289" name="直線コネクタ 288"/>
        <xdr:cNvCxnSpPr/>
      </xdr:nvCxnSpPr>
      <xdr:spPr>
        <a:xfrm flipV="1">
          <a:off x="8750300" y="6498380"/>
          <a:ext cx="889000" cy="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87414</xdr:rowOff>
    </xdr:from>
    <xdr:to>
      <xdr:col>50</xdr:col>
      <xdr:colOff>165100</xdr:colOff>
      <xdr:row>38</xdr:row>
      <xdr:rowOff>17564</xdr:rowOff>
    </xdr:to>
    <xdr:sp macro="" textlink="">
      <xdr:nvSpPr>
        <xdr:cNvPr id="290" name="フローチャート: 判断 289"/>
        <xdr:cNvSpPr/>
      </xdr:nvSpPr>
      <xdr:spPr>
        <a:xfrm>
          <a:off x="9588500" y="64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34091</xdr:rowOff>
    </xdr:from>
    <xdr:ext cx="469744" cy="259045"/>
    <xdr:sp macro="" textlink="">
      <xdr:nvSpPr>
        <xdr:cNvPr id="291" name="テキスト ボックス 290"/>
        <xdr:cNvSpPr txBox="1"/>
      </xdr:nvSpPr>
      <xdr:spPr>
        <a:xfrm>
          <a:off x="9404428" y="620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159017</xdr:rowOff>
    </xdr:from>
    <xdr:to>
      <xdr:col>45</xdr:col>
      <xdr:colOff>177800</xdr:colOff>
      <xdr:row>37</xdr:row>
      <xdr:rowOff>160960</xdr:rowOff>
    </xdr:to>
    <xdr:cxnSp macro="">
      <xdr:nvCxnSpPr>
        <xdr:cNvPr id="292" name="直線コネクタ 291"/>
        <xdr:cNvCxnSpPr/>
      </xdr:nvCxnSpPr>
      <xdr:spPr>
        <a:xfrm flipV="1">
          <a:off x="7861300" y="6502667"/>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84385</xdr:rowOff>
    </xdr:from>
    <xdr:to>
      <xdr:col>46</xdr:col>
      <xdr:colOff>38100</xdr:colOff>
      <xdr:row>38</xdr:row>
      <xdr:rowOff>14536</xdr:rowOff>
    </xdr:to>
    <xdr:sp macro="" textlink="">
      <xdr:nvSpPr>
        <xdr:cNvPr id="293" name="フローチャート: 判断 292"/>
        <xdr:cNvSpPr/>
      </xdr:nvSpPr>
      <xdr:spPr>
        <a:xfrm>
          <a:off x="8699500" y="642803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31062</xdr:rowOff>
    </xdr:from>
    <xdr:ext cx="469744" cy="259045"/>
    <xdr:sp macro="" textlink="">
      <xdr:nvSpPr>
        <xdr:cNvPr id="294" name="テキスト ボックス 293"/>
        <xdr:cNvSpPr txBox="1"/>
      </xdr:nvSpPr>
      <xdr:spPr>
        <a:xfrm>
          <a:off x="8515428" y="6203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160960</xdr:rowOff>
    </xdr:from>
    <xdr:to>
      <xdr:col>41</xdr:col>
      <xdr:colOff>50800</xdr:colOff>
      <xdr:row>37</xdr:row>
      <xdr:rowOff>163703</xdr:rowOff>
    </xdr:to>
    <xdr:cxnSp macro="">
      <xdr:nvCxnSpPr>
        <xdr:cNvPr id="295" name="直線コネクタ 294"/>
        <xdr:cNvCxnSpPr/>
      </xdr:nvCxnSpPr>
      <xdr:spPr>
        <a:xfrm flipV="1">
          <a:off x="6972300" y="6504610"/>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77527</xdr:rowOff>
    </xdr:from>
    <xdr:to>
      <xdr:col>41</xdr:col>
      <xdr:colOff>101600</xdr:colOff>
      <xdr:row>38</xdr:row>
      <xdr:rowOff>7677</xdr:rowOff>
    </xdr:to>
    <xdr:sp macro="" textlink="">
      <xdr:nvSpPr>
        <xdr:cNvPr id="296" name="フローチャート: 判断 295"/>
        <xdr:cNvSpPr/>
      </xdr:nvSpPr>
      <xdr:spPr>
        <a:xfrm>
          <a:off x="7810500" y="6421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24204</xdr:rowOff>
    </xdr:from>
    <xdr:ext cx="469744" cy="259045"/>
    <xdr:sp macro="" textlink="">
      <xdr:nvSpPr>
        <xdr:cNvPr id="297" name="テキスト ボックス 296"/>
        <xdr:cNvSpPr txBox="1"/>
      </xdr:nvSpPr>
      <xdr:spPr>
        <a:xfrm>
          <a:off x="7626428" y="6196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77298</xdr:rowOff>
    </xdr:from>
    <xdr:to>
      <xdr:col>36</xdr:col>
      <xdr:colOff>165100</xdr:colOff>
      <xdr:row>38</xdr:row>
      <xdr:rowOff>7448</xdr:rowOff>
    </xdr:to>
    <xdr:sp macro="" textlink="">
      <xdr:nvSpPr>
        <xdr:cNvPr id="298" name="フローチャート: 判断 297"/>
        <xdr:cNvSpPr/>
      </xdr:nvSpPr>
      <xdr:spPr>
        <a:xfrm>
          <a:off x="6921500" y="642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23975</xdr:rowOff>
    </xdr:from>
    <xdr:ext cx="469744" cy="259045"/>
    <xdr:sp macro="" textlink="">
      <xdr:nvSpPr>
        <xdr:cNvPr id="299" name="テキスト ボックス 298"/>
        <xdr:cNvSpPr txBox="1"/>
      </xdr:nvSpPr>
      <xdr:spPr>
        <a:xfrm>
          <a:off x="6737428" y="6196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108845</xdr:rowOff>
    </xdr:from>
    <xdr:to>
      <xdr:col>55</xdr:col>
      <xdr:colOff>50800</xdr:colOff>
      <xdr:row>38</xdr:row>
      <xdr:rowOff>38995</xdr:rowOff>
    </xdr:to>
    <xdr:sp macro="" textlink="">
      <xdr:nvSpPr>
        <xdr:cNvPr id="305" name="楕円 304"/>
        <xdr:cNvSpPr/>
      </xdr:nvSpPr>
      <xdr:spPr>
        <a:xfrm>
          <a:off x="10426700" y="6452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53839</xdr:rowOff>
    </xdr:from>
    <xdr:ext cx="378565" cy="259045"/>
    <xdr:sp macro="" textlink="">
      <xdr:nvSpPr>
        <xdr:cNvPr id="306" name="労働費該当値テキスト"/>
        <xdr:cNvSpPr txBox="1"/>
      </xdr:nvSpPr>
      <xdr:spPr>
        <a:xfrm>
          <a:off x="10528300" y="63974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103930</xdr:rowOff>
    </xdr:from>
    <xdr:to>
      <xdr:col>50</xdr:col>
      <xdr:colOff>165100</xdr:colOff>
      <xdr:row>38</xdr:row>
      <xdr:rowOff>34080</xdr:rowOff>
    </xdr:to>
    <xdr:sp macro="" textlink="">
      <xdr:nvSpPr>
        <xdr:cNvPr id="307" name="楕円 306"/>
        <xdr:cNvSpPr/>
      </xdr:nvSpPr>
      <xdr:spPr>
        <a:xfrm>
          <a:off x="9588500" y="64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25207</xdr:rowOff>
    </xdr:from>
    <xdr:ext cx="378565" cy="259045"/>
    <xdr:sp macro="" textlink="">
      <xdr:nvSpPr>
        <xdr:cNvPr id="308" name="テキスト ボックス 307"/>
        <xdr:cNvSpPr txBox="1"/>
      </xdr:nvSpPr>
      <xdr:spPr>
        <a:xfrm>
          <a:off x="9450017" y="6540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108217</xdr:rowOff>
    </xdr:from>
    <xdr:to>
      <xdr:col>46</xdr:col>
      <xdr:colOff>38100</xdr:colOff>
      <xdr:row>38</xdr:row>
      <xdr:rowOff>38367</xdr:rowOff>
    </xdr:to>
    <xdr:sp macro="" textlink="">
      <xdr:nvSpPr>
        <xdr:cNvPr id="309" name="楕円 308"/>
        <xdr:cNvSpPr/>
      </xdr:nvSpPr>
      <xdr:spPr>
        <a:xfrm>
          <a:off x="8699500" y="6451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29494</xdr:rowOff>
    </xdr:from>
    <xdr:ext cx="378565" cy="259045"/>
    <xdr:sp macro="" textlink="">
      <xdr:nvSpPr>
        <xdr:cNvPr id="310" name="テキスト ボックス 309"/>
        <xdr:cNvSpPr txBox="1"/>
      </xdr:nvSpPr>
      <xdr:spPr>
        <a:xfrm>
          <a:off x="8561017" y="65445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110160</xdr:rowOff>
    </xdr:from>
    <xdr:to>
      <xdr:col>41</xdr:col>
      <xdr:colOff>101600</xdr:colOff>
      <xdr:row>38</xdr:row>
      <xdr:rowOff>40310</xdr:rowOff>
    </xdr:to>
    <xdr:sp macro="" textlink="">
      <xdr:nvSpPr>
        <xdr:cNvPr id="311" name="楕円 310"/>
        <xdr:cNvSpPr/>
      </xdr:nvSpPr>
      <xdr:spPr>
        <a:xfrm>
          <a:off x="78105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31437</xdr:rowOff>
    </xdr:from>
    <xdr:ext cx="378565" cy="259045"/>
    <xdr:sp macro="" textlink="">
      <xdr:nvSpPr>
        <xdr:cNvPr id="312" name="テキスト ボックス 311"/>
        <xdr:cNvSpPr txBox="1"/>
      </xdr:nvSpPr>
      <xdr:spPr>
        <a:xfrm>
          <a:off x="7672017" y="65465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112903</xdr:rowOff>
    </xdr:from>
    <xdr:to>
      <xdr:col>36</xdr:col>
      <xdr:colOff>165100</xdr:colOff>
      <xdr:row>38</xdr:row>
      <xdr:rowOff>43053</xdr:rowOff>
    </xdr:to>
    <xdr:sp macro="" textlink="">
      <xdr:nvSpPr>
        <xdr:cNvPr id="313" name="楕円 312"/>
        <xdr:cNvSpPr/>
      </xdr:nvSpPr>
      <xdr:spPr>
        <a:xfrm>
          <a:off x="6921500" y="645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34180</xdr:rowOff>
    </xdr:from>
    <xdr:ext cx="378565" cy="259045"/>
    <xdr:sp macro="" textlink="">
      <xdr:nvSpPr>
        <xdr:cNvPr id="314" name="テキスト ボックス 313"/>
        <xdr:cNvSpPr txBox="1"/>
      </xdr:nvSpPr>
      <xdr:spPr>
        <a:xfrm>
          <a:off x="6783017" y="65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103471</xdr:rowOff>
    </xdr:from>
    <xdr:to>
      <xdr:col>55</xdr:col>
      <xdr:colOff>0</xdr:colOff>
      <xdr:row>58</xdr:row>
      <xdr:rowOff>89362</xdr:rowOff>
    </xdr:to>
    <xdr:cxnSp macro="">
      <xdr:nvCxnSpPr>
        <xdr:cNvPr id="341" name="直線コネクタ 340"/>
        <xdr:cNvCxnSpPr/>
      </xdr:nvCxnSpPr>
      <xdr:spPr>
        <a:xfrm>
          <a:off x="9639300" y="9876121"/>
          <a:ext cx="838200" cy="157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103471</xdr:rowOff>
    </xdr:from>
    <xdr:to>
      <xdr:col>50</xdr:col>
      <xdr:colOff>114300</xdr:colOff>
      <xdr:row>58</xdr:row>
      <xdr:rowOff>67032</xdr:rowOff>
    </xdr:to>
    <xdr:cxnSp macro="">
      <xdr:nvCxnSpPr>
        <xdr:cNvPr id="344" name="直線コネクタ 343"/>
        <xdr:cNvCxnSpPr/>
      </xdr:nvCxnSpPr>
      <xdr:spPr>
        <a:xfrm flipV="1">
          <a:off x="8750300" y="9876121"/>
          <a:ext cx="889000" cy="135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62730</xdr:rowOff>
    </xdr:from>
    <xdr:to>
      <xdr:col>50</xdr:col>
      <xdr:colOff>165100</xdr:colOff>
      <xdr:row>57</xdr:row>
      <xdr:rowOff>164330</xdr:rowOff>
    </xdr:to>
    <xdr:sp macro="" textlink="">
      <xdr:nvSpPr>
        <xdr:cNvPr id="345" name="フローチャート: 判断 344"/>
        <xdr:cNvSpPr/>
      </xdr:nvSpPr>
      <xdr:spPr>
        <a:xfrm>
          <a:off x="9588500" y="9835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155457</xdr:rowOff>
    </xdr:from>
    <xdr:ext cx="534377" cy="259045"/>
    <xdr:sp macro="" textlink="">
      <xdr:nvSpPr>
        <xdr:cNvPr id="346" name="テキスト ボックス 345"/>
        <xdr:cNvSpPr txBox="1"/>
      </xdr:nvSpPr>
      <xdr:spPr>
        <a:xfrm>
          <a:off x="9372111" y="992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67032</xdr:rowOff>
    </xdr:from>
    <xdr:to>
      <xdr:col>45</xdr:col>
      <xdr:colOff>177800</xdr:colOff>
      <xdr:row>58</xdr:row>
      <xdr:rowOff>73946</xdr:rowOff>
    </xdr:to>
    <xdr:cxnSp macro="">
      <xdr:nvCxnSpPr>
        <xdr:cNvPr id="347" name="直線コネクタ 346"/>
        <xdr:cNvCxnSpPr/>
      </xdr:nvCxnSpPr>
      <xdr:spPr>
        <a:xfrm flipV="1">
          <a:off x="7861300" y="10011132"/>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79263</xdr:rowOff>
    </xdr:from>
    <xdr:to>
      <xdr:col>46</xdr:col>
      <xdr:colOff>38100</xdr:colOff>
      <xdr:row>58</xdr:row>
      <xdr:rowOff>9413</xdr:rowOff>
    </xdr:to>
    <xdr:sp macro="" textlink="">
      <xdr:nvSpPr>
        <xdr:cNvPr id="348" name="フローチャート: 判断 347"/>
        <xdr:cNvSpPr/>
      </xdr:nvSpPr>
      <xdr:spPr>
        <a:xfrm>
          <a:off x="8699500" y="9851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25940</xdr:rowOff>
    </xdr:from>
    <xdr:ext cx="534377" cy="259045"/>
    <xdr:sp macro="" textlink="">
      <xdr:nvSpPr>
        <xdr:cNvPr id="349" name="テキスト ボックス 348"/>
        <xdr:cNvSpPr txBox="1"/>
      </xdr:nvSpPr>
      <xdr:spPr>
        <a:xfrm>
          <a:off x="8483111" y="9627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68212</xdr:rowOff>
    </xdr:from>
    <xdr:to>
      <xdr:col>41</xdr:col>
      <xdr:colOff>50800</xdr:colOff>
      <xdr:row>58</xdr:row>
      <xdr:rowOff>73946</xdr:rowOff>
    </xdr:to>
    <xdr:cxnSp macro="">
      <xdr:nvCxnSpPr>
        <xdr:cNvPr id="350" name="直線コネクタ 349"/>
        <xdr:cNvCxnSpPr/>
      </xdr:nvCxnSpPr>
      <xdr:spPr>
        <a:xfrm>
          <a:off x="6972300" y="10012312"/>
          <a:ext cx="889000" cy="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76674</xdr:rowOff>
    </xdr:from>
    <xdr:to>
      <xdr:col>41</xdr:col>
      <xdr:colOff>101600</xdr:colOff>
      <xdr:row>58</xdr:row>
      <xdr:rowOff>6824</xdr:rowOff>
    </xdr:to>
    <xdr:sp macro="" textlink="">
      <xdr:nvSpPr>
        <xdr:cNvPr id="351" name="フローチャート: 判断 350"/>
        <xdr:cNvSpPr/>
      </xdr:nvSpPr>
      <xdr:spPr>
        <a:xfrm>
          <a:off x="7810500" y="9849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23351</xdr:rowOff>
    </xdr:from>
    <xdr:ext cx="534377" cy="259045"/>
    <xdr:sp macro="" textlink="">
      <xdr:nvSpPr>
        <xdr:cNvPr id="352" name="テキスト ボックス 351"/>
        <xdr:cNvSpPr txBox="1"/>
      </xdr:nvSpPr>
      <xdr:spPr>
        <a:xfrm>
          <a:off x="7594111" y="9624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79463</xdr:rowOff>
    </xdr:from>
    <xdr:to>
      <xdr:col>36</xdr:col>
      <xdr:colOff>165100</xdr:colOff>
      <xdr:row>58</xdr:row>
      <xdr:rowOff>9613</xdr:rowOff>
    </xdr:to>
    <xdr:sp macro="" textlink="">
      <xdr:nvSpPr>
        <xdr:cNvPr id="353" name="フローチャート: 判断 352"/>
        <xdr:cNvSpPr/>
      </xdr:nvSpPr>
      <xdr:spPr>
        <a:xfrm>
          <a:off x="6921500" y="985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26140</xdr:rowOff>
    </xdr:from>
    <xdr:ext cx="534377" cy="259045"/>
    <xdr:sp macro="" textlink="">
      <xdr:nvSpPr>
        <xdr:cNvPr id="354" name="テキスト ボックス 353"/>
        <xdr:cNvSpPr txBox="1"/>
      </xdr:nvSpPr>
      <xdr:spPr>
        <a:xfrm>
          <a:off x="6705111" y="962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38562</xdr:rowOff>
    </xdr:from>
    <xdr:to>
      <xdr:col>55</xdr:col>
      <xdr:colOff>50800</xdr:colOff>
      <xdr:row>58</xdr:row>
      <xdr:rowOff>140162</xdr:rowOff>
    </xdr:to>
    <xdr:sp macro="" textlink="">
      <xdr:nvSpPr>
        <xdr:cNvPr id="360" name="楕円 359"/>
        <xdr:cNvSpPr/>
      </xdr:nvSpPr>
      <xdr:spPr>
        <a:xfrm>
          <a:off x="10426700" y="9982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124939</xdr:rowOff>
    </xdr:from>
    <xdr:ext cx="469744" cy="259045"/>
    <xdr:sp macro="" textlink="">
      <xdr:nvSpPr>
        <xdr:cNvPr id="361" name="農林水産業費該当値テキスト"/>
        <xdr:cNvSpPr txBox="1"/>
      </xdr:nvSpPr>
      <xdr:spPr>
        <a:xfrm>
          <a:off x="10528300" y="9897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52671</xdr:rowOff>
    </xdr:from>
    <xdr:to>
      <xdr:col>50</xdr:col>
      <xdr:colOff>165100</xdr:colOff>
      <xdr:row>57</xdr:row>
      <xdr:rowOff>154271</xdr:rowOff>
    </xdr:to>
    <xdr:sp macro="" textlink="">
      <xdr:nvSpPr>
        <xdr:cNvPr id="362" name="楕円 361"/>
        <xdr:cNvSpPr/>
      </xdr:nvSpPr>
      <xdr:spPr>
        <a:xfrm>
          <a:off x="9588500" y="982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170798</xdr:rowOff>
    </xdr:from>
    <xdr:ext cx="534377" cy="259045"/>
    <xdr:sp macro="" textlink="">
      <xdr:nvSpPr>
        <xdr:cNvPr id="363" name="テキスト ボックス 362"/>
        <xdr:cNvSpPr txBox="1"/>
      </xdr:nvSpPr>
      <xdr:spPr>
        <a:xfrm>
          <a:off x="9372111" y="960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16232</xdr:rowOff>
    </xdr:from>
    <xdr:to>
      <xdr:col>46</xdr:col>
      <xdr:colOff>38100</xdr:colOff>
      <xdr:row>58</xdr:row>
      <xdr:rowOff>117832</xdr:rowOff>
    </xdr:to>
    <xdr:sp macro="" textlink="">
      <xdr:nvSpPr>
        <xdr:cNvPr id="364" name="楕円 363"/>
        <xdr:cNvSpPr/>
      </xdr:nvSpPr>
      <xdr:spPr>
        <a:xfrm>
          <a:off x="8699500" y="9960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108959</xdr:rowOff>
    </xdr:from>
    <xdr:ext cx="469744" cy="259045"/>
    <xdr:sp macro="" textlink="">
      <xdr:nvSpPr>
        <xdr:cNvPr id="365" name="テキスト ボックス 364"/>
        <xdr:cNvSpPr txBox="1"/>
      </xdr:nvSpPr>
      <xdr:spPr>
        <a:xfrm>
          <a:off x="8515428" y="10053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23146</xdr:rowOff>
    </xdr:from>
    <xdr:to>
      <xdr:col>41</xdr:col>
      <xdr:colOff>101600</xdr:colOff>
      <xdr:row>58</xdr:row>
      <xdr:rowOff>124746</xdr:rowOff>
    </xdr:to>
    <xdr:sp macro="" textlink="">
      <xdr:nvSpPr>
        <xdr:cNvPr id="366" name="楕円 365"/>
        <xdr:cNvSpPr/>
      </xdr:nvSpPr>
      <xdr:spPr>
        <a:xfrm>
          <a:off x="7810500" y="9967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115873</xdr:rowOff>
    </xdr:from>
    <xdr:ext cx="469744" cy="259045"/>
    <xdr:sp macro="" textlink="">
      <xdr:nvSpPr>
        <xdr:cNvPr id="367" name="テキスト ボックス 366"/>
        <xdr:cNvSpPr txBox="1"/>
      </xdr:nvSpPr>
      <xdr:spPr>
        <a:xfrm>
          <a:off x="7626428" y="10059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17412</xdr:rowOff>
    </xdr:from>
    <xdr:to>
      <xdr:col>36</xdr:col>
      <xdr:colOff>165100</xdr:colOff>
      <xdr:row>58</xdr:row>
      <xdr:rowOff>119012</xdr:rowOff>
    </xdr:to>
    <xdr:sp macro="" textlink="">
      <xdr:nvSpPr>
        <xdr:cNvPr id="368" name="楕円 367"/>
        <xdr:cNvSpPr/>
      </xdr:nvSpPr>
      <xdr:spPr>
        <a:xfrm>
          <a:off x="6921500" y="9961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110139</xdr:rowOff>
    </xdr:from>
    <xdr:ext cx="469744" cy="259045"/>
    <xdr:sp macro="" textlink="">
      <xdr:nvSpPr>
        <xdr:cNvPr id="369" name="テキスト ボックス 368"/>
        <xdr:cNvSpPr txBox="1"/>
      </xdr:nvSpPr>
      <xdr:spPr>
        <a:xfrm>
          <a:off x="6737428" y="1005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31229</xdr:rowOff>
    </xdr:from>
    <xdr:to>
      <xdr:col>55</xdr:col>
      <xdr:colOff>0</xdr:colOff>
      <xdr:row>78</xdr:row>
      <xdr:rowOff>71417</xdr:rowOff>
    </xdr:to>
    <xdr:cxnSp macro="">
      <xdr:nvCxnSpPr>
        <xdr:cNvPr id="396" name="直線コネクタ 395"/>
        <xdr:cNvCxnSpPr/>
      </xdr:nvCxnSpPr>
      <xdr:spPr>
        <a:xfrm flipV="1">
          <a:off x="9639300" y="13404329"/>
          <a:ext cx="838200" cy="40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68697</xdr:rowOff>
    </xdr:from>
    <xdr:to>
      <xdr:col>50</xdr:col>
      <xdr:colOff>114300</xdr:colOff>
      <xdr:row>78</xdr:row>
      <xdr:rowOff>71417</xdr:rowOff>
    </xdr:to>
    <xdr:cxnSp macro="">
      <xdr:nvCxnSpPr>
        <xdr:cNvPr id="399" name="直線コネクタ 398"/>
        <xdr:cNvCxnSpPr/>
      </xdr:nvCxnSpPr>
      <xdr:spPr>
        <a:xfrm>
          <a:off x="8750300" y="13441797"/>
          <a:ext cx="889000" cy="2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90363</xdr:rowOff>
    </xdr:from>
    <xdr:to>
      <xdr:col>50</xdr:col>
      <xdr:colOff>165100</xdr:colOff>
      <xdr:row>77</xdr:row>
      <xdr:rowOff>20513</xdr:rowOff>
    </xdr:to>
    <xdr:sp macro="" textlink="">
      <xdr:nvSpPr>
        <xdr:cNvPr id="400" name="フローチャート: 判断 399"/>
        <xdr:cNvSpPr/>
      </xdr:nvSpPr>
      <xdr:spPr>
        <a:xfrm>
          <a:off x="9588500" y="1312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37040</xdr:rowOff>
    </xdr:from>
    <xdr:ext cx="534377" cy="259045"/>
    <xdr:sp macro="" textlink="">
      <xdr:nvSpPr>
        <xdr:cNvPr id="401" name="テキスト ボックス 400"/>
        <xdr:cNvSpPr txBox="1"/>
      </xdr:nvSpPr>
      <xdr:spPr>
        <a:xfrm>
          <a:off x="9372111" y="1289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68697</xdr:rowOff>
    </xdr:from>
    <xdr:to>
      <xdr:col>45</xdr:col>
      <xdr:colOff>177800</xdr:colOff>
      <xdr:row>78</xdr:row>
      <xdr:rowOff>70503</xdr:rowOff>
    </xdr:to>
    <xdr:cxnSp macro="">
      <xdr:nvCxnSpPr>
        <xdr:cNvPr id="402" name="直線コネクタ 401"/>
        <xdr:cNvCxnSpPr/>
      </xdr:nvCxnSpPr>
      <xdr:spPr>
        <a:xfrm flipV="1">
          <a:off x="7861300" y="13441797"/>
          <a:ext cx="8890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112195</xdr:rowOff>
    </xdr:from>
    <xdr:to>
      <xdr:col>46</xdr:col>
      <xdr:colOff>38100</xdr:colOff>
      <xdr:row>77</xdr:row>
      <xdr:rowOff>42345</xdr:rowOff>
    </xdr:to>
    <xdr:sp macro="" textlink="">
      <xdr:nvSpPr>
        <xdr:cNvPr id="403" name="フローチャート: 判断 402"/>
        <xdr:cNvSpPr/>
      </xdr:nvSpPr>
      <xdr:spPr>
        <a:xfrm>
          <a:off x="8699500" y="1314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58872</xdr:rowOff>
    </xdr:from>
    <xdr:ext cx="534377" cy="259045"/>
    <xdr:sp macro="" textlink="">
      <xdr:nvSpPr>
        <xdr:cNvPr id="404" name="テキスト ボックス 403"/>
        <xdr:cNvSpPr txBox="1"/>
      </xdr:nvSpPr>
      <xdr:spPr>
        <a:xfrm>
          <a:off x="8483111" y="12917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131197</xdr:rowOff>
    </xdr:from>
    <xdr:to>
      <xdr:col>41</xdr:col>
      <xdr:colOff>50800</xdr:colOff>
      <xdr:row>78</xdr:row>
      <xdr:rowOff>70503</xdr:rowOff>
    </xdr:to>
    <xdr:cxnSp macro="">
      <xdr:nvCxnSpPr>
        <xdr:cNvPr id="405" name="直線コネクタ 404"/>
        <xdr:cNvCxnSpPr/>
      </xdr:nvCxnSpPr>
      <xdr:spPr>
        <a:xfrm>
          <a:off x="6972300" y="13332847"/>
          <a:ext cx="889000" cy="110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73721</xdr:rowOff>
    </xdr:from>
    <xdr:to>
      <xdr:col>41</xdr:col>
      <xdr:colOff>101600</xdr:colOff>
      <xdr:row>77</xdr:row>
      <xdr:rowOff>3871</xdr:rowOff>
    </xdr:to>
    <xdr:sp macro="" textlink="">
      <xdr:nvSpPr>
        <xdr:cNvPr id="406" name="フローチャート: 判断 405"/>
        <xdr:cNvSpPr/>
      </xdr:nvSpPr>
      <xdr:spPr>
        <a:xfrm>
          <a:off x="7810500" y="1310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20398</xdr:rowOff>
    </xdr:from>
    <xdr:ext cx="534377" cy="259045"/>
    <xdr:sp macro="" textlink="">
      <xdr:nvSpPr>
        <xdr:cNvPr id="407" name="テキスト ボックス 406"/>
        <xdr:cNvSpPr txBox="1"/>
      </xdr:nvSpPr>
      <xdr:spPr>
        <a:xfrm>
          <a:off x="7594111" y="12879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86020</xdr:rowOff>
    </xdr:from>
    <xdr:to>
      <xdr:col>36</xdr:col>
      <xdr:colOff>165100</xdr:colOff>
      <xdr:row>77</xdr:row>
      <xdr:rowOff>16170</xdr:rowOff>
    </xdr:to>
    <xdr:sp macro="" textlink="">
      <xdr:nvSpPr>
        <xdr:cNvPr id="408" name="フローチャート: 判断 407"/>
        <xdr:cNvSpPr/>
      </xdr:nvSpPr>
      <xdr:spPr>
        <a:xfrm>
          <a:off x="6921500" y="131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32697</xdr:rowOff>
    </xdr:from>
    <xdr:ext cx="534377" cy="259045"/>
    <xdr:sp macro="" textlink="">
      <xdr:nvSpPr>
        <xdr:cNvPr id="409" name="テキスト ボックス 408"/>
        <xdr:cNvSpPr txBox="1"/>
      </xdr:nvSpPr>
      <xdr:spPr>
        <a:xfrm>
          <a:off x="6705111" y="12891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151879</xdr:rowOff>
    </xdr:from>
    <xdr:to>
      <xdr:col>55</xdr:col>
      <xdr:colOff>50800</xdr:colOff>
      <xdr:row>78</xdr:row>
      <xdr:rowOff>82029</xdr:rowOff>
    </xdr:to>
    <xdr:sp macro="" textlink="">
      <xdr:nvSpPr>
        <xdr:cNvPr id="415" name="楕円 414"/>
        <xdr:cNvSpPr/>
      </xdr:nvSpPr>
      <xdr:spPr>
        <a:xfrm>
          <a:off x="10426700" y="1335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66806</xdr:rowOff>
    </xdr:from>
    <xdr:ext cx="469744" cy="259045"/>
    <xdr:sp macro="" textlink="">
      <xdr:nvSpPr>
        <xdr:cNvPr id="416" name="商工費該当値テキスト"/>
        <xdr:cNvSpPr txBox="1"/>
      </xdr:nvSpPr>
      <xdr:spPr>
        <a:xfrm>
          <a:off x="10528300" y="1326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20617</xdr:rowOff>
    </xdr:from>
    <xdr:to>
      <xdr:col>50</xdr:col>
      <xdr:colOff>165100</xdr:colOff>
      <xdr:row>78</xdr:row>
      <xdr:rowOff>122217</xdr:rowOff>
    </xdr:to>
    <xdr:sp macro="" textlink="">
      <xdr:nvSpPr>
        <xdr:cNvPr id="417" name="楕円 416"/>
        <xdr:cNvSpPr/>
      </xdr:nvSpPr>
      <xdr:spPr>
        <a:xfrm>
          <a:off x="9588500" y="1339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113344</xdr:rowOff>
    </xdr:from>
    <xdr:ext cx="469744" cy="259045"/>
    <xdr:sp macro="" textlink="">
      <xdr:nvSpPr>
        <xdr:cNvPr id="418" name="テキスト ボックス 417"/>
        <xdr:cNvSpPr txBox="1"/>
      </xdr:nvSpPr>
      <xdr:spPr>
        <a:xfrm>
          <a:off x="9404428" y="13486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17897</xdr:rowOff>
    </xdr:from>
    <xdr:to>
      <xdr:col>46</xdr:col>
      <xdr:colOff>38100</xdr:colOff>
      <xdr:row>78</xdr:row>
      <xdr:rowOff>119497</xdr:rowOff>
    </xdr:to>
    <xdr:sp macro="" textlink="">
      <xdr:nvSpPr>
        <xdr:cNvPr id="419" name="楕円 418"/>
        <xdr:cNvSpPr/>
      </xdr:nvSpPr>
      <xdr:spPr>
        <a:xfrm>
          <a:off x="8699500" y="13390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110624</xdr:rowOff>
    </xdr:from>
    <xdr:ext cx="469744" cy="259045"/>
    <xdr:sp macro="" textlink="">
      <xdr:nvSpPr>
        <xdr:cNvPr id="420" name="テキスト ボックス 419"/>
        <xdr:cNvSpPr txBox="1"/>
      </xdr:nvSpPr>
      <xdr:spPr>
        <a:xfrm>
          <a:off x="8515428" y="1348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19703</xdr:rowOff>
    </xdr:from>
    <xdr:to>
      <xdr:col>41</xdr:col>
      <xdr:colOff>101600</xdr:colOff>
      <xdr:row>78</xdr:row>
      <xdr:rowOff>121303</xdr:rowOff>
    </xdr:to>
    <xdr:sp macro="" textlink="">
      <xdr:nvSpPr>
        <xdr:cNvPr id="421" name="楕円 420"/>
        <xdr:cNvSpPr/>
      </xdr:nvSpPr>
      <xdr:spPr>
        <a:xfrm>
          <a:off x="7810500" y="1339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112430</xdr:rowOff>
    </xdr:from>
    <xdr:ext cx="469744" cy="259045"/>
    <xdr:sp macro="" textlink="">
      <xdr:nvSpPr>
        <xdr:cNvPr id="422" name="テキスト ボックス 421"/>
        <xdr:cNvSpPr txBox="1"/>
      </xdr:nvSpPr>
      <xdr:spPr>
        <a:xfrm>
          <a:off x="7626428" y="13485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80397</xdr:rowOff>
    </xdr:from>
    <xdr:to>
      <xdr:col>36</xdr:col>
      <xdr:colOff>165100</xdr:colOff>
      <xdr:row>78</xdr:row>
      <xdr:rowOff>10547</xdr:rowOff>
    </xdr:to>
    <xdr:sp macro="" textlink="">
      <xdr:nvSpPr>
        <xdr:cNvPr id="423" name="楕円 422"/>
        <xdr:cNvSpPr/>
      </xdr:nvSpPr>
      <xdr:spPr>
        <a:xfrm>
          <a:off x="6921500" y="13282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1674</xdr:rowOff>
    </xdr:from>
    <xdr:ext cx="469744" cy="259045"/>
    <xdr:sp macro="" textlink="">
      <xdr:nvSpPr>
        <xdr:cNvPr id="424" name="テキスト ボックス 423"/>
        <xdr:cNvSpPr txBox="1"/>
      </xdr:nvSpPr>
      <xdr:spPr>
        <a:xfrm>
          <a:off x="6737428" y="13374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141247</xdr:rowOff>
    </xdr:from>
    <xdr:to>
      <xdr:col>55</xdr:col>
      <xdr:colOff>0</xdr:colOff>
      <xdr:row>98</xdr:row>
      <xdr:rowOff>155668</xdr:rowOff>
    </xdr:to>
    <xdr:cxnSp macro="">
      <xdr:nvCxnSpPr>
        <xdr:cNvPr id="453" name="直線コネクタ 452"/>
        <xdr:cNvCxnSpPr/>
      </xdr:nvCxnSpPr>
      <xdr:spPr>
        <a:xfrm flipV="1">
          <a:off x="9639300" y="16943347"/>
          <a:ext cx="838200" cy="14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17270</xdr:rowOff>
    </xdr:from>
    <xdr:ext cx="534377" cy="259045"/>
    <xdr:sp macro="" textlink="">
      <xdr:nvSpPr>
        <xdr:cNvPr id="454" name="土木費平均値テキスト"/>
        <xdr:cNvSpPr txBox="1"/>
      </xdr:nvSpPr>
      <xdr:spPr>
        <a:xfrm>
          <a:off x="10528300" y="16647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131493</xdr:rowOff>
    </xdr:from>
    <xdr:to>
      <xdr:col>50</xdr:col>
      <xdr:colOff>114300</xdr:colOff>
      <xdr:row>98</xdr:row>
      <xdr:rowOff>155668</xdr:rowOff>
    </xdr:to>
    <xdr:cxnSp macro="">
      <xdr:nvCxnSpPr>
        <xdr:cNvPr id="456" name="直線コネクタ 455"/>
        <xdr:cNvCxnSpPr/>
      </xdr:nvCxnSpPr>
      <xdr:spPr>
        <a:xfrm>
          <a:off x="8750300" y="16933593"/>
          <a:ext cx="889000" cy="24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139900</xdr:rowOff>
    </xdr:from>
    <xdr:to>
      <xdr:col>50</xdr:col>
      <xdr:colOff>165100</xdr:colOff>
      <xdr:row>98</xdr:row>
      <xdr:rowOff>70050</xdr:rowOff>
    </xdr:to>
    <xdr:sp macro="" textlink="">
      <xdr:nvSpPr>
        <xdr:cNvPr id="457" name="フローチャート: 判断 456"/>
        <xdr:cNvSpPr/>
      </xdr:nvSpPr>
      <xdr:spPr>
        <a:xfrm>
          <a:off x="9588500" y="167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86577</xdr:rowOff>
    </xdr:from>
    <xdr:ext cx="534377" cy="259045"/>
    <xdr:sp macro="" textlink="">
      <xdr:nvSpPr>
        <xdr:cNvPr id="458" name="テキスト ボックス 457"/>
        <xdr:cNvSpPr txBox="1"/>
      </xdr:nvSpPr>
      <xdr:spPr>
        <a:xfrm>
          <a:off x="9372111" y="1654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107235</xdr:rowOff>
    </xdr:from>
    <xdr:to>
      <xdr:col>45</xdr:col>
      <xdr:colOff>177800</xdr:colOff>
      <xdr:row>98</xdr:row>
      <xdr:rowOff>131493</xdr:rowOff>
    </xdr:to>
    <xdr:cxnSp macro="">
      <xdr:nvCxnSpPr>
        <xdr:cNvPr id="459" name="直線コネクタ 458"/>
        <xdr:cNvCxnSpPr/>
      </xdr:nvCxnSpPr>
      <xdr:spPr>
        <a:xfrm>
          <a:off x="7861300" y="16909335"/>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129515</xdr:rowOff>
    </xdr:from>
    <xdr:to>
      <xdr:col>46</xdr:col>
      <xdr:colOff>38100</xdr:colOff>
      <xdr:row>98</xdr:row>
      <xdr:rowOff>59665</xdr:rowOff>
    </xdr:to>
    <xdr:sp macro="" textlink="">
      <xdr:nvSpPr>
        <xdr:cNvPr id="460" name="フローチャート: 判断 459"/>
        <xdr:cNvSpPr/>
      </xdr:nvSpPr>
      <xdr:spPr>
        <a:xfrm>
          <a:off x="8699500" y="16760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76192</xdr:rowOff>
    </xdr:from>
    <xdr:ext cx="534377" cy="259045"/>
    <xdr:sp macro="" textlink="">
      <xdr:nvSpPr>
        <xdr:cNvPr id="461" name="テキスト ボックス 460"/>
        <xdr:cNvSpPr txBox="1"/>
      </xdr:nvSpPr>
      <xdr:spPr>
        <a:xfrm>
          <a:off x="8483111" y="16535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91553</xdr:rowOff>
    </xdr:from>
    <xdr:to>
      <xdr:col>41</xdr:col>
      <xdr:colOff>50800</xdr:colOff>
      <xdr:row>98</xdr:row>
      <xdr:rowOff>107235</xdr:rowOff>
    </xdr:to>
    <xdr:cxnSp macro="">
      <xdr:nvCxnSpPr>
        <xdr:cNvPr id="462" name="直線コネクタ 461"/>
        <xdr:cNvCxnSpPr/>
      </xdr:nvCxnSpPr>
      <xdr:spPr>
        <a:xfrm>
          <a:off x="6972300" y="16893653"/>
          <a:ext cx="889000" cy="15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117734</xdr:rowOff>
    </xdr:from>
    <xdr:to>
      <xdr:col>41</xdr:col>
      <xdr:colOff>101600</xdr:colOff>
      <xdr:row>98</xdr:row>
      <xdr:rowOff>47884</xdr:rowOff>
    </xdr:to>
    <xdr:sp macro="" textlink="">
      <xdr:nvSpPr>
        <xdr:cNvPr id="463" name="フローチャート: 判断 462"/>
        <xdr:cNvSpPr/>
      </xdr:nvSpPr>
      <xdr:spPr>
        <a:xfrm>
          <a:off x="7810500" y="1674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64411</xdr:rowOff>
    </xdr:from>
    <xdr:ext cx="534377" cy="259045"/>
    <xdr:sp macro="" textlink="">
      <xdr:nvSpPr>
        <xdr:cNvPr id="464" name="テキスト ボックス 463"/>
        <xdr:cNvSpPr txBox="1"/>
      </xdr:nvSpPr>
      <xdr:spPr>
        <a:xfrm>
          <a:off x="7594111" y="16523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141340</xdr:rowOff>
    </xdr:from>
    <xdr:to>
      <xdr:col>36</xdr:col>
      <xdr:colOff>165100</xdr:colOff>
      <xdr:row>98</xdr:row>
      <xdr:rowOff>71490</xdr:rowOff>
    </xdr:to>
    <xdr:sp macro="" textlink="">
      <xdr:nvSpPr>
        <xdr:cNvPr id="465" name="フローチャート: 判断 464"/>
        <xdr:cNvSpPr/>
      </xdr:nvSpPr>
      <xdr:spPr>
        <a:xfrm>
          <a:off x="6921500" y="1677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88017</xdr:rowOff>
    </xdr:from>
    <xdr:ext cx="534377" cy="259045"/>
    <xdr:sp macro="" textlink="">
      <xdr:nvSpPr>
        <xdr:cNvPr id="466" name="テキスト ボックス 465"/>
        <xdr:cNvSpPr txBox="1"/>
      </xdr:nvSpPr>
      <xdr:spPr>
        <a:xfrm>
          <a:off x="6705111" y="16547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90447</xdr:rowOff>
    </xdr:from>
    <xdr:to>
      <xdr:col>55</xdr:col>
      <xdr:colOff>50800</xdr:colOff>
      <xdr:row>99</xdr:row>
      <xdr:rowOff>20597</xdr:rowOff>
    </xdr:to>
    <xdr:sp macro="" textlink="">
      <xdr:nvSpPr>
        <xdr:cNvPr id="472" name="楕円 471"/>
        <xdr:cNvSpPr/>
      </xdr:nvSpPr>
      <xdr:spPr>
        <a:xfrm>
          <a:off x="10426700" y="1689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5374</xdr:rowOff>
    </xdr:from>
    <xdr:ext cx="534377" cy="259045"/>
    <xdr:sp macro="" textlink="">
      <xdr:nvSpPr>
        <xdr:cNvPr id="473" name="土木費該当値テキスト"/>
        <xdr:cNvSpPr txBox="1"/>
      </xdr:nvSpPr>
      <xdr:spPr>
        <a:xfrm>
          <a:off x="10528300" y="16807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104868</xdr:rowOff>
    </xdr:from>
    <xdr:to>
      <xdr:col>50</xdr:col>
      <xdr:colOff>165100</xdr:colOff>
      <xdr:row>99</xdr:row>
      <xdr:rowOff>35018</xdr:rowOff>
    </xdr:to>
    <xdr:sp macro="" textlink="">
      <xdr:nvSpPr>
        <xdr:cNvPr id="474" name="楕円 473"/>
        <xdr:cNvSpPr/>
      </xdr:nvSpPr>
      <xdr:spPr>
        <a:xfrm>
          <a:off x="9588500" y="16906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26145</xdr:rowOff>
    </xdr:from>
    <xdr:ext cx="534377" cy="259045"/>
    <xdr:sp macro="" textlink="">
      <xdr:nvSpPr>
        <xdr:cNvPr id="475" name="テキスト ボックス 474"/>
        <xdr:cNvSpPr txBox="1"/>
      </xdr:nvSpPr>
      <xdr:spPr>
        <a:xfrm>
          <a:off x="9372111" y="1699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80693</xdr:rowOff>
    </xdr:from>
    <xdr:to>
      <xdr:col>46</xdr:col>
      <xdr:colOff>38100</xdr:colOff>
      <xdr:row>99</xdr:row>
      <xdr:rowOff>10843</xdr:rowOff>
    </xdr:to>
    <xdr:sp macro="" textlink="">
      <xdr:nvSpPr>
        <xdr:cNvPr id="476" name="楕円 475"/>
        <xdr:cNvSpPr/>
      </xdr:nvSpPr>
      <xdr:spPr>
        <a:xfrm>
          <a:off x="8699500" y="16882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1970</xdr:rowOff>
    </xdr:from>
    <xdr:ext cx="534377" cy="259045"/>
    <xdr:sp macro="" textlink="">
      <xdr:nvSpPr>
        <xdr:cNvPr id="477" name="テキスト ボックス 476"/>
        <xdr:cNvSpPr txBox="1"/>
      </xdr:nvSpPr>
      <xdr:spPr>
        <a:xfrm>
          <a:off x="8483111" y="16975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56435</xdr:rowOff>
    </xdr:from>
    <xdr:to>
      <xdr:col>41</xdr:col>
      <xdr:colOff>101600</xdr:colOff>
      <xdr:row>98</xdr:row>
      <xdr:rowOff>158035</xdr:rowOff>
    </xdr:to>
    <xdr:sp macro="" textlink="">
      <xdr:nvSpPr>
        <xdr:cNvPr id="478" name="楕円 477"/>
        <xdr:cNvSpPr/>
      </xdr:nvSpPr>
      <xdr:spPr>
        <a:xfrm>
          <a:off x="7810500" y="168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149162</xdr:rowOff>
    </xdr:from>
    <xdr:ext cx="534377" cy="259045"/>
    <xdr:sp macro="" textlink="">
      <xdr:nvSpPr>
        <xdr:cNvPr id="479" name="テキスト ボックス 478"/>
        <xdr:cNvSpPr txBox="1"/>
      </xdr:nvSpPr>
      <xdr:spPr>
        <a:xfrm>
          <a:off x="7594111" y="1695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40753</xdr:rowOff>
    </xdr:from>
    <xdr:to>
      <xdr:col>36</xdr:col>
      <xdr:colOff>165100</xdr:colOff>
      <xdr:row>98</xdr:row>
      <xdr:rowOff>142353</xdr:rowOff>
    </xdr:to>
    <xdr:sp macro="" textlink="">
      <xdr:nvSpPr>
        <xdr:cNvPr id="480" name="楕円 479"/>
        <xdr:cNvSpPr/>
      </xdr:nvSpPr>
      <xdr:spPr>
        <a:xfrm>
          <a:off x="6921500" y="1684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133480</xdr:rowOff>
    </xdr:from>
    <xdr:ext cx="534377" cy="259045"/>
    <xdr:sp macro="" textlink="">
      <xdr:nvSpPr>
        <xdr:cNvPr id="481" name="テキスト ボックス 480"/>
        <xdr:cNvSpPr txBox="1"/>
      </xdr:nvSpPr>
      <xdr:spPr>
        <a:xfrm>
          <a:off x="6705111" y="16935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10815</xdr:rowOff>
    </xdr:from>
    <xdr:to>
      <xdr:col>85</xdr:col>
      <xdr:colOff>127000</xdr:colOff>
      <xdr:row>38</xdr:row>
      <xdr:rowOff>18907</xdr:rowOff>
    </xdr:to>
    <xdr:cxnSp macro="">
      <xdr:nvCxnSpPr>
        <xdr:cNvPr id="509" name="直線コネクタ 508"/>
        <xdr:cNvCxnSpPr/>
      </xdr:nvCxnSpPr>
      <xdr:spPr>
        <a:xfrm flipV="1">
          <a:off x="15481300" y="6183015"/>
          <a:ext cx="838200" cy="350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92427</xdr:rowOff>
    </xdr:from>
    <xdr:ext cx="534377" cy="259045"/>
    <xdr:sp macro="" textlink="">
      <xdr:nvSpPr>
        <xdr:cNvPr id="510" name="消防費平均値テキスト"/>
        <xdr:cNvSpPr txBox="1"/>
      </xdr:nvSpPr>
      <xdr:spPr>
        <a:xfrm>
          <a:off x="16370300" y="6264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4689</xdr:rowOff>
    </xdr:from>
    <xdr:to>
      <xdr:col>81</xdr:col>
      <xdr:colOff>50800</xdr:colOff>
      <xdr:row>38</xdr:row>
      <xdr:rowOff>18907</xdr:rowOff>
    </xdr:to>
    <xdr:cxnSp macro="">
      <xdr:nvCxnSpPr>
        <xdr:cNvPr id="512" name="直線コネクタ 511"/>
        <xdr:cNvCxnSpPr/>
      </xdr:nvCxnSpPr>
      <xdr:spPr>
        <a:xfrm>
          <a:off x="14592300" y="6519789"/>
          <a:ext cx="889000" cy="14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105359</xdr:rowOff>
    </xdr:from>
    <xdr:to>
      <xdr:col>81</xdr:col>
      <xdr:colOff>101600</xdr:colOff>
      <xdr:row>36</xdr:row>
      <xdr:rowOff>35509</xdr:rowOff>
    </xdr:to>
    <xdr:sp macro="" textlink="">
      <xdr:nvSpPr>
        <xdr:cNvPr id="513" name="フローチャート: 判断 512"/>
        <xdr:cNvSpPr/>
      </xdr:nvSpPr>
      <xdr:spPr>
        <a:xfrm>
          <a:off x="15430500" y="6106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52036</xdr:rowOff>
    </xdr:from>
    <xdr:ext cx="534377" cy="259045"/>
    <xdr:sp macro="" textlink="">
      <xdr:nvSpPr>
        <xdr:cNvPr id="514" name="テキスト ボックス 513"/>
        <xdr:cNvSpPr txBox="1"/>
      </xdr:nvSpPr>
      <xdr:spPr>
        <a:xfrm>
          <a:off x="15214111" y="5881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4689</xdr:rowOff>
    </xdr:from>
    <xdr:to>
      <xdr:col>76</xdr:col>
      <xdr:colOff>114300</xdr:colOff>
      <xdr:row>38</xdr:row>
      <xdr:rowOff>4735</xdr:rowOff>
    </xdr:to>
    <xdr:cxnSp macro="">
      <xdr:nvCxnSpPr>
        <xdr:cNvPr id="515" name="直線コネクタ 514"/>
        <xdr:cNvCxnSpPr/>
      </xdr:nvCxnSpPr>
      <xdr:spPr>
        <a:xfrm flipV="1">
          <a:off x="13703300" y="6519789"/>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168407</xdr:rowOff>
    </xdr:from>
    <xdr:to>
      <xdr:col>76</xdr:col>
      <xdr:colOff>165100</xdr:colOff>
      <xdr:row>36</xdr:row>
      <xdr:rowOff>98557</xdr:rowOff>
    </xdr:to>
    <xdr:sp macro="" textlink="">
      <xdr:nvSpPr>
        <xdr:cNvPr id="516" name="フローチャート: 判断 515"/>
        <xdr:cNvSpPr/>
      </xdr:nvSpPr>
      <xdr:spPr>
        <a:xfrm>
          <a:off x="14541500" y="616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115084</xdr:rowOff>
    </xdr:from>
    <xdr:ext cx="534377" cy="259045"/>
    <xdr:sp macro="" textlink="">
      <xdr:nvSpPr>
        <xdr:cNvPr id="517" name="テキスト ボックス 516"/>
        <xdr:cNvSpPr txBox="1"/>
      </xdr:nvSpPr>
      <xdr:spPr>
        <a:xfrm>
          <a:off x="14325111" y="594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4735</xdr:rowOff>
    </xdr:from>
    <xdr:to>
      <xdr:col>71</xdr:col>
      <xdr:colOff>177800</xdr:colOff>
      <xdr:row>38</xdr:row>
      <xdr:rowOff>8803</xdr:rowOff>
    </xdr:to>
    <xdr:cxnSp macro="">
      <xdr:nvCxnSpPr>
        <xdr:cNvPr id="518" name="直線コネクタ 517"/>
        <xdr:cNvCxnSpPr/>
      </xdr:nvCxnSpPr>
      <xdr:spPr>
        <a:xfrm flipV="1">
          <a:off x="12814300" y="6519835"/>
          <a:ext cx="889000" cy="4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162738</xdr:rowOff>
    </xdr:from>
    <xdr:to>
      <xdr:col>72</xdr:col>
      <xdr:colOff>38100</xdr:colOff>
      <xdr:row>36</xdr:row>
      <xdr:rowOff>92888</xdr:rowOff>
    </xdr:to>
    <xdr:sp macro="" textlink="">
      <xdr:nvSpPr>
        <xdr:cNvPr id="519" name="フローチャート: 判断 518"/>
        <xdr:cNvSpPr/>
      </xdr:nvSpPr>
      <xdr:spPr>
        <a:xfrm>
          <a:off x="13652500" y="6163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109415</xdr:rowOff>
    </xdr:from>
    <xdr:ext cx="534377" cy="259045"/>
    <xdr:sp macro="" textlink="">
      <xdr:nvSpPr>
        <xdr:cNvPr id="520" name="テキスト ボックス 519"/>
        <xdr:cNvSpPr txBox="1"/>
      </xdr:nvSpPr>
      <xdr:spPr>
        <a:xfrm>
          <a:off x="13436111" y="593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164658</xdr:rowOff>
    </xdr:from>
    <xdr:to>
      <xdr:col>67</xdr:col>
      <xdr:colOff>101600</xdr:colOff>
      <xdr:row>36</xdr:row>
      <xdr:rowOff>94808</xdr:rowOff>
    </xdr:to>
    <xdr:sp macro="" textlink="">
      <xdr:nvSpPr>
        <xdr:cNvPr id="521" name="フローチャート: 判断 520"/>
        <xdr:cNvSpPr/>
      </xdr:nvSpPr>
      <xdr:spPr>
        <a:xfrm>
          <a:off x="12763500" y="616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111335</xdr:rowOff>
    </xdr:from>
    <xdr:ext cx="534377" cy="259045"/>
    <xdr:sp macro="" textlink="">
      <xdr:nvSpPr>
        <xdr:cNvPr id="522" name="テキスト ボックス 521"/>
        <xdr:cNvSpPr txBox="1"/>
      </xdr:nvSpPr>
      <xdr:spPr>
        <a:xfrm>
          <a:off x="12547111" y="5940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131465</xdr:rowOff>
    </xdr:from>
    <xdr:to>
      <xdr:col>85</xdr:col>
      <xdr:colOff>177800</xdr:colOff>
      <xdr:row>36</xdr:row>
      <xdr:rowOff>61615</xdr:rowOff>
    </xdr:to>
    <xdr:sp macro="" textlink="">
      <xdr:nvSpPr>
        <xdr:cNvPr id="528" name="楕円 527"/>
        <xdr:cNvSpPr/>
      </xdr:nvSpPr>
      <xdr:spPr>
        <a:xfrm>
          <a:off x="16268700" y="613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154342</xdr:rowOff>
    </xdr:from>
    <xdr:ext cx="534377" cy="259045"/>
    <xdr:sp macro="" textlink="">
      <xdr:nvSpPr>
        <xdr:cNvPr id="529" name="消防費該当値テキスト"/>
        <xdr:cNvSpPr txBox="1"/>
      </xdr:nvSpPr>
      <xdr:spPr>
        <a:xfrm>
          <a:off x="16370300" y="598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139558</xdr:rowOff>
    </xdr:from>
    <xdr:to>
      <xdr:col>81</xdr:col>
      <xdr:colOff>101600</xdr:colOff>
      <xdr:row>38</xdr:row>
      <xdr:rowOff>69707</xdr:rowOff>
    </xdr:to>
    <xdr:sp macro="" textlink="">
      <xdr:nvSpPr>
        <xdr:cNvPr id="530" name="楕円 529"/>
        <xdr:cNvSpPr/>
      </xdr:nvSpPr>
      <xdr:spPr>
        <a:xfrm>
          <a:off x="15430500" y="648320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60834</xdr:rowOff>
    </xdr:from>
    <xdr:ext cx="534377" cy="259045"/>
    <xdr:sp macro="" textlink="">
      <xdr:nvSpPr>
        <xdr:cNvPr id="531" name="テキスト ボックス 530"/>
        <xdr:cNvSpPr txBox="1"/>
      </xdr:nvSpPr>
      <xdr:spPr>
        <a:xfrm>
          <a:off x="15214111" y="657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125339</xdr:rowOff>
    </xdr:from>
    <xdr:to>
      <xdr:col>76</xdr:col>
      <xdr:colOff>165100</xdr:colOff>
      <xdr:row>38</xdr:row>
      <xdr:rowOff>55489</xdr:rowOff>
    </xdr:to>
    <xdr:sp macro="" textlink="">
      <xdr:nvSpPr>
        <xdr:cNvPr id="532" name="楕円 531"/>
        <xdr:cNvSpPr/>
      </xdr:nvSpPr>
      <xdr:spPr>
        <a:xfrm>
          <a:off x="14541500" y="6468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46616</xdr:rowOff>
    </xdr:from>
    <xdr:ext cx="534377" cy="259045"/>
    <xdr:sp macro="" textlink="">
      <xdr:nvSpPr>
        <xdr:cNvPr id="533" name="テキスト ボックス 532"/>
        <xdr:cNvSpPr txBox="1"/>
      </xdr:nvSpPr>
      <xdr:spPr>
        <a:xfrm>
          <a:off x="14325111" y="6561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125385</xdr:rowOff>
    </xdr:from>
    <xdr:to>
      <xdr:col>72</xdr:col>
      <xdr:colOff>38100</xdr:colOff>
      <xdr:row>38</xdr:row>
      <xdr:rowOff>55535</xdr:rowOff>
    </xdr:to>
    <xdr:sp macro="" textlink="">
      <xdr:nvSpPr>
        <xdr:cNvPr id="534" name="楕円 533"/>
        <xdr:cNvSpPr/>
      </xdr:nvSpPr>
      <xdr:spPr>
        <a:xfrm>
          <a:off x="13652500" y="6469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46662</xdr:rowOff>
    </xdr:from>
    <xdr:ext cx="534377" cy="259045"/>
    <xdr:sp macro="" textlink="">
      <xdr:nvSpPr>
        <xdr:cNvPr id="535" name="テキスト ボックス 534"/>
        <xdr:cNvSpPr txBox="1"/>
      </xdr:nvSpPr>
      <xdr:spPr>
        <a:xfrm>
          <a:off x="13436111" y="656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129454</xdr:rowOff>
    </xdr:from>
    <xdr:to>
      <xdr:col>67</xdr:col>
      <xdr:colOff>101600</xdr:colOff>
      <xdr:row>38</xdr:row>
      <xdr:rowOff>59604</xdr:rowOff>
    </xdr:to>
    <xdr:sp macro="" textlink="">
      <xdr:nvSpPr>
        <xdr:cNvPr id="536" name="楕円 535"/>
        <xdr:cNvSpPr/>
      </xdr:nvSpPr>
      <xdr:spPr>
        <a:xfrm>
          <a:off x="12763500" y="647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50730</xdr:rowOff>
    </xdr:from>
    <xdr:ext cx="534377" cy="259045"/>
    <xdr:sp macro="" textlink="">
      <xdr:nvSpPr>
        <xdr:cNvPr id="537" name="テキスト ボックス 536"/>
        <xdr:cNvSpPr txBox="1"/>
      </xdr:nvSpPr>
      <xdr:spPr>
        <a:xfrm>
          <a:off x="12547111" y="656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119964</xdr:rowOff>
    </xdr:from>
    <xdr:to>
      <xdr:col>85</xdr:col>
      <xdr:colOff>127000</xdr:colOff>
      <xdr:row>56</xdr:row>
      <xdr:rowOff>71158</xdr:rowOff>
    </xdr:to>
    <xdr:cxnSp macro="">
      <xdr:nvCxnSpPr>
        <xdr:cNvPr id="567" name="直線コネクタ 566"/>
        <xdr:cNvCxnSpPr/>
      </xdr:nvCxnSpPr>
      <xdr:spPr>
        <a:xfrm flipV="1">
          <a:off x="15481300" y="9206814"/>
          <a:ext cx="838200" cy="46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71158</xdr:rowOff>
    </xdr:from>
    <xdr:to>
      <xdr:col>81</xdr:col>
      <xdr:colOff>50800</xdr:colOff>
      <xdr:row>58</xdr:row>
      <xdr:rowOff>28315</xdr:rowOff>
    </xdr:to>
    <xdr:cxnSp macro="">
      <xdr:nvCxnSpPr>
        <xdr:cNvPr id="570" name="直線コネクタ 569"/>
        <xdr:cNvCxnSpPr/>
      </xdr:nvCxnSpPr>
      <xdr:spPr>
        <a:xfrm flipV="1">
          <a:off x="14592300" y="9672358"/>
          <a:ext cx="889000" cy="300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8452</xdr:rowOff>
    </xdr:from>
    <xdr:to>
      <xdr:col>81</xdr:col>
      <xdr:colOff>101600</xdr:colOff>
      <xdr:row>57</xdr:row>
      <xdr:rowOff>110052</xdr:rowOff>
    </xdr:to>
    <xdr:sp macro="" textlink="">
      <xdr:nvSpPr>
        <xdr:cNvPr id="571" name="フローチャート: 判断 570"/>
        <xdr:cNvSpPr/>
      </xdr:nvSpPr>
      <xdr:spPr>
        <a:xfrm>
          <a:off x="15430500" y="9781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101179</xdr:rowOff>
    </xdr:from>
    <xdr:ext cx="534377" cy="259045"/>
    <xdr:sp macro="" textlink="">
      <xdr:nvSpPr>
        <xdr:cNvPr id="572" name="テキスト ボックス 571"/>
        <xdr:cNvSpPr txBox="1"/>
      </xdr:nvSpPr>
      <xdr:spPr>
        <a:xfrm>
          <a:off x="15214111" y="987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28315</xdr:rowOff>
    </xdr:from>
    <xdr:to>
      <xdr:col>76</xdr:col>
      <xdr:colOff>114300</xdr:colOff>
      <xdr:row>58</xdr:row>
      <xdr:rowOff>72663</xdr:rowOff>
    </xdr:to>
    <xdr:cxnSp macro="">
      <xdr:nvCxnSpPr>
        <xdr:cNvPr id="573" name="直線コネクタ 572"/>
        <xdr:cNvCxnSpPr/>
      </xdr:nvCxnSpPr>
      <xdr:spPr>
        <a:xfrm flipV="1">
          <a:off x="13703300" y="9972415"/>
          <a:ext cx="889000" cy="4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95168</xdr:rowOff>
    </xdr:from>
    <xdr:to>
      <xdr:col>76</xdr:col>
      <xdr:colOff>165100</xdr:colOff>
      <xdr:row>58</xdr:row>
      <xdr:rowOff>25318</xdr:rowOff>
    </xdr:to>
    <xdr:sp macro="" textlink="">
      <xdr:nvSpPr>
        <xdr:cNvPr id="574" name="フローチャート: 判断 573"/>
        <xdr:cNvSpPr/>
      </xdr:nvSpPr>
      <xdr:spPr>
        <a:xfrm>
          <a:off x="14541500" y="9867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41845</xdr:rowOff>
    </xdr:from>
    <xdr:ext cx="534377" cy="259045"/>
    <xdr:sp macro="" textlink="">
      <xdr:nvSpPr>
        <xdr:cNvPr id="575" name="テキスト ボックス 574"/>
        <xdr:cNvSpPr txBox="1"/>
      </xdr:nvSpPr>
      <xdr:spPr>
        <a:xfrm>
          <a:off x="14325111" y="9643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72663</xdr:rowOff>
    </xdr:from>
    <xdr:to>
      <xdr:col>71</xdr:col>
      <xdr:colOff>177800</xdr:colOff>
      <xdr:row>58</xdr:row>
      <xdr:rowOff>120841</xdr:rowOff>
    </xdr:to>
    <xdr:cxnSp macro="">
      <xdr:nvCxnSpPr>
        <xdr:cNvPr id="576" name="直線コネクタ 575"/>
        <xdr:cNvCxnSpPr/>
      </xdr:nvCxnSpPr>
      <xdr:spPr>
        <a:xfrm flipV="1">
          <a:off x="12814300" y="10016763"/>
          <a:ext cx="889000" cy="48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61144</xdr:rowOff>
    </xdr:from>
    <xdr:to>
      <xdr:col>72</xdr:col>
      <xdr:colOff>38100</xdr:colOff>
      <xdr:row>57</xdr:row>
      <xdr:rowOff>162744</xdr:rowOff>
    </xdr:to>
    <xdr:sp macro="" textlink="">
      <xdr:nvSpPr>
        <xdr:cNvPr id="577" name="フローチャート: 判断 576"/>
        <xdr:cNvSpPr/>
      </xdr:nvSpPr>
      <xdr:spPr>
        <a:xfrm>
          <a:off x="13652500" y="9833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7821</xdr:rowOff>
    </xdr:from>
    <xdr:ext cx="534377" cy="259045"/>
    <xdr:sp macro="" textlink="">
      <xdr:nvSpPr>
        <xdr:cNvPr id="578" name="テキスト ボックス 577"/>
        <xdr:cNvSpPr txBox="1"/>
      </xdr:nvSpPr>
      <xdr:spPr>
        <a:xfrm>
          <a:off x="13436111" y="960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99778</xdr:rowOff>
    </xdr:from>
    <xdr:to>
      <xdr:col>67</xdr:col>
      <xdr:colOff>101600</xdr:colOff>
      <xdr:row>58</xdr:row>
      <xdr:rowOff>29928</xdr:rowOff>
    </xdr:to>
    <xdr:sp macro="" textlink="">
      <xdr:nvSpPr>
        <xdr:cNvPr id="579" name="フローチャート: 判断 578"/>
        <xdr:cNvSpPr/>
      </xdr:nvSpPr>
      <xdr:spPr>
        <a:xfrm>
          <a:off x="12763500" y="9872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46455</xdr:rowOff>
    </xdr:from>
    <xdr:ext cx="534377" cy="259045"/>
    <xdr:sp macro="" textlink="">
      <xdr:nvSpPr>
        <xdr:cNvPr id="580" name="テキスト ボックス 579"/>
        <xdr:cNvSpPr txBox="1"/>
      </xdr:nvSpPr>
      <xdr:spPr>
        <a:xfrm>
          <a:off x="12547111" y="96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69164</xdr:rowOff>
    </xdr:from>
    <xdr:to>
      <xdr:col>85</xdr:col>
      <xdr:colOff>177800</xdr:colOff>
      <xdr:row>53</xdr:row>
      <xdr:rowOff>170764</xdr:rowOff>
    </xdr:to>
    <xdr:sp macro="" textlink="">
      <xdr:nvSpPr>
        <xdr:cNvPr id="586" name="楕円 585"/>
        <xdr:cNvSpPr/>
      </xdr:nvSpPr>
      <xdr:spPr>
        <a:xfrm>
          <a:off x="16268700" y="9156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92041</xdr:rowOff>
    </xdr:from>
    <xdr:ext cx="534377" cy="259045"/>
    <xdr:sp macro="" textlink="">
      <xdr:nvSpPr>
        <xdr:cNvPr id="587" name="教育費該当値テキスト"/>
        <xdr:cNvSpPr txBox="1"/>
      </xdr:nvSpPr>
      <xdr:spPr>
        <a:xfrm>
          <a:off x="16370300" y="900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20358</xdr:rowOff>
    </xdr:from>
    <xdr:to>
      <xdr:col>81</xdr:col>
      <xdr:colOff>101600</xdr:colOff>
      <xdr:row>56</xdr:row>
      <xdr:rowOff>121958</xdr:rowOff>
    </xdr:to>
    <xdr:sp macro="" textlink="">
      <xdr:nvSpPr>
        <xdr:cNvPr id="588" name="楕円 587"/>
        <xdr:cNvSpPr/>
      </xdr:nvSpPr>
      <xdr:spPr>
        <a:xfrm>
          <a:off x="15430500" y="96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138485</xdr:rowOff>
    </xdr:from>
    <xdr:ext cx="534377" cy="259045"/>
    <xdr:sp macro="" textlink="">
      <xdr:nvSpPr>
        <xdr:cNvPr id="589" name="テキスト ボックス 588"/>
        <xdr:cNvSpPr txBox="1"/>
      </xdr:nvSpPr>
      <xdr:spPr>
        <a:xfrm>
          <a:off x="15214111" y="93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148965</xdr:rowOff>
    </xdr:from>
    <xdr:to>
      <xdr:col>76</xdr:col>
      <xdr:colOff>165100</xdr:colOff>
      <xdr:row>58</xdr:row>
      <xdr:rowOff>79115</xdr:rowOff>
    </xdr:to>
    <xdr:sp macro="" textlink="">
      <xdr:nvSpPr>
        <xdr:cNvPr id="590" name="楕円 589"/>
        <xdr:cNvSpPr/>
      </xdr:nvSpPr>
      <xdr:spPr>
        <a:xfrm>
          <a:off x="14541500" y="9921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70242</xdr:rowOff>
    </xdr:from>
    <xdr:ext cx="534377" cy="259045"/>
    <xdr:sp macro="" textlink="">
      <xdr:nvSpPr>
        <xdr:cNvPr id="591" name="テキスト ボックス 590"/>
        <xdr:cNvSpPr txBox="1"/>
      </xdr:nvSpPr>
      <xdr:spPr>
        <a:xfrm>
          <a:off x="14325111" y="1001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21863</xdr:rowOff>
    </xdr:from>
    <xdr:to>
      <xdr:col>72</xdr:col>
      <xdr:colOff>38100</xdr:colOff>
      <xdr:row>58</xdr:row>
      <xdr:rowOff>123463</xdr:rowOff>
    </xdr:to>
    <xdr:sp macro="" textlink="">
      <xdr:nvSpPr>
        <xdr:cNvPr id="592" name="楕円 591"/>
        <xdr:cNvSpPr/>
      </xdr:nvSpPr>
      <xdr:spPr>
        <a:xfrm>
          <a:off x="13652500" y="9965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114590</xdr:rowOff>
    </xdr:from>
    <xdr:ext cx="534377" cy="259045"/>
    <xdr:sp macro="" textlink="">
      <xdr:nvSpPr>
        <xdr:cNvPr id="593" name="テキスト ボックス 592"/>
        <xdr:cNvSpPr txBox="1"/>
      </xdr:nvSpPr>
      <xdr:spPr>
        <a:xfrm>
          <a:off x="13436111" y="1005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70041</xdr:rowOff>
    </xdr:from>
    <xdr:to>
      <xdr:col>67</xdr:col>
      <xdr:colOff>101600</xdr:colOff>
      <xdr:row>59</xdr:row>
      <xdr:rowOff>191</xdr:rowOff>
    </xdr:to>
    <xdr:sp macro="" textlink="">
      <xdr:nvSpPr>
        <xdr:cNvPr id="594" name="楕円 593"/>
        <xdr:cNvSpPr/>
      </xdr:nvSpPr>
      <xdr:spPr>
        <a:xfrm>
          <a:off x="12763500" y="1001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162768</xdr:rowOff>
    </xdr:from>
    <xdr:ext cx="534377" cy="259045"/>
    <xdr:sp macro="" textlink="">
      <xdr:nvSpPr>
        <xdr:cNvPr id="595" name="テキスト ボックス 594"/>
        <xdr:cNvSpPr txBox="1"/>
      </xdr:nvSpPr>
      <xdr:spPr>
        <a:xfrm>
          <a:off x="12547111" y="101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44320</xdr:rowOff>
    </xdr:from>
    <xdr:to>
      <xdr:col>85</xdr:col>
      <xdr:colOff>127000</xdr:colOff>
      <xdr:row>79</xdr:row>
      <xdr:rowOff>44397</xdr:rowOff>
    </xdr:to>
    <xdr:cxnSp macro="">
      <xdr:nvCxnSpPr>
        <xdr:cNvPr id="624" name="直線コネクタ 623"/>
        <xdr:cNvCxnSpPr/>
      </xdr:nvCxnSpPr>
      <xdr:spPr>
        <a:xfrm>
          <a:off x="15481300" y="13588870"/>
          <a:ext cx="838200" cy="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44320</xdr:rowOff>
    </xdr:from>
    <xdr:to>
      <xdr:col>81</xdr:col>
      <xdr:colOff>50800</xdr:colOff>
      <xdr:row>79</xdr:row>
      <xdr:rowOff>44450</xdr:rowOff>
    </xdr:to>
    <xdr:cxnSp macro="">
      <xdr:nvCxnSpPr>
        <xdr:cNvPr id="627" name="直線コネクタ 626"/>
        <xdr:cNvCxnSpPr/>
      </xdr:nvCxnSpPr>
      <xdr:spPr>
        <a:xfrm flipV="1">
          <a:off x="14592300" y="13588870"/>
          <a:ext cx="889000" cy="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116187</xdr:rowOff>
    </xdr:from>
    <xdr:to>
      <xdr:col>81</xdr:col>
      <xdr:colOff>101600</xdr:colOff>
      <xdr:row>79</xdr:row>
      <xdr:rowOff>46337</xdr:rowOff>
    </xdr:to>
    <xdr:sp macro="" textlink="">
      <xdr:nvSpPr>
        <xdr:cNvPr id="628" name="フローチャート: 判断 627"/>
        <xdr:cNvSpPr/>
      </xdr:nvSpPr>
      <xdr:spPr>
        <a:xfrm>
          <a:off x="15430500" y="1348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62864</xdr:rowOff>
    </xdr:from>
    <xdr:ext cx="469744" cy="259045"/>
    <xdr:sp macro="" textlink="">
      <xdr:nvSpPr>
        <xdr:cNvPr id="629" name="テキスト ボックス 628"/>
        <xdr:cNvSpPr txBox="1"/>
      </xdr:nvSpPr>
      <xdr:spPr>
        <a:xfrm>
          <a:off x="15246428" y="13264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121895</xdr:rowOff>
    </xdr:from>
    <xdr:to>
      <xdr:col>76</xdr:col>
      <xdr:colOff>165100</xdr:colOff>
      <xdr:row>79</xdr:row>
      <xdr:rowOff>52045</xdr:rowOff>
    </xdr:to>
    <xdr:sp macro="" textlink="">
      <xdr:nvSpPr>
        <xdr:cNvPr id="631" name="フローチャート: 判断 630"/>
        <xdr:cNvSpPr/>
      </xdr:nvSpPr>
      <xdr:spPr>
        <a:xfrm>
          <a:off x="14541500" y="13494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68572</xdr:rowOff>
    </xdr:from>
    <xdr:ext cx="469744" cy="259045"/>
    <xdr:sp macro="" textlink="">
      <xdr:nvSpPr>
        <xdr:cNvPr id="632" name="テキスト ボックス 631"/>
        <xdr:cNvSpPr txBox="1"/>
      </xdr:nvSpPr>
      <xdr:spPr>
        <a:xfrm>
          <a:off x="14357428" y="13270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130369</xdr:rowOff>
    </xdr:from>
    <xdr:to>
      <xdr:col>72</xdr:col>
      <xdr:colOff>38100</xdr:colOff>
      <xdr:row>79</xdr:row>
      <xdr:rowOff>60519</xdr:rowOff>
    </xdr:to>
    <xdr:sp macro="" textlink="">
      <xdr:nvSpPr>
        <xdr:cNvPr id="634" name="フローチャート: 判断 633"/>
        <xdr:cNvSpPr/>
      </xdr:nvSpPr>
      <xdr:spPr>
        <a:xfrm>
          <a:off x="13652500" y="1350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77046</xdr:rowOff>
    </xdr:from>
    <xdr:ext cx="469744" cy="259045"/>
    <xdr:sp macro="" textlink="">
      <xdr:nvSpPr>
        <xdr:cNvPr id="635" name="テキスト ボックス 634"/>
        <xdr:cNvSpPr txBox="1"/>
      </xdr:nvSpPr>
      <xdr:spPr>
        <a:xfrm>
          <a:off x="13468428" y="1327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149997</xdr:rowOff>
    </xdr:from>
    <xdr:to>
      <xdr:col>67</xdr:col>
      <xdr:colOff>101600</xdr:colOff>
      <xdr:row>79</xdr:row>
      <xdr:rowOff>80147</xdr:rowOff>
    </xdr:to>
    <xdr:sp macro="" textlink="">
      <xdr:nvSpPr>
        <xdr:cNvPr id="636" name="フローチャート: 判断 635"/>
        <xdr:cNvSpPr/>
      </xdr:nvSpPr>
      <xdr:spPr>
        <a:xfrm>
          <a:off x="12763500" y="1352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96674</xdr:rowOff>
    </xdr:from>
    <xdr:ext cx="469744" cy="259045"/>
    <xdr:sp macro="" textlink="">
      <xdr:nvSpPr>
        <xdr:cNvPr id="637" name="テキスト ボックス 636"/>
        <xdr:cNvSpPr txBox="1"/>
      </xdr:nvSpPr>
      <xdr:spPr>
        <a:xfrm>
          <a:off x="12579428" y="13298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165047</xdr:rowOff>
    </xdr:from>
    <xdr:to>
      <xdr:col>85</xdr:col>
      <xdr:colOff>177800</xdr:colOff>
      <xdr:row>79</xdr:row>
      <xdr:rowOff>95197</xdr:rowOff>
    </xdr:to>
    <xdr:sp macro="" textlink="">
      <xdr:nvSpPr>
        <xdr:cNvPr id="643" name="楕円 642"/>
        <xdr:cNvSpPr/>
      </xdr:nvSpPr>
      <xdr:spPr>
        <a:xfrm>
          <a:off x="16268700" y="1353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164970</xdr:rowOff>
    </xdr:from>
    <xdr:to>
      <xdr:col>81</xdr:col>
      <xdr:colOff>101600</xdr:colOff>
      <xdr:row>79</xdr:row>
      <xdr:rowOff>95120</xdr:rowOff>
    </xdr:to>
    <xdr:sp macro="" textlink="">
      <xdr:nvSpPr>
        <xdr:cNvPr id="645" name="楕円 644"/>
        <xdr:cNvSpPr/>
      </xdr:nvSpPr>
      <xdr:spPr>
        <a:xfrm>
          <a:off x="15430500" y="1353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86247</xdr:rowOff>
    </xdr:from>
    <xdr:ext cx="313932" cy="259045"/>
    <xdr:sp macro="" textlink="">
      <xdr:nvSpPr>
        <xdr:cNvPr id="646" name="テキスト ボックス 645"/>
        <xdr:cNvSpPr txBox="1"/>
      </xdr:nvSpPr>
      <xdr:spPr>
        <a:xfrm>
          <a:off x="15324333" y="136307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106514</xdr:rowOff>
    </xdr:from>
    <xdr:to>
      <xdr:col>85</xdr:col>
      <xdr:colOff>127000</xdr:colOff>
      <xdr:row>93</xdr:row>
      <xdr:rowOff>151988</xdr:rowOff>
    </xdr:to>
    <xdr:cxnSp macro="">
      <xdr:nvCxnSpPr>
        <xdr:cNvPr id="681" name="直線コネクタ 680"/>
        <xdr:cNvCxnSpPr/>
      </xdr:nvCxnSpPr>
      <xdr:spPr>
        <a:xfrm>
          <a:off x="15481300" y="16051364"/>
          <a:ext cx="838200" cy="45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72928</xdr:rowOff>
    </xdr:from>
    <xdr:ext cx="534377" cy="259045"/>
    <xdr:sp macro="" textlink="">
      <xdr:nvSpPr>
        <xdr:cNvPr id="682" name="公債費平均値テキスト"/>
        <xdr:cNvSpPr txBox="1"/>
      </xdr:nvSpPr>
      <xdr:spPr>
        <a:xfrm>
          <a:off x="16370300" y="16189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104877</xdr:rowOff>
    </xdr:from>
    <xdr:to>
      <xdr:col>81</xdr:col>
      <xdr:colOff>50800</xdr:colOff>
      <xdr:row>93</xdr:row>
      <xdr:rowOff>106514</xdr:rowOff>
    </xdr:to>
    <xdr:cxnSp macro="">
      <xdr:nvCxnSpPr>
        <xdr:cNvPr id="684" name="直線コネクタ 683"/>
        <xdr:cNvCxnSpPr/>
      </xdr:nvCxnSpPr>
      <xdr:spPr>
        <a:xfrm>
          <a:off x="14592300" y="16049727"/>
          <a:ext cx="889000" cy="1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41199</xdr:rowOff>
    </xdr:from>
    <xdr:to>
      <xdr:col>81</xdr:col>
      <xdr:colOff>101600</xdr:colOff>
      <xdr:row>93</xdr:row>
      <xdr:rowOff>142799</xdr:rowOff>
    </xdr:to>
    <xdr:sp macro="" textlink="">
      <xdr:nvSpPr>
        <xdr:cNvPr id="685" name="フローチャート: 判断 684"/>
        <xdr:cNvSpPr/>
      </xdr:nvSpPr>
      <xdr:spPr>
        <a:xfrm>
          <a:off x="15430500" y="15986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159326</xdr:rowOff>
    </xdr:from>
    <xdr:ext cx="534377" cy="259045"/>
    <xdr:sp macro="" textlink="">
      <xdr:nvSpPr>
        <xdr:cNvPr id="686" name="テキスト ボックス 685"/>
        <xdr:cNvSpPr txBox="1"/>
      </xdr:nvSpPr>
      <xdr:spPr>
        <a:xfrm>
          <a:off x="15214111" y="15761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91</xdr:row>
      <xdr:rowOff>142748</xdr:rowOff>
    </xdr:from>
    <xdr:to>
      <xdr:col>76</xdr:col>
      <xdr:colOff>114300</xdr:colOff>
      <xdr:row>93</xdr:row>
      <xdr:rowOff>104877</xdr:rowOff>
    </xdr:to>
    <xdr:cxnSp macro="">
      <xdr:nvCxnSpPr>
        <xdr:cNvPr id="687" name="直線コネクタ 686"/>
        <xdr:cNvCxnSpPr/>
      </xdr:nvCxnSpPr>
      <xdr:spPr>
        <a:xfrm>
          <a:off x="13703300" y="15744698"/>
          <a:ext cx="889000" cy="30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62916</xdr:rowOff>
    </xdr:from>
    <xdr:to>
      <xdr:col>76</xdr:col>
      <xdr:colOff>165100</xdr:colOff>
      <xdr:row>93</xdr:row>
      <xdr:rowOff>164516</xdr:rowOff>
    </xdr:to>
    <xdr:sp macro="" textlink="">
      <xdr:nvSpPr>
        <xdr:cNvPr id="688" name="フローチャート: 判断 687"/>
        <xdr:cNvSpPr/>
      </xdr:nvSpPr>
      <xdr:spPr>
        <a:xfrm>
          <a:off x="14541500" y="16007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155643</xdr:rowOff>
    </xdr:from>
    <xdr:ext cx="534377" cy="259045"/>
    <xdr:sp macro="" textlink="">
      <xdr:nvSpPr>
        <xdr:cNvPr id="689" name="テキスト ボックス 688"/>
        <xdr:cNvSpPr txBox="1"/>
      </xdr:nvSpPr>
      <xdr:spPr>
        <a:xfrm>
          <a:off x="14325111" y="1610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142748</xdr:rowOff>
    </xdr:from>
    <xdr:to>
      <xdr:col>71</xdr:col>
      <xdr:colOff>177800</xdr:colOff>
      <xdr:row>92</xdr:row>
      <xdr:rowOff>114821</xdr:rowOff>
    </xdr:to>
    <xdr:cxnSp macro="">
      <xdr:nvCxnSpPr>
        <xdr:cNvPr id="690" name="直線コネクタ 689"/>
        <xdr:cNvCxnSpPr/>
      </xdr:nvCxnSpPr>
      <xdr:spPr>
        <a:xfrm flipV="1">
          <a:off x="12814300" y="15744698"/>
          <a:ext cx="889000" cy="143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52285</xdr:rowOff>
    </xdr:from>
    <xdr:to>
      <xdr:col>72</xdr:col>
      <xdr:colOff>38100</xdr:colOff>
      <xdr:row>93</xdr:row>
      <xdr:rowOff>153885</xdr:rowOff>
    </xdr:to>
    <xdr:sp macro="" textlink="">
      <xdr:nvSpPr>
        <xdr:cNvPr id="691" name="フローチャート: 判断 690"/>
        <xdr:cNvSpPr/>
      </xdr:nvSpPr>
      <xdr:spPr>
        <a:xfrm>
          <a:off x="13652500" y="1599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145012</xdr:rowOff>
    </xdr:from>
    <xdr:ext cx="534377" cy="259045"/>
    <xdr:sp macro="" textlink="">
      <xdr:nvSpPr>
        <xdr:cNvPr id="692" name="テキスト ボックス 691"/>
        <xdr:cNvSpPr txBox="1"/>
      </xdr:nvSpPr>
      <xdr:spPr>
        <a:xfrm>
          <a:off x="13436111" y="1608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19444</xdr:rowOff>
    </xdr:from>
    <xdr:to>
      <xdr:col>67</xdr:col>
      <xdr:colOff>101600</xdr:colOff>
      <xdr:row>93</xdr:row>
      <xdr:rowOff>121044</xdr:rowOff>
    </xdr:to>
    <xdr:sp macro="" textlink="">
      <xdr:nvSpPr>
        <xdr:cNvPr id="693" name="フローチャート: 判断 692"/>
        <xdr:cNvSpPr/>
      </xdr:nvSpPr>
      <xdr:spPr>
        <a:xfrm>
          <a:off x="12763500" y="1596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112171</xdr:rowOff>
    </xdr:from>
    <xdr:ext cx="534377" cy="259045"/>
    <xdr:sp macro="" textlink="">
      <xdr:nvSpPr>
        <xdr:cNvPr id="694" name="テキスト ボックス 693"/>
        <xdr:cNvSpPr txBox="1"/>
      </xdr:nvSpPr>
      <xdr:spPr>
        <a:xfrm>
          <a:off x="12547111" y="1605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101188</xdr:rowOff>
    </xdr:from>
    <xdr:to>
      <xdr:col>85</xdr:col>
      <xdr:colOff>177800</xdr:colOff>
      <xdr:row>94</xdr:row>
      <xdr:rowOff>31338</xdr:rowOff>
    </xdr:to>
    <xdr:sp macro="" textlink="">
      <xdr:nvSpPr>
        <xdr:cNvPr id="700" name="楕円 699"/>
        <xdr:cNvSpPr/>
      </xdr:nvSpPr>
      <xdr:spPr>
        <a:xfrm>
          <a:off x="16268700" y="1604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124065</xdr:rowOff>
    </xdr:from>
    <xdr:ext cx="534377" cy="259045"/>
    <xdr:sp macro="" textlink="">
      <xdr:nvSpPr>
        <xdr:cNvPr id="701" name="公債費該当値テキスト"/>
        <xdr:cNvSpPr txBox="1"/>
      </xdr:nvSpPr>
      <xdr:spPr>
        <a:xfrm>
          <a:off x="16370300" y="1589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55714</xdr:rowOff>
    </xdr:from>
    <xdr:to>
      <xdr:col>81</xdr:col>
      <xdr:colOff>101600</xdr:colOff>
      <xdr:row>93</xdr:row>
      <xdr:rowOff>157314</xdr:rowOff>
    </xdr:to>
    <xdr:sp macro="" textlink="">
      <xdr:nvSpPr>
        <xdr:cNvPr id="702" name="楕円 701"/>
        <xdr:cNvSpPr/>
      </xdr:nvSpPr>
      <xdr:spPr>
        <a:xfrm>
          <a:off x="15430500" y="1600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148441</xdr:rowOff>
    </xdr:from>
    <xdr:ext cx="534377" cy="259045"/>
    <xdr:sp macro="" textlink="">
      <xdr:nvSpPr>
        <xdr:cNvPr id="703" name="テキスト ボックス 702"/>
        <xdr:cNvSpPr txBox="1"/>
      </xdr:nvSpPr>
      <xdr:spPr>
        <a:xfrm>
          <a:off x="15214111" y="16093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54077</xdr:rowOff>
    </xdr:from>
    <xdr:to>
      <xdr:col>76</xdr:col>
      <xdr:colOff>165100</xdr:colOff>
      <xdr:row>93</xdr:row>
      <xdr:rowOff>155677</xdr:rowOff>
    </xdr:to>
    <xdr:sp macro="" textlink="">
      <xdr:nvSpPr>
        <xdr:cNvPr id="704" name="楕円 703"/>
        <xdr:cNvSpPr/>
      </xdr:nvSpPr>
      <xdr:spPr>
        <a:xfrm>
          <a:off x="14541500" y="15998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754</xdr:rowOff>
    </xdr:from>
    <xdr:ext cx="534377" cy="259045"/>
    <xdr:sp macro="" textlink="">
      <xdr:nvSpPr>
        <xdr:cNvPr id="705" name="テキスト ボックス 704"/>
        <xdr:cNvSpPr txBox="1"/>
      </xdr:nvSpPr>
      <xdr:spPr>
        <a:xfrm>
          <a:off x="14325111" y="15774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91</xdr:row>
      <xdr:rowOff>91948</xdr:rowOff>
    </xdr:from>
    <xdr:to>
      <xdr:col>72</xdr:col>
      <xdr:colOff>38100</xdr:colOff>
      <xdr:row>92</xdr:row>
      <xdr:rowOff>22098</xdr:rowOff>
    </xdr:to>
    <xdr:sp macro="" textlink="">
      <xdr:nvSpPr>
        <xdr:cNvPr id="706" name="楕円 705"/>
        <xdr:cNvSpPr/>
      </xdr:nvSpPr>
      <xdr:spPr>
        <a:xfrm>
          <a:off x="13652500" y="1569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38625</xdr:rowOff>
    </xdr:from>
    <xdr:ext cx="534377" cy="259045"/>
    <xdr:sp macro="" textlink="">
      <xdr:nvSpPr>
        <xdr:cNvPr id="707" name="テキスト ボックス 706"/>
        <xdr:cNvSpPr txBox="1"/>
      </xdr:nvSpPr>
      <xdr:spPr>
        <a:xfrm>
          <a:off x="13436111" y="15469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64021</xdr:rowOff>
    </xdr:from>
    <xdr:to>
      <xdr:col>67</xdr:col>
      <xdr:colOff>101600</xdr:colOff>
      <xdr:row>92</xdr:row>
      <xdr:rowOff>165621</xdr:rowOff>
    </xdr:to>
    <xdr:sp macro="" textlink="">
      <xdr:nvSpPr>
        <xdr:cNvPr id="708" name="楕円 707"/>
        <xdr:cNvSpPr/>
      </xdr:nvSpPr>
      <xdr:spPr>
        <a:xfrm>
          <a:off x="12763500" y="1583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10698</xdr:rowOff>
    </xdr:from>
    <xdr:ext cx="534377" cy="259045"/>
    <xdr:sp macro="" textlink="">
      <xdr:nvSpPr>
        <xdr:cNvPr id="709" name="テキスト ボックス 708"/>
        <xdr:cNvSpPr txBox="1"/>
      </xdr:nvSpPr>
      <xdr:spPr>
        <a:xfrm>
          <a:off x="12547111" y="1561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82499</xdr:rowOff>
    </xdr:from>
    <xdr:to>
      <xdr:col>112</xdr:col>
      <xdr:colOff>38100</xdr:colOff>
      <xdr:row>39</xdr:row>
      <xdr:rowOff>12649</xdr:rowOff>
    </xdr:to>
    <xdr:sp macro="" textlink="">
      <xdr:nvSpPr>
        <xdr:cNvPr id="740" name="フローチャート: 判断 739"/>
        <xdr:cNvSpPr/>
      </xdr:nvSpPr>
      <xdr:spPr>
        <a:xfrm>
          <a:off x="21272500" y="6597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29176</xdr:rowOff>
    </xdr:from>
    <xdr:ext cx="313932" cy="259045"/>
    <xdr:sp macro="" textlink="">
      <xdr:nvSpPr>
        <xdr:cNvPr id="741" name="テキスト ボックス 740"/>
        <xdr:cNvSpPr txBox="1"/>
      </xdr:nvSpPr>
      <xdr:spPr>
        <a:xfrm>
          <a:off x="21166333" y="63728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75870</xdr:rowOff>
    </xdr:from>
    <xdr:to>
      <xdr:col>107</xdr:col>
      <xdr:colOff>101600</xdr:colOff>
      <xdr:row>39</xdr:row>
      <xdr:rowOff>6020</xdr:rowOff>
    </xdr:to>
    <xdr:sp macro="" textlink="">
      <xdr:nvSpPr>
        <xdr:cNvPr id="743" name="フローチャート: 判断 742"/>
        <xdr:cNvSpPr/>
      </xdr:nvSpPr>
      <xdr:spPr>
        <a:xfrm>
          <a:off x="20383500" y="65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22547</xdr:rowOff>
    </xdr:from>
    <xdr:ext cx="313932" cy="259045"/>
    <xdr:sp macro="" textlink="">
      <xdr:nvSpPr>
        <xdr:cNvPr id="744" name="テキスト ボックス 743"/>
        <xdr:cNvSpPr txBox="1"/>
      </xdr:nvSpPr>
      <xdr:spPr>
        <a:xfrm>
          <a:off x="20277333" y="636619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63526</xdr:rowOff>
    </xdr:from>
    <xdr:to>
      <xdr:col>102</xdr:col>
      <xdr:colOff>165100</xdr:colOff>
      <xdr:row>38</xdr:row>
      <xdr:rowOff>165126</xdr:rowOff>
    </xdr:to>
    <xdr:sp macro="" textlink="">
      <xdr:nvSpPr>
        <xdr:cNvPr id="746" name="フローチャート: 判断 745"/>
        <xdr:cNvSpPr/>
      </xdr:nvSpPr>
      <xdr:spPr>
        <a:xfrm>
          <a:off x="194945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10203</xdr:rowOff>
    </xdr:from>
    <xdr:ext cx="378565" cy="259045"/>
    <xdr:sp macro="" textlink="">
      <xdr:nvSpPr>
        <xdr:cNvPr id="747" name="テキスト ボックス 746"/>
        <xdr:cNvSpPr txBox="1"/>
      </xdr:nvSpPr>
      <xdr:spPr>
        <a:xfrm>
          <a:off x="19356017" y="6353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15977</xdr:rowOff>
    </xdr:from>
    <xdr:to>
      <xdr:col>98</xdr:col>
      <xdr:colOff>38100</xdr:colOff>
      <xdr:row>38</xdr:row>
      <xdr:rowOff>117577</xdr:rowOff>
    </xdr:to>
    <xdr:sp macro="" textlink="">
      <xdr:nvSpPr>
        <xdr:cNvPr id="748" name="フローチャート: 判断 747"/>
        <xdr:cNvSpPr/>
      </xdr:nvSpPr>
      <xdr:spPr>
        <a:xfrm>
          <a:off x="18605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134104</xdr:rowOff>
    </xdr:from>
    <xdr:ext cx="378565" cy="259045"/>
    <xdr:sp macro="" textlink="">
      <xdr:nvSpPr>
        <xdr:cNvPr id="749" name="テキスト ボックス 748"/>
        <xdr:cNvSpPr txBox="1"/>
      </xdr:nvSpPr>
      <xdr:spPr>
        <a:xfrm>
          <a:off x="18467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滋賀県平均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5" name="直線コネクタ 77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6" name="テキスト ボックス 77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7" name="直線コネクタ 77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778" name="テキスト ボックス 777"/>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9" name="直線コネクタ 77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0" name="テキスト ボックス 77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1" name="直線コネクタ 78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782" name="テキスト ボックス 781"/>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3" name="直線コネクタ 78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784" name="テキスト ボックス 783"/>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86" name="テキスト ボックス 785"/>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88" name="直線コネクタ 787"/>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89"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0" name="直線コネクタ 78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1"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2" name="直線コネクタ 791"/>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3" name="直線コネクタ 79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4"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795" name="フローチャート: 判断 794"/>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6" name="直線コネクタ 79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797" name="フローチャート: 判断 796"/>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798" name="テキスト ボックス 797"/>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799" name="直線コネクタ 79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0" name="フローチャート: 判断 799"/>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1" name="テキスト ボックス 800"/>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2" name="直線コネクタ 80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03" name="フローチャート: 判断 802"/>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04" name="テキスト ボックス 803"/>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05" name="フローチャート: 判断 804"/>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06" name="テキスト ボックス 805"/>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2" name="楕円 81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13"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4" name="楕円 81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15" name="テキスト ボックス 814"/>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6" name="楕円 81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17" name="テキスト ボックス 816"/>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18" name="楕円 81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9" name="テキスト ボックス 818"/>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0" name="楕円 81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1" name="テキスト ボックス 820"/>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特別定額給付金給付事業の影響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147,108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178.5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衛生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余熱利用施設整備事業の影響に</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より、住民一人当た</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67,044</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31.1</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農林水産業</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強い農業・担い手づくり総合支援事業の影響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5,505</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75.8</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減</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教育</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費については、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小中学校大規模改修事業の影響</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により、住民一人当たり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90,036</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円（対前年度比</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37.3%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）となっている。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○財政調整基金残高</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大型建設事業の実施等に伴う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財源</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不足</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を補うため財政調整基金</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取崩したことにより、</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基金残高が</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対前年比</a:t>
          </a: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1.11</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ポイントの減となっている。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市税の上振れ及び前年度の繰越金の増加により財政調整基金の積立額が増加したことから、</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実質単年度収支</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は黒字</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となっている。</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行財政改革による業務の見直し等により、財政の健全化を図りながら、財政調整基金残高の適正化を</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引き続き行う</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滋賀県野洲市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○現状</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一般会計及びその他の特別会計においても、赤字は生じていない。</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○今後の対応</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一般会計及びその他の特別会計において、今後も適正な財政運営に努める。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水道事業は平成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年度より料金改定を行い、老朽化施設等の更新を行っている。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下水道事業は平成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年度より法適用化し、経営の独立性を目指しつつ安定した財政運営を行っている。</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病院事業は平成</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年度より法適用化し</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、令和元年</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7</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月より本格稼働</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しているが、事業経費の適正性などに留意しつつ事業展開</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を行っていく</a:t>
          </a:r>
          <a:r>
            <a:rPr kumimoji="1"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endParaRPr kumimoji="0" lang="ja-JP"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election activeCell="R14" sqref="R14:V14"/>
    </sheetView>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441" t="s">
        <v>80</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442" t="s">
        <v>82</v>
      </c>
      <c r="C3" s="443"/>
      <c r="D3" s="443"/>
      <c r="E3" s="444"/>
      <c r="F3" s="444"/>
      <c r="G3" s="444"/>
      <c r="H3" s="444"/>
      <c r="I3" s="444"/>
      <c r="J3" s="444"/>
      <c r="K3" s="444"/>
      <c r="L3" s="444" t="s">
        <v>83</v>
      </c>
      <c r="M3" s="444"/>
      <c r="N3" s="444"/>
      <c r="O3" s="444"/>
      <c r="P3" s="444"/>
      <c r="Q3" s="444"/>
      <c r="R3" s="451"/>
      <c r="S3" s="451"/>
      <c r="T3" s="451"/>
      <c r="U3" s="451"/>
      <c r="V3" s="452"/>
      <c r="W3" s="426" t="s">
        <v>84</v>
      </c>
      <c r="X3" s="427"/>
      <c r="Y3" s="427"/>
      <c r="Z3" s="427"/>
      <c r="AA3" s="427"/>
      <c r="AB3" s="443"/>
      <c r="AC3" s="451" t="s">
        <v>85</v>
      </c>
      <c r="AD3" s="427"/>
      <c r="AE3" s="427"/>
      <c r="AF3" s="427"/>
      <c r="AG3" s="427"/>
      <c r="AH3" s="427"/>
      <c r="AI3" s="427"/>
      <c r="AJ3" s="427"/>
      <c r="AK3" s="427"/>
      <c r="AL3" s="428"/>
      <c r="AM3" s="426" t="s">
        <v>86</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87</v>
      </c>
      <c r="BO3" s="427"/>
      <c r="BP3" s="427"/>
      <c r="BQ3" s="427"/>
      <c r="BR3" s="427"/>
      <c r="BS3" s="427"/>
      <c r="BT3" s="427"/>
      <c r="BU3" s="428"/>
      <c r="BV3" s="426" t="s">
        <v>88</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89</v>
      </c>
      <c r="CU3" s="427"/>
      <c r="CV3" s="427"/>
      <c r="CW3" s="427"/>
      <c r="CX3" s="427"/>
      <c r="CY3" s="427"/>
      <c r="CZ3" s="427"/>
      <c r="DA3" s="428"/>
      <c r="DB3" s="426" t="s">
        <v>90</v>
      </c>
      <c r="DC3" s="427"/>
      <c r="DD3" s="427"/>
      <c r="DE3" s="427"/>
      <c r="DF3" s="427"/>
      <c r="DG3" s="427"/>
      <c r="DH3" s="427"/>
      <c r="DI3" s="428"/>
      <c r="DJ3" s="186"/>
      <c r="DK3" s="186"/>
      <c r="DL3" s="186"/>
      <c r="DM3" s="186"/>
      <c r="DN3" s="186"/>
      <c r="DO3" s="186"/>
    </row>
    <row r="4" spans="1:119" ht="18.75" customHeight="1">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91</v>
      </c>
      <c r="AZ4" s="430"/>
      <c r="BA4" s="430"/>
      <c r="BB4" s="430"/>
      <c r="BC4" s="430"/>
      <c r="BD4" s="430"/>
      <c r="BE4" s="430"/>
      <c r="BF4" s="430"/>
      <c r="BG4" s="430"/>
      <c r="BH4" s="430"/>
      <c r="BI4" s="430"/>
      <c r="BJ4" s="430"/>
      <c r="BK4" s="430"/>
      <c r="BL4" s="430"/>
      <c r="BM4" s="431"/>
      <c r="BN4" s="432">
        <v>29518130</v>
      </c>
      <c r="BO4" s="433"/>
      <c r="BP4" s="433"/>
      <c r="BQ4" s="433"/>
      <c r="BR4" s="433"/>
      <c r="BS4" s="433"/>
      <c r="BT4" s="433"/>
      <c r="BU4" s="434"/>
      <c r="BV4" s="432">
        <v>22947699</v>
      </c>
      <c r="BW4" s="433"/>
      <c r="BX4" s="433"/>
      <c r="BY4" s="433"/>
      <c r="BZ4" s="433"/>
      <c r="CA4" s="433"/>
      <c r="CB4" s="433"/>
      <c r="CC4" s="434"/>
      <c r="CD4" s="435" t="s">
        <v>92</v>
      </c>
      <c r="CE4" s="436"/>
      <c r="CF4" s="436"/>
      <c r="CG4" s="436"/>
      <c r="CH4" s="436"/>
      <c r="CI4" s="436"/>
      <c r="CJ4" s="436"/>
      <c r="CK4" s="436"/>
      <c r="CL4" s="436"/>
      <c r="CM4" s="436"/>
      <c r="CN4" s="436"/>
      <c r="CO4" s="436"/>
      <c r="CP4" s="436"/>
      <c r="CQ4" s="436"/>
      <c r="CR4" s="436"/>
      <c r="CS4" s="437"/>
      <c r="CT4" s="438">
        <v>6.1</v>
      </c>
      <c r="CU4" s="439"/>
      <c r="CV4" s="439"/>
      <c r="CW4" s="439"/>
      <c r="CX4" s="439"/>
      <c r="CY4" s="439"/>
      <c r="CZ4" s="439"/>
      <c r="DA4" s="440"/>
      <c r="DB4" s="438">
        <v>5.3</v>
      </c>
      <c r="DC4" s="439"/>
      <c r="DD4" s="439"/>
      <c r="DE4" s="439"/>
      <c r="DF4" s="439"/>
      <c r="DG4" s="439"/>
      <c r="DH4" s="439"/>
      <c r="DI4" s="440"/>
      <c r="DJ4" s="186"/>
      <c r="DK4" s="186"/>
      <c r="DL4" s="186"/>
      <c r="DM4" s="186"/>
      <c r="DN4" s="186"/>
      <c r="DO4" s="186"/>
    </row>
    <row r="5" spans="1:119" ht="18.75" customHeight="1">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93</v>
      </c>
      <c r="AN5" s="499"/>
      <c r="AO5" s="499"/>
      <c r="AP5" s="499"/>
      <c r="AQ5" s="499"/>
      <c r="AR5" s="499"/>
      <c r="AS5" s="499"/>
      <c r="AT5" s="500"/>
      <c r="AU5" s="501" t="s">
        <v>94</v>
      </c>
      <c r="AV5" s="502"/>
      <c r="AW5" s="502"/>
      <c r="AX5" s="502"/>
      <c r="AY5" s="503" t="s">
        <v>95</v>
      </c>
      <c r="AZ5" s="504"/>
      <c r="BA5" s="504"/>
      <c r="BB5" s="504"/>
      <c r="BC5" s="504"/>
      <c r="BD5" s="504"/>
      <c r="BE5" s="504"/>
      <c r="BF5" s="504"/>
      <c r="BG5" s="504"/>
      <c r="BH5" s="504"/>
      <c r="BI5" s="504"/>
      <c r="BJ5" s="504"/>
      <c r="BK5" s="504"/>
      <c r="BL5" s="504"/>
      <c r="BM5" s="505"/>
      <c r="BN5" s="469">
        <v>28671850</v>
      </c>
      <c r="BO5" s="470"/>
      <c r="BP5" s="470"/>
      <c r="BQ5" s="470"/>
      <c r="BR5" s="470"/>
      <c r="BS5" s="470"/>
      <c r="BT5" s="470"/>
      <c r="BU5" s="471"/>
      <c r="BV5" s="469">
        <v>22107287</v>
      </c>
      <c r="BW5" s="470"/>
      <c r="BX5" s="470"/>
      <c r="BY5" s="470"/>
      <c r="BZ5" s="470"/>
      <c r="CA5" s="470"/>
      <c r="CB5" s="470"/>
      <c r="CC5" s="471"/>
      <c r="CD5" s="472" t="s">
        <v>96</v>
      </c>
      <c r="CE5" s="473"/>
      <c r="CF5" s="473"/>
      <c r="CG5" s="473"/>
      <c r="CH5" s="473"/>
      <c r="CI5" s="473"/>
      <c r="CJ5" s="473"/>
      <c r="CK5" s="473"/>
      <c r="CL5" s="473"/>
      <c r="CM5" s="473"/>
      <c r="CN5" s="473"/>
      <c r="CO5" s="473"/>
      <c r="CP5" s="473"/>
      <c r="CQ5" s="473"/>
      <c r="CR5" s="473"/>
      <c r="CS5" s="474"/>
      <c r="CT5" s="466">
        <v>93.5</v>
      </c>
      <c r="CU5" s="467"/>
      <c r="CV5" s="467"/>
      <c r="CW5" s="467"/>
      <c r="CX5" s="467"/>
      <c r="CY5" s="467"/>
      <c r="CZ5" s="467"/>
      <c r="DA5" s="468"/>
      <c r="DB5" s="466">
        <v>93.3</v>
      </c>
      <c r="DC5" s="467"/>
      <c r="DD5" s="467"/>
      <c r="DE5" s="467"/>
      <c r="DF5" s="467"/>
      <c r="DG5" s="467"/>
      <c r="DH5" s="467"/>
      <c r="DI5" s="468"/>
      <c r="DJ5" s="186"/>
      <c r="DK5" s="186"/>
      <c r="DL5" s="186"/>
      <c r="DM5" s="186"/>
      <c r="DN5" s="186"/>
      <c r="DO5" s="186"/>
    </row>
    <row r="6" spans="1:119" ht="18.75" customHeight="1">
      <c r="A6" s="187"/>
      <c r="B6" s="475" t="s">
        <v>97</v>
      </c>
      <c r="C6" s="476"/>
      <c r="D6" s="476"/>
      <c r="E6" s="477"/>
      <c r="F6" s="477"/>
      <c r="G6" s="477"/>
      <c r="H6" s="477"/>
      <c r="I6" s="477"/>
      <c r="J6" s="477"/>
      <c r="K6" s="477"/>
      <c r="L6" s="477" t="s">
        <v>98</v>
      </c>
      <c r="M6" s="477"/>
      <c r="N6" s="477"/>
      <c r="O6" s="477"/>
      <c r="P6" s="477"/>
      <c r="Q6" s="477"/>
      <c r="R6" s="481"/>
      <c r="S6" s="481"/>
      <c r="T6" s="481"/>
      <c r="U6" s="481"/>
      <c r="V6" s="482"/>
      <c r="W6" s="485" t="s">
        <v>99</v>
      </c>
      <c r="X6" s="486"/>
      <c r="Y6" s="486"/>
      <c r="Z6" s="486"/>
      <c r="AA6" s="486"/>
      <c r="AB6" s="476"/>
      <c r="AC6" s="489" t="s">
        <v>100</v>
      </c>
      <c r="AD6" s="490"/>
      <c r="AE6" s="490"/>
      <c r="AF6" s="490"/>
      <c r="AG6" s="490"/>
      <c r="AH6" s="490"/>
      <c r="AI6" s="490"/>
      <c r="AJ6" s="490"/>
      <c r="AK6" s="490"/>
      <c r="AL6" s="491"/>
      <c r="AM6" s="498" t="s">
        <v>101</v>
      </c>
      <c r="AN6" s="499"/>
      <c r="AO6" s="499"/>
      <c r="AP6" s="499"/>
      <c r="AQ6" s="499"/>
      <c r="AR6" s="499"/>
      <c r="AS6" s="499"/>
      <c r="AT6" s="500"/>
      <c r="AU6" s="501" t="s">
        <v>102</v>
      </c>
      <c r="AV6" s="502"/>
      <c r="AW6" s="502"/>
      <c r="AX6" s="502"/>
      <c r="AY6" s="503" t="s">
        <v>103</v>
      </c>
      <c r="AZ6" s="504"/>
      <c r="BA6" s="504"/>
      <c r="BB6" s="504"/>
      <c r="BC6" s="504"/>
      <c r="BD6" s="504"/>
      <c r="BE6" s="504"/>
      <c r="BF6" s="504"/>
      <c r="BG6" s="504"/>
      <c r="BH6" s="504"/>
      <c r="BI6" s="504"/>
      <c r="BJ6" s="504"/>
      <c r="BK6" s="504"/>
      <c r="BL6" s="504"/>
      <c r="BM6" s="505"/>
      <c r="BN6" s="469">
        <v>846280</v>
      </c>
      <c r="BO6" s="470"/>
      <c r="BP6" s="470"/>
      <c r="BQ6" s="470"/>
      <c r="BR6" s="470"/>
      <c r="BS6" s="470"/>
      <c r="BT6" s="470"/>
      <c r="BU6" s="471"/>
      <c r="BV6" s="469">
        <v>840412</v>
      </c>
      <c r="BW6" s="470"/>
      <c r="BX6" s="470"/>
      <c r="BY6" s="470"/>
      <c r="BZ6" s="470"/>
      <c r="CA6" s="470"/>
      <c r="CB6" s="470"/>
      <c r="CC6" s="471"/>
      <c r="CD6" s="472" t="s">
        <v>104</v>
      </c>
      <c r="CE6" s="473"/>
      <c r="CF6" s="473"/>
      <c r="CG6" s="473"/>
      <c r="CH6" s="473"/>
      <c r="CI6" s="473"/>
      <c r="CJ6" s="473"/>
      <c r="CK6" s="473"/>
      <c r="CL6" s="473"/>
      <c r="CM6" s="473"/>
      <c r="CN6" s="473"/>
      <c r="CO6" s="473"/>
      <c r="CP6" s="473"/>
      <c r="CQ6" s="473"/>
      <c r="CR6" s="473"/>
      <c r="CS6" s="474"/>
      <c r="CT6" s="506">
        <v>100.9</v>
      </c>
      <c r="CU6" s="507"/>
      <c r="CV6" s="507"/>
      <c r="CW6" s="507"/>
      <c r="CX6" s="507"/>
      <c r="CY6" s="507"/>
      <c r="CZ6" s="507"/>
      <c r="DA6" s="508"/>
      <c r="DB6" s="506">
        <v>98.1</v>
      </c>
      <c r="DC6" s="507"/>
      <c r="DD6" s="507"/>
      <c r="DE6" s="507"/>
      <c r="DF6" s="507"/>
      <c r="DG6" s="507"/>
      <c r="DH6" s="507"/>
      <c r="DI6" s="508"/>
      <c r="DJ6" s="186"/>
      <c r="DK6" s="186"/>
      <c r="DL6" s="186"/>
      <c r="DM6" s="186"/>
      <c r="DN6" s="186"/>
      <c r="DO6" s="186"/>
    </row>
    <row r="7" spans="1:119" ht="18.75" customHeight="1">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105</v>
      </c>
      <c r="AN7" s="499"/>
      <c r="AO7" s="499"/>
      <c r="AP7" s="499"/>
      <c r="AQ7" s="499"/>
      <c r="AR7" s="499"/>
      <c r="AS7" s="499"/>
      <c r="AT7" s="500"/>
      <c r="AU7" s="501" t="s">
        <v>94</v>
      </c>
      <c r="AV7" s="502"/>
      <c r="AW7" s="502"/>
      <c r="AX7" s="502"/>
      <c r="AY7" s="503" t="s">
        <v>106</v>
      </c>
      <c r="AZ7" s="504"/>
      <c r="BA7" s="504"/>
      <c r="BB7" s="504"/>
      <c r="BC7" s="504"/>
      <c r="BD7" s="504"/>
      <c r="BE7" s="504"/>
      <c r="BF7" s="504"/>
      <c r="BG7" s="504"/>
      <c r="BH7" s="504"/>
      <c r="BI7" s="504"/>
      <c r="BJ7" s="504"/>
      <c r="BK7" s="504"/>
      <c r="BL7" s="504"/>
      <c r="BM7" s="505"/>
      <c r="BN7" s="469">
        <v>52792</v>
      </c>
      <c r="BO7" s="470"/>
      <c r="BP7" s="470"/>
      <c r="BQ7" s="470"/>
      <c r="BR7" s="470"/>
      <c r="BS7" s="470"/>
      <c r="BT7" s="470"/>
      <c r="BU7" s="471"/>
      <c r="BV7" s="469">
        <v>203948</v>
      </c>
      <c r="BW7" s="470"/>
      <c r="BX7" s="470"/>
      <c r="BY7" s="470"/>
      <c r="BZ7" s="470"/>
      <c r="CA7" s="470"/>
      <c r="CB7" s="470"/>
      <c r="CC7" s="471"/>
      <c r="CD7" s="472" t="s">
        <v>107</v>
      </c>
      <c r="CE7" s="473"/>
      <c r="CF7" s="473"/>
      <c r="CG7" s="473"/>
      <c r="CH7" s="473"/>
      <c r="CI7" s="473"/>
      <c r="CJ7" s="473"/>
      <c r="CK7" s="473"/>
      <c r="CL7" s="473"/>
      <c r="CM7" s="473"/>
      <c r="CN7" s="473"/>
      <c r="CO7" s="473"/>
      <c r="CP7" s="473"/>
      <c r="CQ7" s="473"/>
      <c r="CR7" s="473"/>
      <c r="CS7" s="474"/>
      <c r="CT7" s="469">
        <v>12942154</v>
      </c>
      <c r="CU7" s="470"/>
      <c r="CV7" s="470"/>
      <c r="CW7" s="470"/>
      <c r="CX7" s="470"/>
      <c r="CY7" s="470"/>
      <c r="CZ7" s="470"/>
      <c r="DA7" s="471"/>
      <c r="DB7" s="469">
        <v>12109955</v>
      </c>
      <c r="DC7" s="470"/>
      <c r="DD7" s="470"/>
      <c r="DE7" s="470"/>
      <c r="DF7" s="470"/>
      <c r="DG7" s="470"/>
      <c r="DH7" s="470"/>
      <c r="DI7" s="471"/>
      <c r="DJ7" s="186"/>
      <c r="DK7" s="186"/>
      <c r="DL7" s="186"/>
      <c r="DM7" s="186"/>
      <c r="DN7" s="186"/>
      <c r="DO7" s="186"/>
    </row>
    <row r="8" spans="1:119" ht="18.75" customHeight="1" thickBot="1">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108</v>
      </c>
      <c r="AN8" s="499"/>
      <c r="AO8" s="499"/>
      <c r="AP8" s="499"/>
      <c r="AQ8" s="499"/>
      <c r="AR8" s="499"/>
      <c r="AS8" s="499"/>
      <c r="AT8" s="500"/>
      <c r="AU8" s="501" t="s">
        <v>109</v>
      </c>
      <c r="AV8" s="502"/>
      <c r="AW8" s="502"/>
      <c r="AX8" s="502"/>
      <c r="AY8" s="503" t="s">
        <v>110</v>
      </c>
      <c r="AZ8" s="504"/>
      <c r="BA8" s="504"/>
      <c r="BB8" s="504"/>
      <c r="BC8" s="504"/>
      <c r="BD8" s="504"/>
      <c r="BE8" s="504"/>
      <c r="BF8" s="504"/>
      <c r="BG8" s="504"/>
      <c r="BH8" s="504"/>
      <c r="BI8" s="504"/>
      <c r="BJ8" s="504"/>
      <c r="BK8" s="504"/>
      <c r="BL8" s="504"/>
      <c r="BM8" s="505"/>
      <c r="BN8" s="469">
        <v>793488</v>
      </c>
      <c r="BO8" s="470"/>
      <c r="BP8" s="470"/>
      <c r="BQ8" s="470"/>
      <c r="BR8" s="470"/>
      <c r="BS8" s="470"/>
      <c r="BT8" s="470"/>
      <c r="BU8" s="471"/>
      <c r="BV8" s="469">
        <v>636464</v>
      </c>
      <c r="BW8" s="470"/>
      <c r="BX8" s="470"/>
      <c r="BY8" s="470"/>
      <c r="BZ8" s="470"/>
      <c r="CA8" s="470"/>
      <c r="CB8" s="470"/>
      <c r="CC8" s="471"/>
      <c r="CD8" s="472" t="s">
        <v>111</v>
      </c>
      <c r="CE8" s="473"/>
      <c r="CF8" s="473"/>
      <c r="CG8" s="473"/>
      <c r="CH8" s="473"/>
      <c r="CI8" s="473"/>
      <c r="CJ8" s="473"/>
      <c r="CK8" s="473"/>
      <c r="CL8" s="473"/>
      <c r="CM8" s="473"/>
      <c r="CN8" s="473"/>
      <c r="CO8" s="473"/>
      <c r="CP8" s="473"/>
      <c r="CQ8" s="473"/>
      <c r="CR8" s="473"/>
      <c r="CS8" s="474"/>
      <c r="CT8" s="509">
        <v>0.82</v>
      </c>
      <c r="CU8" s="510"/>
      <c r="CV8" s="510"/>
      <c r="CW8" s="510"/>
      <c r="CX8" s="510"/>
      <c r="CY8" s="510"/>
      <c r="CZ8" s="510"/>
      <c r="DA8" s="511"/>
      <c r="DB8" s="509">
        <v>0.82</v>
      </c>
      <c r="DC8" s="510"/>
      <c r="DD8" s="510"/>
      <c r="DE8" s="510"/>
      <c r="DF8" s="510"/>
      <c r="DG8" s="510"/>
      <c r="DH8" s="510"/>
      <c r="DI8" s="511"/>
      <c r="DJ8" s="186"/>
      <c r="DK8" s="186"/>
      <c r="DL8" s="186"/>
      <c r="DM8" s="186"/>
      <c r="DN8" s="186"/>
      <c r="DO8" s="186"/>
    </row>
    <row r="9" spans="1:119" ht="18.75" customHeight="1" thickBot="1">
      <c r="A9" s="187"/>
      <c r="B9" s="463" t="s">
        <v>112</v>
      </c>
      <c r="C9" s="464"/>
      <c r="D9" s="464"/>
      <c r="E9" s="464"/>
      <c r="F9" s="464"/>
      <c r="G9" s="464"/>
      <c r="H9" s="464"/>
      <c r="I9" s="464"/>
      <c r="J9" s="464"/>
      <c r="K9" s="512"/>
      <c r="L9" s="513" t="s">
        <v>113</v>
      </c>
      <c r="M9" s="514"/>
      <c r="N9" s="514"/>
      <c r="O9" s="514"/>
      <c r="P9" s="514"/>
      <c r="Q9" s="515"/>
      <c r="R9" s="516">
        <v>50513</v>
      </c>
      <c r="S9" s="517"/>
      <c r="T9" s="517"/>
      <c r="U9" s="517"/>
      <c r="V9" s="518"/>
      <c r="W9" s="426" t="s">
        <v>114</v>
      </c>
      <c r="X9" s="427"/>
      <c r="Y9" s="427"/>
      <c r="Z9" s="427"/>
      <c r="AA9" s="427"/>
      <c r="AB9" s="427"/>
      <c r="AC9" s="427"/>
      <c r="AD9" s="427"/>
      <c r="AE9" s="427"/>
      <c r="AF9" s="427"/>
      <c r="AG9" s="427"/>
      <c r="AH9" s="427"/>
      <c r="AI9" s="427"/>
      <c r="AJ9" s="427"/>
      <c r="AK9" s="427"/>
      <c r="AL9" s="428"/>
      <c r="AM9" s="498" t="s">
        <v>115</v>
      </c>
      <c r="AN9" s="499"/>
      <c r="AO9" s="499"/>
      <c r="AP9" s="499"/>
      <c r="AQ9" s="499"/>
      <c r="AR9" s="499"/>
      <c r="AS9" s="499"/>
      <c r="AT9" s="500"/>
      <c r="AU9" s="501" t="s">
        <v>94</v>
      </c>
      <c r="AV9" s="502"/>
      <c r="AW9" s="502"/>
      <c r="AX9" s="502"/>
      <c r="AY9" s="503" t="s">
        <v>116</v>
      </c>
      <c r="AZ9" s="504"/>
      <c r="BA9" s="504"/>
      <c r="BB9" s="504"/>
      <c r="BC9" s="504"/>
      <c r="BD9" s="504"/>
      <c r="BE9" s="504"/>
      <c r="BF9" s="504"/>
      <c r="BG9" s="504"/>
      <c r="BH9" s="504"/>
      <c r="BI9" s="504"/>
      <c r="BJ9" s="504"/>
      <c r="BK9" s="504"/>
      <c r="BL9" s="504"/>
      <c r="BM9" s="505"/>
      <c r="BN9" s="469">
        <v>157024</v>
      </c>
      <c r="BO9" s="470"/>
      <c r="BP9" s="470"/>
      <c r="BQ9" s="470"/>
      <c r="BR9" s="470"/>
      <c r="BS9" s="470"/>
      <c r="BT9" s="470"/>
      <c r="BU9" s="471"/>
      <c r="BV9" s="469">
        <v>155451</v>
      </c>
      <c r="BW9" s="470"/>
      <c r="BX9" s="470"/>
      <c r="BY9" s="470"/>
      <c r="BZ9" s="470"/>
      <c r="CA9" s="470"/>
      <c r="CB9" s="470"/>
      <c r="CC9" s="471"/>
      <c r="CD9" s="472" t="s">
        <v>117</v>
      </c>
      <c r="CE9" s="473"/>
      <c r="CF9" s="473"/>
      <c r="CG9" s="473"/>
      <c r="CH9" s="473"/>
      <c r="CI9" s="473"/>
      <c r="CJ9" s="473"/>
      <c r="CK9" s="473"/>
      <c r="CL9" s="473"/>
      <c r="CM9" s="473"/>
      <c r="CN9" s="473"/>
      <c r="CO9" s="473"/>
      <c r="CP9" s="473"/>
      <c r="CQ9" s="473"/>
      <c r="CR9" s="473"/>
      <c r="CS9" s="474"/>
      <c r="CT9" s="466">
        <v>15.7</v>
      </c>
      <c r="CU9" s="467"/>
      <c r="CV9" s="467"/>
      <c r="CW9" s="467"/>
      <c r="CX9" s="467"/>
      <c r="CY9" s="467"/>
      <c r="CZ9" s="467"/>
      <c r="DA9" s="468"/>
      <c r="DB9" s="466">
        <v>15.8</v>
      </c>
      <c r="DC9" s="467"/>
      <c r="DD9" s="467"/>
      <c r="DE9" s="467"/>
      <c r="DF9" s="467"/>
      <c r="DG9" s="467"/>
      <c r="DH9" s="467"/>
      <c r="DI9" s="468"/>
      <c r="DJ9" s="186"/>
      <c r="DK9" s="186"/>
      <c r="DL9" s="186"/>
      <c r="DM9" s="186"/>
      <c r="DN9" s="186"/>
      <c r="DO9" s="186"/>
    </row>
    <row r="10" spans="1:119" ht="18.75" customHeight="1" thickBot="1">
      <c r="A10" s="187"/>
      <c r="B10" s="463"/>
      <c r="C10" s="464"/>
      <c r="D10" s="464"/>
      <c r="E10" s="464"/>
      <c r="F10" s="464"/>
      <c r="G10" s="464"/>
      <c r="H10" s="464"/>
      <c r="I10" s="464"/>
      <c r="J10" s="464"/>
      <c r="K10" s="512"/>
      <c r="L10" s="519" t="s">
        <v>118</v>
      </c>
      <c r="M10" s="499"/>
      <c r="N10" s="499"/>
      <c r="O10" s="499"/>
      <c r="P10" s="499"/>
      <c r="Q10" s="500"/>
      <c r="R10" s="520">
        <v>49889</v>
      </c>
      <c r="S10" s="521"/>
      <c r="T10" s="521"/>
      <c r="U10" s="521"/>
      <c r="V10" s="522"/>
      <c r="W10" s="457"/>
      <c r="X10" s="458"/>
      <c r="Y10" s="458"/>
      <c r="Z10" s="458"/>
      <c r="AA10" s="458"/>
      <c r="AB10" s="458"/>
      <c r="AC10" s="458"/>
      <c r="AD10" s="458"/>
      <c r="AE10" s="458"/>
      <c r="AF10" s="458"/>
      <c r="AG10" s="458"/>
      <c r="AH10" s="458"/>
      <c r="AI10" s="458"/>
      <c r="AJ10" s="458"/>
      <c r="AK10" s="458"/>
      <c r="AL10" s="461"/>
      <c r="AM10" s="498" t="s">
        <v>119</v>
      </c>
      <c r="AN10" s="499"/>
      <c r="AO10" s="499"/>
      <c r="AP10" s="499"/>
      <c r="AQ10" s="499"/>
      <c r="AR10" s="499"/>
      <c r="AS10" s="499"/>
      <c r="AT10" s="500"/>
      <c r="AU10" s="501" t="s">
        <v>94</v>
      </c>
      <c r="AV10" s="502"/>
      <c r="AW10" s="502"/>
      <c r="AX10" s="502"/>
      <c r="AY10" s="503" t="s">
        <v>120</v>
      </c>
      <c r="AZ10" s="504"/>
      <c r="BA10" s="504"/>
      <c r="BB10" s="504"/>
      <c r="BC10" s="504"/>
      <c r="BD10" s="504"/>
      <c r="BE10" s="504"/>
      <c r="BF10" s="504"/>
      <c r="BG10" s="504"/>
      <c r="BH10" s="504"/>
      <c r="BI10" s="504"/>
      <c r="BJ10" s="504"/>
      <c r="BK10" s="504"/>
      <c r="BL10" s="504"/>
      <c r="BM10" s="505"/>
      <c r="BN10" s="469">
        <v>326488</v>
      </c>
      <c r="BO10" s="470"/>
      <c r="BP10" s="470"/>
      <c r="BQ10" s="470"/>
      <c r="BR10" s="470"/>
      <c r="BS10" s="470"/>
      <c r="BT10" s="470"/>
      <c r="BU10" s="471"/>
      <c r="BV10" s="469">
        <v>240677</v>
      </c>
      <c r="BW10" s="470"/>
      <c r="BX10" s="470"/>
      <c r="BY10" s="470"/>
      <c r="BZ10" s="470"/>
      <c r="CA10" s="470"/>
      <c r="CB10" s="470"/>
      <c r="CC10" s="471"/>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463"/>
      <c r="C11" s="464"/>
      <c r="D11" s="464"/>
      <c r="E11" s="464"/>
      <c r="F11" s="464"/>
      <c r="G11" s="464"/>
      <c r="H11" s="464"/>
      <c r="I11" s="464"/>
      <c r="J11" s="464"/>
      <c r="K11" s="512"/>
      <c r="L11" s="523" t="s">
        <v>122</v>
      </c>
      <c r="M11" s="524"/>
      <c r="N11" s="524"/>
      <c r="O11" s="524"/>
      <c r="P11" s="524"/>
      <c r="Q11" s="525"/>
      <c r="R11" s="526" t="s">
        <v>123</v>
      </c>
      <c r="S11" s="527"/>
      <c r="T11" s="527"/>
      <c r="U11" s="527"/>
      <c r="V11" s="528"/>
      <c r="W11" s="457"/>
      <c r="X11" s="458"/>
      <c r="Y11" s="458"/>
      <c r="Z11" s="458"/>
      <c r="AA11" s="458"/>
      <c r="AB11" s="458"/>
      <c r="AC11" s="458"/>
      <c r="AD11" s="458"/>
      <c r="AE11" s="458"/>
      <c r="AF11" s="458"/>
      <c r="AG11" s="458"/>
      <c r="AH11" s="458"/>
      <c r="AI11" s="458"/>
      <c r="AJ11" s="458"/>
      <c r="AK11" s="458"/>
      <c r="AL11" s="461"/>
      <c r="AM11" s="498" t="s">
        <v>124</v>
      </c>
      <c r="AN11" s="499"/>
      <c r="AO11" s="499"/>
      <c r="AP11" s="499"/>
      <c r="AQ11" s="499"/>
      <c r="AR11" s="499"/>
      <c r="AS11" s="499"/>
      <c r="AT11" s="500"/>
      <c r="AU11" s="501" t="s">
        <v>94</v>
      </c>
      <c r="AV11" s="502"/>
      <c r="AW11" s="502"/>
      <c r="AX11" s="502"/>
      <c r="AY11" s="503" t="s">
        <v>125</v>
      </c>
      <c r="AZ11" s="504"/>
      <c r="BA11" s="504"/>
      <c r="BB11" s="504"/>
      <c r="BC11" s="504"/>
      <c r="BD11" s="504"/>
      <c r="BE11" s="504"/>
      <c r="BF11" s="504"/>
      <c r="BG11" s="504"/>
      <c r="BH11" s="504"/>
      <c r="BI11" s="504"/>
      <c r="BJ11" s="504"/>
      <c r="BK11" s="504"/>
      <c r="BL11" s="504"/>
      <c r="BM11" s="505"/>
      <c r="BN11" s="469">
        <v>0</v>
      </c>
      <c r="BO11" s="470"/>
      <c r="BP11" s="470"/>
      <c r="BQ11" s="470"/>
      <c r="BR11" s="470"/>
      <c r="BS11" s="470"/>
      <c r="BT11" s="470"/>
      <c r="BU11" s="471"/>
      <c r="BV11" s="469">
        <v>0</v>
      </c>
      <c r="BW11" s="470"/>
      <c r="BX11" s="470"/>
      <c r="BY11" s="470"/>
      <c r="BZ11" s="470"/>
      <c r="CA11" s="470"/>
      <c r="CB11" s="470"/>
      <c r="CC11" s="471"/>
      <c r="CD11" s="472" t="s">
        <v>126</v>
      </c>
      <c r="CE11" s="473"/>
      <c r="CF11" s="473"/>
      <c r="CG11" s="473"/>
      <c r="CH11" s="473"/>
      <c r="CI11" s="473"/>
      <c r="CJ11" s="473"/>
      <c r="CK11" s="473"/>
      <c r="CL11" s="473"/>
      <c r="CM11" s="473"/>
      <c r="CN11" s="473"/>
      <c r="CO11" s="473"/>
      <c r="CP11" s="473"/>
      <c r="CQ11" s="473"/>
      <c r="CR11" s="473"/>
      <c r="CS11" s="474"/>
      <c r="CT11" s="509" t="s">
        <v>127</v>
      </c>
      <c r="CU11" s="510"/>
      <c r="CV11" s="510"/>
      <c r="CW11" s="510"/>
      <c r="CX11" s="510"/>
      <c r="CY11" s="510"/>
      <c r="CZ11" s="510"/>
      <c r="DA11" s="511"/>
      <c r="DB11" s="509" t="s">
        <v>127</v>
      </c>
      <c r="DC11" s="510"/>
      <c r="DD11" s="510"/>
      <c r="DE11" s="510"/>
      <c r="DF11" s="510"/>
      <c r="DG11" s="510"/>
      <c r="DH11" s="510"/>
      <c r="DI11" s="511"/>
      <c r="DJ11" s="186"/>
      <c r="DK11" s="186"/>
      <c r="DL11" s="186"/>
      <c r="DM11" s="186"/>
      <c r="DN11" s="186"/>
      <c r="DO11" s="186"/>
    </row>
    <row r="12" spans="1:119" ht="18.75" customHeight="1">
      <c r="A12" s="187"/>
      <c r="B12" s="529" t="s">
        <v>128</v>
      </c>
      <c r="C12" s="530"/>
      <c r="D12" s="530"/>
      <c r="E12" s="530"/>
      <c r="F12" s="530"/>
      <c r="G12" s="530"/>
      <c r="H12" s="530"/>
      <c r="I12" s="530"/>
      <c r="J12" s="530"/>
      <c r="K12" s="531"/>
      <c r="L12" s="538" t="s">
        <v>129</v>
      </c>
      <c r="M12" s="539"/>
      <c r="N12" s="539"/>
      <c r="O12" s="539"/>
      <c r="P12" s="539"/>
      <c r="Q12" s="540"/>
      <c r="R12" s="541">
        <v>50983</v>
      </c>
      <c r="S12" s="542"/>
      <c r="T12" s="542"/>
      <c r="U12" s="542"/>
      <c r="V12" s="543"/>
      <c r="W12" s="544" t="s">
        <v>1</v>
      </c>
      <c r="X12" s="502"/>
      <c r="Y12" s="502"/>
      <c r="Z12" s="502"/>
      <c r="AA12" s="502"/>
      <c r="AB12" s="545"/>
      <c r="AC12" s="546" t="s">
        <v>130</v>
      </c>
      <c r="AD12" s="547"/>
      <c r="AE12" s="547"/>
      <c r="AF12" s="547"/>
      <c r="AG12" s="548"/>
      <c r="AH12" s="546" t="s">
        <v>131</v>
      </c>
      <c r="AI12" s="547"/>
      <c r="AJ12" s="547"/>
      <c r="AK12" s="547"/>
      <c r="AL12" s="549"/>
      <c r="AM12" s="498" t="s">
        <v>132</v>
      </c>
      <c r="AN12" s="499"/>
      <c r="AO12" s="499"/>
      <c r="AP12" s="499"/>
      <c r="AQ12" s="499"/>
      <c r="AR12" s="499"/>
      <c r="AS12" s="499"/>
      <c r="AT12" s="500"/>
      <c r="AU12" s="501" t="s">
        <v>94</v>
      </c>
      <c r="AV12" s="502"/>
      <c r="AW12" s="502"/>
      <c r="AX12" s="502"/>
      <c r="AY12" s="503" t="s">
        <v>133</v>
      </c>
      <c r="AZ12" s="504"/>
      <c r="BA12" s="504"/>
      <c r="BB12" s="504"/>
      <c r="BC12" s="504"/>
      <c r="BD12" s="504"/>
      <c r="BE12" s="504"/>
      <c r="BF12" s="504"/>
      <c r="BG12" s="504"/>
      <c r="BH12" s="504"/>
      <c r="BI12" s="504"/>
      <c r="BJ12" s="504"/>
      <c r="BK12" s="504"/>
      <c r="BL12" s="504"/>
      <c r="BM12" s="505"/>
      <c r="BN12" s="469">
        <v>360000</v>
      </c>
      <c r="BO12" s="470"/>
      <c r="BP12" s="470"/>
      <c r="BQ12" s="470"/>
      <c r="BR12" s="470"/>
      <c r="BS12" s="470"/>
      <c r="BT12" s="470"/>
      <c r="BU12" s="471"/>
      <c r="BV12" s="469">
        <v>361296</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127</v>
      </c>
      <c r="DC12" s="510"/>
      <c r="DD12" s="510"/>
      <c r="DE12" s="510"/>
      <c r="DF12" s="510"/>
      <c r="DG12" s="510"/>
      <c r="DH12" s="510"/>
      <c r="DI12" s="511"/>
      <c r="DJ12" s="186"/>
      <c r="DK12" s="186"/>
      <c r="DL12" s="186"/>
      <c r="DM12" s="186"/>
      <c r="DN12" s="186"/>
      <c r="DO12" s="186"/>
    </row>
    <row r="13" spans="1:119" ht="18.75" customHeight="1">
      <c r="A13" s="187"/>
      <c r="B13" s="532"/>
      <c r="C13" s="533"/>
      <c r="D13" s="533"/>
      <c r="E13" s="533"/>
      <c r="F13" s="533"/>
      <c r="G13" s="533"/>
      <c r="H13" s="533"/>
      <c r="I13" s="533"/>
      <c r="J13" s="533"/>
      <c r="K13" s="534"/>
      <c r="L13" s="197"/>
      <c r="M13" s="560" t="s">
        <v>136</v>
      </c>
      <c r="N13" s="561"/>
      <c r="O13" s="561"/>
      <c r="P13" s="561"/>
      <c r="Q13" s="562"/>
      <c r="R13" s="553">
        <v>50310</v>
      </c>
      <c r="S13" s="554"/>
      <c r="T13" s="554"/>
      <c r="U13" s="554"/>
      <c r="V13" s="555"/>
      <c r="W13" s="485" t="s">
        <v>137</v>
      </c>
      <c r="X13" s="486"/>
      <c r="Y13" s="486"/>
      <c r="Z13" s="486"/>
      <c r="AA13" s="486"/>
      <c r="AB13" s="476"/>
      <c r="AC13" s="520">
        <v>861</v>
      </c>
      <c r="AD13" s="521"/>
      <c r="AE13" s="521"/>
      <c r="AF13" s="521"/>
      <c r="AG13" s="563"/>
      <c r="AH13" s="520">
        <v>914</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123512</v>
      </c>
      <c r="BO13" s="470"/>
      <c r="BP13" s="470"/>
      <c r="BQ13" s="470"/>
      <c r="BR13" s="470"/>
      <c r="BS13" s="470"/>
      <c r="BT13" s="470"/>
      <c r="BU13" s="471"/>
      <c r="BV13" s="469">
        <v>34832</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8.5</v>
      </c>
      <c r="CU13" s="467"/>
      <c r="CV13" s="467"/>
      <c r="CW13" s="467"/>
      <c r="CX13" s="467"/>
      <c r="CY13" s="467"/>
      <c r="CZ13" s="467"/>
      <c r="DA13" s="468"/>
      <c r="DB13" s="466">
        <v>9</v>
      </c>
      <c r="DC13" s="467"/>
      <c r="DD13" s="467"/>
      <c r="DE13" s="467"/>
      <c r="DF13" s="467"/>
      <c r="DG13" s="467"/>
      <c r="DH13" s="467"/>
      <c r="DI13" s="468"/>
      <c r="DJ13" s="186"/>
      <c r="DK13" s="186"/>
      <c r="DL13" s="186"/>
      <c r="DM13" s="186"/>
      <c r="DN13" s="186"/>
      <c r="DO13" s="186"/>
    </row>
    <row r="14" spans="1:119" ht="18.75" customHeight="1" thickBot="1">
      <c r="A14" s="187"/>
      <c r="B14" s="532"/>
      <c r="C14" s="533"/>
      <c r="D14" s="533"/>
      <c r="E14" s="533"/>
      <c r="F14" s="533"/>
      <c r="G14" s="533"/>
      <c r="H14" s="533"/>
      <c r="I14" s="533"/>
      <c r="J14" s="533"/>
      <c r="K14" s="534"/>
      <c r="L14" s="550" t="s">
        <v>142</v>
      </c>
      <c r="M14" s="551"/>
      <c r="N14" s="551"/>
      <c r="O14" s="551"/>
      <c r="P14" s="551"/>
      <c r="Q14" s="552"/>
      <c r="R14" s="553">
        <v>51336</v>
      </c>
      <c r="S14" s="554"/>
      <c r="T14" s="554"/>
      <c r="U14" s="554"/>
      <c r="V14" s="555"/>
      <c r="W14" s="459"/>
      <c r="X14" s="460"/>
      <c r="Y14" s="460"/>
      <c r="Z14" s="460"/>
      <c r="AA14" s="460"/>
      <c r="AB14" s="449"/>
      <c r="AC14" s="556">
        <v>3.6</v>
      </c>
      <c r="AD14" s="557"/>
      <c r="AE14" s="557"/>
      <c r="AF14" s="557"/>
      <c r="AG14" s="558"/>
      <c r="AH14" s="556">
        <v>3.9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66.3</v>
      </c>
      <c r="CU14" s="568"/>
      <c r="CV14" s="568"/>
      <c r="CW14" s="568"/>
      <c r="CX14" s="568"/>
      <c r="CY14" s="568"/>
      <c r="CZ14" s="568"/>
      <c r="DA14" s="569"/>
      <c r="DB14" s="567">
        <v>53.9</v>
      </c>
      <c r="DC14" s="568"/>
      <c r="DD14" s="568"/>
      <c r="DE14" s="568"/>
      <c r="DF14" s="568"/>
      <c r="DG14" s="568"/>
      <c r="DH14" s="568"/>
      <c r="DI14" s="569"/>
      <c r="DJ14" s="186"/>
      <c r="DK14" s="186"/>
      <c r="DL14" s="186"/>
      <c r="DM14" s="186"/>
      <c r="DN14" s="186"/>
      <c r="DO14" s="186"/>
    </row>
    <row r="15" spans="1:119" ht="18.75" customHeight="1">
      <c r="A15" s="187"/>
      <c r="B15" s="532"/>
      <c r="C15" s="533"/>
      <c r="D15" s="533"/>
      <c r="E15" s="533"/>
      <c r="F15" s="533"/>
      <c r="G15" s="533"/>
      <c r="H15" s="533"/>
      <c r="I15" s="533"/>
      <c r="J15" s="533"/>
      <c r="K15" s="534"/>
      <c r="L15" s="197"/>
      <c r="M15" s="560" t="s">
        <v>136</v>
      </c>
      <c r="N15" s="561"/>
      <c r="O15" s="561"/>
      <c r="P15" s="561"/>
      <c r="Q15" s="562"/>
      <c r="R15" s="553">
        <v>50496</v>
      </c>
      <c r="S15" s="554"/>
      <c r="T15" s="554"/>
      <c r="U15" s="554"/>
      <c r="V15" s="555"/>
      <c r="W15" s="485" t="s">
        <v>144</v>
      </c>
      <c r="X15" s="486"/>
      <c r="Y15" s="486"/>
      <c r="Z15" s="486"/>
      <c r="AA15" s="486"/>
      <c r="AB15" s="476"/>
      <c r="AC15" s="520">
        <v>8554</v>
      </c>
      <c r="AD15" s="521"/>
      <c r="AE15" s="521"/>
      <c r="AF15" s="521"/>
      <c r="AG15" s="563"/>
      <c r="AH15" s="520">
        <v>8761</v>
      </c>
      <c r="AI15" s="521"/>
      <c r="AJ15" s="521"/>
      <c r="AK15" s="521"/>
      <c r="AL15" s="522"/>
      <c r="AM15" s="498"/>
      <c r="AN15" s="499"/>
      <c r="AO15" s="499"/>
      <c r="AP15" s="499"/>
      <c r="AQ15" s="499"/>
      <c r="AR15" s="499"/>
      <c r="AS15" s="499"/>
      <c r="AT15" s="500"/>
      <c r="AU15" s="501"/>
      <c r="AV15" s="502"/>
      <c r="AW15" s="502"/>
      <c r="AX15" s="502"/>
      <c r="AY15" s="429" t="s">
        <v>145</v>
      </c>
      <c r="AZ15" s="430"/>
      <c r="BA15" s="430"/>
      <c r="BB15" s="430"/>
      <c r="BC15" s="430"/>
      <c r="BD15" s="430"/>
      <c r="BE15" s="430"/>
      <c r="BF15" s="430"/>
      <c r="BG15" s="430"/>
      <c r="BH15" s="430"/>
      <c r="BI15" s="430"/>
      <c r="BJ15" s="430"/>
      <c r="BK15" s="430"/>
      <c r="BL15" s="430"/>
      <c r="BM15" s="431"/>
      <c r="BN15" s="432">
        <v>8038072</v>
      </c>
      <c r="BO15" s="433"/>
      <c r="BP15" s="433"/>
      <c r="BQ15" s="433"/>
      <c r="BR15" s="433"/>
      <c r="BS15" s="433"/>
      <c r="BT15" s="433"/>
      <c r="BU15" s="434"/>
      <c r="BV15" s="432">
        <v>7394214</v>
      </c>
      <c r="BW15" s="433"/>
      <c r="BX15" s="433"/>
      <c r="BY15" s="433"/>
      <c r="BZ15" s="433"/>
      <c r="CA15" s="433"/>
      <c r="CB15" s="433"/>
      <c r="CC15" s="434"/>
      <c r="CD15" s="570" t="s">
        <v>146</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32"/>
      <c r="C16" s="533"/>
      <c r="D16" s="533"/>
      <c r="E16" s="533"/>
      <c r="F16" s="533"/>
      <c r="G16" s="533"/>
      <c r="H16" s="533"/>
      <c r="I16" s="533"/>
      <c r="J16" s="533"/>
      <c r="K16" s="534"/>
      <c r="L16" s="550" t="s">
        <v>147</v>
      </c>
      <c r="M16" s="581"/>
      <c r="N16" s="581"/>
      <c r="O16" s="581"/>
      <c r="P16" s="581"/>
      <c r="Q16" s="582"/>
      <c r="R16" s="573" t="s">
        <v>148</v>
      </c>
      <c r="S16" s="574"/>
      <c r="T16" s="574"/>
      <c r="U16" s="574"/>
      <c r="V16" s="575"/>
      <c r="W16" s="459"/>
      <c r="X16" s="460"/>
      <c r="Y16" s="460"/>
      <c r="Z16" s="460"/>
      <c r="AA16" s="460"/>
      <c r="AB16" s="449"/>
      <c r="AC16" s="556">
        <v>36</v>
      </c>
      <c r="AD16" s="557"/>
      <c r="AE16" s="557"/>
      <c r="AF16" s="557"/>
      <c r="AG16" s="558"/>
      <c r="AH16" s="556">
        <v>37.200000000000003</v>
      </c>
      <c r="AI16" s="557"/>
      <c r="AJ16" s="557"/>
      <c r="AK16" s="557"/>
      <c r="AL16" s="559"/>
      <c r="AM16" s="498"/>
      <c r="AN16" s="499"/>
      <c r="AO16" s="499"/>
      <c r="AP16" s="499"/>
      <c r="AQ16" s="499"/>
      <c r="AR16" s="499"/>
      <c r="AS16" s="499"/>
      <c r="AT16" s="500"/>
      <c r="AU16" s="501"/>
      <c r="AV16" s="502"/>
      <c r="AW16" s="502"/>
      <c r="AX16" s="502"/>
      <c r="AY16" s="503" t="s">
        <v>149</v>
      </c>
      <c r="AZ16" s="504"/>
      <c r="BA16" s="504"/>
      <c r="BB16" s="504"/>
      <c r="BC16" s="504"/>
      <c r="BD16" s="504"/>
      <c r="BE16" s="504"/>
      <c r="BF16" s="504"/>
      <c r="BG16" s="504"/>
      <c r="BH16" s="504"/>
      <c r="BI16" s="504"/>
      <c r="BJ16" s="504"/>
      <c r="BK16" s="504"/>
      <c r="BL16" s="504"/>
      <c r="BM16" s="505"/>
      <c r="BN16" s="469">
        <v>9812160</v>
      </c>
      <c r="BO16" s="470"/>
      <c r="BP16" s="470"/>
      <c r="BQ16" s="470"/>
      <c r="BR16" s="470"/>
      <c r="BS16" s="470"/>
      <c r="BT16" s="470"/>
      <c r="BU16" s="471"/>
      <c r="BV16" s="469">
        <v>9102070</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c r="A17" s="187"/>
      <c r="B17" s="535"/>
      <c r="C17" s="536"/>
      <c r="D17" s="536"/>
      <c r="E17" s="536"/>
      <c r="F17" s="536"/>
      <c r="G17" s="536"/>
      <c r="H17" s="536"/>
      <c r="I17" s="536"/>
      <c r="J17" s="536"/>
      <c r="K17" s="537"/>
      <c r="L17" s="202"/>
      <c r="M17" s="576" t="s">
        <v>150</v>
      </c>
      <c r="N17" s="577"/>
      <c r="O17" s="577"/>
      <c r="P17" s="577"/>
      <c r="Q17" s="578"/>
      <c r="R17" s="573" t="s">
        <v>151</v>
      </c>
      <c r="S17" s="574"/>
      <c r="T17" s="574"/>
      <c r="U17" s="574"/>
      <c r="V17" s="575"/>
      <c r="W17" s="485" t="s">
        <v>152</v>
      </c>
      <c r="X17" s="486"/>
      <c r="Y17" s="486"/>
      <c r="Z17" s="486"/>
      <c r="AA17" s="486"/>
      <c r="AB17" s="476"/>
      <c r="AC17" s="520">
        <v>14314</v>
      </c>
      <c r="AD17" s="521"/>
      <c r="AE17" s="521"/>
      <c r="AF17" s="521"/>
      <c r="AG17" s="563"/>
      <c r="AH17" s="520">
        <v>13883</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10321021</v>
      </c>
      <c r="BO17" s="470"/>
      <c r="BP17" s="470"/>
      <c r="BQ17" s="470"/>
      <c r="BR17" s="470"/>
      <c r="BS17" s="470"/>
      <c r="BT17" s="470"/>
      <c r="BU17" s="471"/>
      <c r="BV17" s="469">
        <v>9527279</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c r="A18" s="187"/>
      <c r="B18" s="583" t="s">
        <v>154</v>
      </c>
      <c r="C18" s="512"/>
      <c r="D18" s="512"/>
      <c r="E18" s="584"/>
      <c r="F18" s="584"/>
      <c r="G18" s="584"/>
      <c r="H18" s="584"/>
      <c r="I18" s="584"/>
      <c r="J18" s="584"/>
      <c r="K18" s="584"/>
      <c r="L18" s="585">
        <v>80.14</v>
      </c>
      <c r="M18" s="585"/>
      <c r="N18" s="585"/>
      <c r="O18" s="585"/>
      <c r="P18" s="585"/>
      <c r="Q18" s="585"/>
      <c r="R18" s="586"/>
      <c r="S18" s="586"/>
      <c r="T18" s="586"/>
      <c r="U18" s="586"/>
      <c r="V18" s="587"/>
      <c r="W18" s="487"/>
      <c r="X18" s="488"/>
      <c r="Y18" s="488"/>
      <c r="Z18" s="488"/>
      <c r="AA18" s="488"/>
      <c r="AB18" s="479"/>
      <c r="AC18" s="588">
        <v>60.3</v>
      </c>
      <c r="AD18" s="589"/>
      <c r="AE18" s="589"/>
      <c r="AF18" s="589"/>
      <c r="AG18" s="590"/>
      <c r="AH18" s="588">
        <v>58.9</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12208757</v>
      </c>
      <c r="BO18" s="470"/>
      <c r="BP18" s="470"/>
      <c r="BQ18" s="470"/>
      <c r="BR18" s="470"/>
      <c r="BS18" s="470"/>
      <c r="BT18" s="470"/>
      <c r="BU18" s="471"/>
      <c r="BV18" s="469">
        <v>11843653</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c r="A19" s="187"/>
      <c r="B19" s="583" t="s">
        <v>156</v>
      </c>
      <c r="C19" s="512"/>
      <c r="D19" s="512"/>
      <c r="E19" s="584"/>
      <c r="F19" s="584"/>
      <c r="G19" s="584"/>
      <c r="H19" s="584"/>
      <c r="I19" s="584"/>
      <c r="J19" s="584"/>
      <c r="K19" s="584"/>
      <c r="L19" s="592">
        <v>630</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15416845</v>
      </c>
      <c r="BO19" s="470"/>
      <c r="BP19" s="470"/>
      <c r="BQ19" s="470"/>
      <c r="BR19" s="470"/>
      <c r="BS19" s="470"/>
      <c r="BT19" s="470"/>
      <c r="BU19" s="471"/>
      <c r="BV19" s="469">
        <v>15531587</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c r="A20" s="187"/>
      <c r="B20" s="583" t="s">
        <v>158</v>
      </c>
      <c r="C20" s="512"/>
      <c r="D20" s="512"/>
      <c r="E20" s="584"/>
      <c r="F20" s="584"/>
      <c r="G20" s="584"/>
      <c r="H20" s="584"/>
      <c r="I20" s="584"/>
      <c r="J20" s="584"/>
      <c r="K20" s="584"/>
      <c r="L20" s="592">
        <v>19659</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27616637</v>
      </c>
      <c r="BO23" s="470"/>
      <c r="BP23" s="470"/>
      <c r="BQ23" s="470"/>
      <c r="BR23" s="470"/>
      <c r="BS23" s="470"/>
      <c r="BT23" s="470"/>
      <c r="BU23" s="471"/>
      <c r="BV23" s="469">
        <v>25538833</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c r="A24" s="187"/>
      <c r="B24" s="609"/>
      <c r="C24" s="610"/>
      <c r="D24" s="611"/>
      <c r="E24" s="519" t="s">
        <v>167</v>
      </c>
      <c r="F24" s="499"/>
      <c r="G24" s="499"/>
      <c r="H24" s="499"/>
      <c r="I24" s="499"/>
      <c r="J24" s="499"/>
      <c r="K24" s="500"/>
      <c r="L24" s="520">
        <v>1</v>
      </c>
      <c r="M24" s="521"/>
      <c r="N24" s="521"/>
      <c r="O24" s="521"/>
      <c r="P24" s="563"/>
      <c r="Q24" s="520">
        <v>8120</v>
      </c>
      <c r="R24" s="521"/>
      <c r="S24" s="521"/>
      <c r="T24" s="521"/>
      <c r="U24" s="521"/>
      <c r="V24" s="563"/>
      <c r="W24" s="622"/>
      <c r="X24" s="610"/>
      <c r="Y24" s="611"/>
      <c r="Z24" s="519" t="s">
        <v>168</v>
      </c>
      <c r="AA24" s="499"/>
      <c r="AB24" s="499"/>
      <c r="AC24" s="499"/>
      <c r="AD24" s="499"/>
      <c r="AE24" s="499"/>
      <c r="AF24" s="499"/>
      <c r="AG24" s="500"/>
      <c r="AH24" s="520">
        <v>369</v>
      </c>
      <c r="AI24" s="521"/>
      <c r="AJ24" s="521"/>
      <c r="AK24" s="521"/>
      <c r="AL24" s="563"/>
      <c r="AM24" s="520">
        <v>1167885</v>
      </c>
      <c r="AN24" s="521"/>
      <c r="AO24" s="521"/>
      <c r="AP24" s="521"/>
      <c r="AQ24" s="521"/>
      <c r="AR24" s="563"/>
      <c r="AS24" s="520">
        <v>3165</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17945225</v>
      </c>
      <c r="BO24" s="470"/>
      <c r="BP24" s="470"/>
      <c r="BQ24" s="470"/>
      <c r="BR24" s="470"/>
      <c r="BS24" s="470"/>
      <c r="BT24" s="470"/>
      <c r="BU24" s="471"/>
      <c r="BV24" s="469">
        <v>16588463</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c r="A25" s="187"/>
      <c r="B25" s="609"/>
      <c r="C25" s="610"/>
      <c r="D25" s="611"/>
      <c r="E25" s="519" t="s">
        <v>170</v>
      </c>
      <c r="F25" s="499"/>
      <c r="G25" s="499"/>
      <c r="H25" s="499"/>
      <c r="I25" s="499"/>
      <c r="J25" s="499"/>
      <c r="K25" s="500"/>
      <c r="L25" s="520">
        <v>1</v>
      </c>
      <c r="M25" s="521"/>
      <c r="N25" s="521"/>
      <c r="O25" s="521"/>
      <c r="P25" s="563"/>
      <c r="Q25" s="520">
        <v>7210</v>
      </c>
      <c r="R25" s="521"/>
      <c r="S25" s="521"/>
      <c r="T25" s="521"/>
      <c r="U25" s="521"/>
      <c r="V25" s="563"/>
      <c r="W25" s="622"/>
      <c r="X25" s="610"/>
      <c r="Y25" s="611"/>
      <c r="Z25" s="519" t="s">
        <v>171</v>
      </c>
      <c r="AA25" s="499"/>
      <c r="AB25" s="499"/>
      <c r="AC25" s="499"/>
      <c r="AD25" s="499"/>
      <c r="AE25" s="499"/>
      <c r="AF25" s="499"/>
      <c r="AG25" s="500"/>
      <c r="AH25" s="520" t="s">
        <v>127</v>
      </c>
      <c r="AI25" s="521"/>
      <c r="AJ25" s="521"/>
      <c r="AK25" s="521"/>
      <c r="AL25" s="563"/>
      <c r="AM25" s="520" t="s">
        <v>172</v>
      </c>
      <c r="AN25" s="521"/>
      <c r="AO25" s="521"/>
      <c r="AP25" s="521"/>
      <c r="AQ25" s="521"/>
      <c r="AR25" s="563"/>
      <c r="AS25" s="520" t="s">
        <v>172</v>
      </c>
      <c r="AT25" s="521"/>
      <c r="AU25" s="521"/>
      <c r="AV25" s="521"/>
      <c r="AW25" s="521"/>
      <c r="AX25" s="522"/>
      <c r="AY25" s="429" t="s">
        <v>173</v>
      </c>
      <c r="AZ25" s="430"/>
      <c r="BA25" s="430"/>
      <c r="BB25" s="430"/>
      <c r="BC25" s="430"/>
      <c r="BD25" s="430"/>
      <c r="BE25" s="430"/>
      <c r="BF25" s="430"/>
      <c r="BG25" s="430"/>
      <c r="BH25" s="430"/>
      <c r="BI25" s="430"/>
      <c r="BJ25" s="430"/>
      <c r="BK25" s="430"/>
      <c r="BL25" s="430"/>
      <c r="BM25" s="431"/>
      <c r="BN25" s="432">
        <v>9878263</v>
      </c>
      <c r="BO25" s="433"/>
      <c r="BP25" s="433"/>
      <c r="BQ25" s="433"/>
      <c r="BR25" s="433"/>
      <c r="BS25" s="433"/>
      <c r="BT25" s="433"/>
      <c r="BU25" s="434"/>
      <c r="BV25" s="432">
        <v>10826261</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c r="A26" s="187"/>
      <c r="B26" s="609"/>
      <c r="C26" s="610"/>
      <c r="D26" s="611"/>
      <c r="E26" s="519" t="s">
        <v>174</v>
      </c>
      <c r="F26" s="499"/>
      <c r="G26" s="499"/>
      <c r="H26" s="499"/>
      <c r="I26" s="499"/>
      <c r="J26" s="499"/>
      <c r="K26" s="500"/>
      <c r="L26" s="520">
        <v>1</v>
      </c>
      <c r="M26" s="521"/>
      <c r="N26" s="521"/>
      <c r="O26" s="521"/>
      <c r="P26" s="563"/>
      <c r="Q26" s="520">
        <v>6610</v>
      </c>
      <c r="R26" s="521"/>
      <c r="S26" s="521"/>
      <c r="T26" s="521"/>
      <c r="U26" s="521"/>
      <c r="V26" s="563"/>
      <c r="W26" s="622"/>
      <c r="X26" s="610"/>
      <c r="Y26" s="611"/>
      <c r="Z26" s="519" t="s">
        <v>175</v>
      </c>
      <c r="AA26" s="632"/>
      <c r="AB26" s="632"/>
      <c r="AC26" s="632"/>
      <c r="AD26" s="632"/>
      <c r="AE26" s="632"/>
      <c r="AF26" s="632"/>
      <c r="AG26" s="633"/>
      <c r="AH26" s="520">
        <v>9</v>
      </c>
      <c r="AI26" s="521"/>
      <c r="AJ26" s="521"/>
      <c r="AK26" s="521"/>
      <c r="AL26" s="563"/>
      <c r="AM26" s="520">
        <v>26370</v>
      </c>
      <c r="AN26" s="521"/>
      <c r="AO26" s="521"/>
      <c r="AP26" s="521"/>
      <c r="AQ26" s="521"/>
      <c r="AR26" s="563"/>
      <c r="AS26" s="520">
        <v>2930</v>
      </c>
      <c r="AT26" s="521"/>
      <c r="AU26" s="521"/>
      <c r="AV26" s="521"/>
      <c r="AW26" s="521"/>
      <c r="AX26" s="522"/>
      <c r="AY26" s="472" t="s">
        <v>176</v>
      </c>
      <c r="AZ26" s="473"/>
      <c r="BA26" s="473"/>
      <c r="BB26" s="473"/>
      <c r="BC26" s="473"/>
      <c r="BD26" s="473"/>
      <c r="BE26" s="473"/>
      <c r="BF26" s="473"/>
      <c r="BG26" s="473"/>
      <c r="BH26" s="473"/>
      <c r="BI26" s="473"/>
      <c r="BJ26" s="473"/>
      <c r="BK26" s="473"/>
      <c r="BL26" s="473"/>
      <c r="BM26" s="474"/>
      <c r="BN26" s="469" t="s">
        <v>127</v>
      </c>
      <c r="BO26" s="470"/>
      <c r="BP26" s="470"/>
      <c r="BQ26" s="470"/>
      <c r="BR26" s="470"/>
      <c r="BS26" s="470"/>
      <c r="BT26" s="470"/>
      <c r="BU26" s="471"/>
      <c r="BV26" s="469" t="s">
        <v>172</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c r="A27" s="187"/>
      <c r="B27" s="609"/>
      <c r="C27" s="610"/>
      <c r="D27" s="611"/>
      <c r="E27" s="519" t="s">
        <v>177</v>
      </c>
      <c r="F27" s="499"/>
      <c r="G27" s="499"/>
      <c r="H27" s="499"/>
      <c r="I27" s="499"/>
      <c r="J27" s="499"/>
      <c r="K27" s="500"/>
      <c r="L27" s="520">
        <v>1</v>
      </c>
      <c r="M27" s="521"/>
      <c r="N27" s="521"/>
      <c r="O27" s="521"/>
      <c r="P27" s="563"/>
      <c r="Q27" s="520">
        <v>4300</v>
      </c>
      <c r="R27" s="521"/>
      <c r="S27" s="521"/>
      <c r="T27" s="521"/>
      <c r="U27" s="521"/>
      <c r="V27" s="563"/>
      <c r="W27" s="622"/>
      <c r="X27" s="610"/>
      <c r="Y27" s="611"/>
      <c r="Z27" s="519" t="s">
        <v>178</v>
      </c>
      <c r="AA27" s="499"/>
      <c r="AB27" s="499"/>
      <c r="AC27" s="499"/>
      <c r="AD27" s="499"/>
      <c r="AE27" s="499"/>
      <c r="AF27" s="499"/>
      <c r="AG27" s="500"/>
      <c r="AH27" s="520">
        <v>54</v>
      </c>
      <c r="AI27" s="521"/>
      <c r="AJ27" s="521"/>
      <c r="AK27" s="521"/>
      <c r="AL27" s="563"/>
      <c r="AM27" s="520">
        <v>161487</v>
      </c>
      <c r="AN27" s="521"/>
      <c r="AO27" s="521"/>
      <c r="AP27" s="521"/>
      <c r="AQ27" s="521"/>
      <c r="AR27" s="563"/>
      <c r="AS27" s="520">
        <v>2991</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60000</v>
      </c>
      <c r="BO27" s="646"/>
      <c r="BP27" s="646"/>
      <c r="BQ27" s="646"/>
      <c r="BR27" s="646"/>
      <c r="BS27" s="646"/>
      <c r="BT27" s="646"/>
      <c r="BU27" s="647"/>
      <c r="BV27" s="645">
        <v>60000</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c r="A28" s="187"/>
      <c r="B28" s="609"/>
      <c r="C28" s="610"/>
      <c r="D28" s="611"/>
      <c r="E28" s="519" t="s">
        <v>180</v>
      </c>
      <c r="F28" s="499"/>
      <c r="G28" s="499"/>
      <c r="H28" s="499"/>
      <c r="I28" s="499"/>
      <c r="J28" s="499"/>
      <c r="K28" s="500"/>
      <c r="L28" s="520">
        <v>1</v>
      </c>
      <c r="M28" s="521"/>
      <c r="N28" s="521"/>
      <c r="O28" s="521"/>
      <c r="P28" s="563"/>
      <c r="Q28" s="520">
        <v>3800</v>
      </c>
      <c r="R28" s="521"/>
      <c r="S28" s="521"/>
      <c r="T28" s="521"/>
      <c r="U28" s="521"/>
      <c r="V28" s="563"/>
      <c r="W28" s="622"/>
      <c r="X28" s="610"/>
      <c r="Y28" s="611"/>
      <c r="Z28" s="519" t="s">
        <v>181</v>
      </c>
      <c r="AA28" s="499"/>
      <c r="AB28" s="499"/>
      <c r="AC28" s="499"/>
      <c r="AD28" s="499"/>
      <c r="AE28" s="499"/>
      <c r="AF28" s="499"/>
      <c r="AG28" s="500"/>
      <c r="AH28" s="520" t="s">
        <v>127</v>
      </c>
      <c r="AI28" s="521"/>
      <c r="AJ28" s="521"/>
      <c r="AK28" s="521"/>
      <c r="AL28" s="563"/>
      <c r="AM28" s="520" t="s">
        <v>172</v>
      </c>
      <c r="AN28" s="521"/>
      <c r="AO28" s="521"/>
      <c r="AP28" s="521"/>
      <c r="AQ28" s="521"/>
      <c r="AR28" s="563"/>
      <c r="AS28" s="520" t="s">
        <v>127</v>
      </c>
      <c r="AT28" s="521"/>
      <c r="AU28" s="521"/>
      <c r="AV28" s="521"/>
      <c r="AW28" s="521"/>
      <c r="AX28" s="522"/>
      <c r="AY28" s="648" t="s">
        <v>182</v>
      </c>
      <c r="AZ28" s="649"/>
      <c r="BA28" s="649"/>
      <c r="BB28" s="650"/>
      <c r="BC28" s="429" t="s">
        <v>48</v>
      </c>
      <c r="BD28" s="430"/>
      <c r="BE28" s="430"/>
      <c r="BF28" s="430"/>
      <c r="BG28" s="430"/>
      <c r="BH28" s="430"/>
      <c r="BI28" s="430"/>
      <c r="BJ28" s="430"/>
      <c r="BK28" s="430"/>
      <c r="BL28" s="430"/>
      <c r="BM28" s="431"/>
      <c r="BN28" s="432">
        <v>1572215</v>
      </c>
      <c r="BO28" s="433"/>
      <c r="BP28" s="433"/>
      <c r="BQ28" s="433"/>
      <c r="BR28" s="433"/>
      <c r="BS28" s="433"/>
      <c r="BT28" s="433"/>
      <c r="BU28" s="434"/>
      <c r="BV28" s="432">
        <v>1605727</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c r="A29" s="187"/>
      <c r="B29" s="609"/>
      <c r="C29" s="610"/>
      <c r="D29" s="611"/>
      <c r="E29" s="519" t="s">
        <v>183</v>
      </c>
      <c r="F29" s="499"/>
      <c r="G29" s="499"/>
      <c r="H29" s="499"/>
      <c r="I29" s="499"/>
      <c r="J29" s="499"/>
      <c r="K29" s="500"/>
      <c r="L29" s="520">
        <v>16</v>
      </c>
      <c r="M29" s="521"/>
      <c r="N29" s="521"/>
      <c r="O29" s="521"/>
      <c r="P29" s="563"/>
      <c r="Q29" s="520">
        <v>3500</v>
      </c>
      <c r="R29" s="521"/>
      <c r="S29" s="521"/>
      <c r="T29" s="521"/>
      <c r="U29" s="521"/>
      <c r="V29" s="563"/>
      <c r="W29" s="623"/>
      <c r="X29" s="624"/>
      <c r="Y29" s="625"/>
      <c r="Z29" s="519" t="s">
        <v>184</v>
      </c>
      <c r="AA29" s="499"/>
      <c r="AB29" s="499"/>
      <c r="AC29" s="499"/>
      <c r="AD29" s="499"/>
      <c r="AE29" s="499"/>
      <c r="AF29" s="499"/>
      <c r="AG29" s="500"/>
      <c r="AH29" s="520">
        <v>423</v>
      </c>
      <c r="AI29" s="521"/>
      <c r="AJ29" s="521"/>
      <c r="AK29" s="521"/>
      <c r="AL29" s="563"/>
      <c r="AM29" s="520">
        <v>1329372</v>
      </c>
      <c r="AN29" s="521"/>
      <c r="AO29" s="521"/>
      <c r="AP29" s="521"/>
      <c r="AQ29" s="521"/>
      <c r="AR29" s="563"/>
      <c r="AS29" s="520">
        <v>3143</v>
      </c>
      <c r="AT29" s="521"/>
      <c r="AU29" s="521"/>
      <c r="AV29" s="521"/>
      <c r="AW29" s="521"/>
      <c r="AX29" s="522"/>
      <c r="AY29" s="651"/>
      <c r="AZ29" s="652"/>
      <c r="BA29" s="652"/>
      <c r="BB29" s="653"/>
      <c r="BC29" s="503" t="s">
        <v>185</v>
      </c>
      <c r="BD29" s="504"/>
      <c r="BE29" s="504"/>
      <c r="BF29" s="504"/>
      <c r="BG29" s="504"/>
      <c r="BH29" s="504"/>
      <c r="BI29" s="504"/>
      <c r="BJ29" s="504"/>
      <c r="BK29" s="504"/>
      <c r="BL29" s="504"/>
      <c r="BM29" s="505"/>
      <c r="BN29" s="469">
        <v>315463</v>
      </c>
      <c r="BO29" s="470"/>
      <c r="BP29" s="470"/>
      <c r="BQ29" s="470"/>
      <c r="BR29" s="470"/>
      <c r="BS29" s="470"/>
      <c r="BT29" s="470"/>
      <c r="BU29" s="471"/>
      <c r="BV29" s="469">
        <v>345116</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186</v>
      </c>
      <c r="X30" s="630"/>
      <c r="Y30" s="630"/>
      <c r="Z30" s="630"/>
      <c r="AA30" s="630"/>
      <c r="AB30" s="630"/>
      <c r="AC30" s="630"/>
      <c r="AD30" s="630"/>
      <c r="AE30" s="630"/>
      <c r="AF30" s="630"/>
      <c r="AG30" s="631"/>
      <c r="AH30" s="588">
        <v>100.8</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50</v>
      </c>
      <c r="BD30" s="643"/>
      <c r="BE30" s="643"/>
      <c r="BF30" s="643"/>
      <c r="BG30" s="643"/>
      <c r="BH30" s="643"/>
      <c r="BI30" s="643"/>
      <c r="BJ30" s="643"/>
      <c r="BK30" s="643"/>
      <c r="BL30" s="643"/>
      <c r="BM30" s="644"/>
      <c r="BN30" s="645">
        <v>623829</v>
      </c>
      <c r="BO30" s="646"/>
      <c r="BP30" s="646"/>
      <c r="BQ30" s="646"/>
      <c r="BR30" s="646"/>
      <c r="BS30" s="646"/>
      <c r="BT30" s="646"/>
      <c r="BU30" s="647"/>
      <c r="BV30" s="645">
        <v>752353</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187</v>
      </c>
      <c r="D32" s="214"/>
      <c r="E32" s="214"/>
      <c r="F32" s="211"/>
      <c r="G32" s="211"/>
      <c r="H32" s="211"/>
      <c r="I32" s="211"/>
      <c r="J32" s="211"/>
      <c r="K32" s="211"/>
      <c r="L32" s="211"/>
      <c r="M32" s="211"/>
      <c r="N32" s="211"/>
      <c r="O32" s="211"/>
      <c r="P32" s="211"/>
      <c r="Q32" s="211"/>
      <c r="R32" s="211"/>
      <c r="S32" s="211"/>
      <c r="T32" s="211"/>
      <c r="U32" s="211" t="s">
        <v>188</v>
      </c>
      <c r="V32" s="211"/>
      <c r="W32" s="211"/>
      <c r="X32" s="211"/>
      <c r="Y32" s="211"/>
      <c r="Z32" s="211"/>
      <c r="AA32" s="211"/>
      <c r="AB32" s="211"/>
      <c r="AC32" s="211"/>
      <c r="AD32" s="211"/>
      <c r="AE32" s="211"/>
      <c r="AF32" s="211"/>
      <c r="AG32" s="211"/>
      <c r="AH32" s="211"/>
      <c r="AI32" s="211"/>
      <c r="AJ32" s="211"/>
      <c r="AK32" s="211"/>
      <c r="AL32" s="211"/>
      <c r="AM32" s="215" t="s">
        <v>189</v>
      </c>
      <c r="AN32" s="211"/>
      <c r="AO32" s="211"/>
      <c r="AP32" s="211"/>
      <c r="AQ32" s="211"/>
      <c r="AR32" s="211"/>
      <c r="AS32" s="215"/>
      <c r="AT32" s="215"/>
      <c r="AU32" s="215"/>
      <c r="AV32" s="215"/>
      <c r="AW32" s="215"/>
      <c r="AX32" s="215"/>
      <c r="AY32" s="215"/>
      <c r="AZ32" s="215"/>
      <c r="BA32" s="215"/>
      <c r="BB32" s="211"/>
      <c r="BC32" s="215"/>
      <c r="BD32" s="211"/>
      <c r="BE32" s="215" t="s">
        <v>190</v>
      </c>
      <c r="BF32" s="211"/>
      <c r="BG32" s="211"/>
      <c r="BH32" s="211"/>
      <c r="BI32" s="211"/>
      <c r="BJ32" s="215"/>
      <c r="BK32" s="215"/>
      <c r="BL32" s="215"/>
      <c r="BM32" s="215"/>
      <c r="BN32" s="215"/>
      <c r="BO32" s="215"/>
      <c r="BP32" s="215"/>
      <c r="BQ32" s="215"/>
      <c r="BR32" s="211"/>
      <c r="BS32" s="211"/>
      <c r="BT32" s="211"/>
      <c r="BU32" s="211"/>
      <c r="BV32" s="211"/>
      <c r="BW32" s="211" t="s">
        <v>191</v>
      </c>
      <c r="BX32" s="211"/>
      <c r="BY32" s="211"/>
      <c r="BZ32" s="211"/>
      <c r="CA32" s="211"/>
      <c r="CB32" s="215"/>
      <c r="CC32" s="215"/>
      <c r="CD32" s="215"/>
      <c r="CE32" s="215"/>
      <c r="CF32" s="215"/>
      <c r="CG32" s="215"/>
      <c r="CH32" s="215"/>
      <c r="CI32" s="215"/>
      <c r="CJ32" s="215"/>
      <c r="CK32" s="215"/>
      <c r="CL32" s="215"/>
      <c r="CM32" s="215"/>
      <c r="CN32" s="215"/>
      <c r="CO32" s="215" t="s">
        <v>192</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93" t="s">
        <v>193</v>
      </c>
      <c r="D33" s="493"/>
      <c r="E33" s="458" t="s">
        <v>194</v>
      </c>
      <c r="F33" s="458"/>
      <c r="G33" s="458"/>
      <c r="H33" s="458"/>
      <c r="I33" s="458"/>
      <c r="J33" s="458"/>
      <c r="K33" s="458"/>
      <c r="L33" s="458"/>
      <c r="M33" s="458"/>
      <c r="N33" s="458"/>
      <c r="O33" s="458"/>
      <c r="P33" s="458"/>
      <c r="Q33" s="458"/>
      <c r="R33" s="458"/>
      <c r="S33" s="458"/>
      <c r="T33" s="216"/>
      <c r="U33" s="493" t="s">
        <v>193</v>
      </c>
      <c r="V33" s="493"/>
      <c r="W33" s="458" t="s">
        <v>195</v>
      </c>
      <c r="X33" s="458"/>
      <c r="Y33" s="458"/>
      <c r="Z33" s="458"/>
      <c r="AA33" s="458"/>
      <c r="AB33" s="458"/>
      <c r="AC33" s="458"/>
      <c r="AD33" s="458"/>
      <c r="AE33" s="458"/>
      <c r="AF33" s="458"/>
      <c r="AG33" s="458"/>
      <c r="AH33" s="458"/>
      <c r="AI33" s="458"/>
      <c r="AJ33" s="458"/>
      <c r="AK33" s="458"/>
      <c r="AL33" s="216"/>
      <c r="AM33" s="493" t="s">
        <v>193</v>
      </c>
      <c r="AN33" s="493"/>
      <c r="AO33" s="458" t="s">
        <v>195</v>
      </c>
      <c r="AP33" s="458"/>
      <c r="AQ33" s="458"/>
      <c r="AR33" s="458"/>
      <c r="AS33" s="458"/>
      <c r="AT33" s="458"/>
      <c r="AU33" s="458"/>
      <c r="AV33" s="458"/>
      <c r="AW33" s="458"/>
      <c r="AX33" s="458"/>
      <c r="AY33" s="458"/>
      <c r="AZ33" s="458"/>
      <c r="BA33" s="458"/>
      <c r="BB33" s="458"/>
      <c r="BC33" s="458"/>
      <c r="BD33" s="217"/>
      <c r="BE33" s="458" t="s">
        <v>196</v>
      </c>
      <c r="BF33" s="458"/>
      <c r="BG33" s="458" t="s">
        <v>197</v>
      </c>
      <c r="BH33" s="458"/>
      <c r="BI33" s="458"/>
      <c r="BJ33" s="458"/>
      <c r="BK33" s="458"/>
      <c r="BL33" s="458"/>
      <c r="BM33" s="458"/>
      <c r="BN33" s="458"/>
      <c r="BO33" s="458"/>
      <c r="BP33" s="458"/>
      <c r="BQ33" s="458"/>
      <c r="BR33" s="458"/>
      <c r="BS33" s="458"/>
      <c r="BT33" s="458"/>
      <c r="BU33" s="458"/>
      <c r="BV33" s="217"/>
      <c r="BW33" s="493" t="s">
        <v>196</v>
      </c>
      <c r="BX33" s="493"/>
      <c r="BY33" s="458" t="s">
        <v>198</v>
      </c>
      <c r="BZ33" s="458"/>
      <c r="CA33" s="458"/>
      <c r="CB33" s="458"/>
      <c r="CC33" s="458"/>
      <c r="CD33" s="458"/>
      <c r="CE33" s="458"/>
      <c r="CF33" s="458"/>
      <c r="CG33" s="458"/>
      <c r="CH33" s="458"/>
      <c r="CI33" s="458"/>
      <c r="CJ33" s="458"/>
      <c r="CK33" s="458"/>
      <c r="CL33" s="458"/>
      <c r="CM33" s="458"/>
      <c r="CN33" s="216"/>
      <c r="CO33" s="493" t="s">
        <v>193</v>
      </c>
      <c r="CP33" s="493"/>
      <c r="CQ33" s="458" t="s">
        <v>199</v>
      </c>
      <c r="CR33" s="458"/>
      <c r="CS33" s="458"/>
      <c r="CT33" s="458"/>
      <c r="CU33" s="458"/>
      <c r="CV33" s="458"/>
      <c r="CW33" s="458"/>
      <c r="CX33" s="458"/>
      <c r="CY33" s="458"/>
      <c r="CZ33" s="458"/>
      <c r="DA33" s="458"/>
      <c r="DB33" s="458"/>
      <c r="DC33" s="458"/>
      <c r="DD33" s="458"/>
      <c r="DE33" s="458"/>
      <c r="DF33" s="216"/>
      <c r="DG33" s="657" t="s">
        <v>200</v>
      </c>
      <c r="DH33" s="657"/>
      <c r="DI33" s="218"/>
      <c r="DJ33" s="186"/>
      <c r="DK33" s="186"/>
      <c r="DL33" s="186"/>
      <c r="DM33" s="186"/>
      <c r="DN33" s="186"/>
      <c r="DO33" s="186"/>
    </row>
    <row r="34" spans="1:119" ht="32.25" customHeight="1">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4</v>
      </c>
      <c r="V34" s="658"/>
      <c r="W34" s="659" t="str">
        <f>IF('各会計、関係団体の財政状況及び健全化判断比率'!B28="","",'各会計、関係団体の財政状況及び健全化判断比率'!B28)</f>
        <v>国民健康保険事業特別会計</v>
      </c>
      <c r="X34" s="659"/>
      <c r="Y34" s="659"/>
      <c r="Z34" s="659"/>
      <c r="AA34" s="659"/>
      <c r="AB34" s="659"/>
      <c r="AC34" s="659"/>
      <c r="AD34" s="659"/>
      <c r="AE34" s="659"/>
      <c r="AF34" s="659"/>
      <c r="AG34" s="659"/>
      <c r="AH34" s="659"/>
      <c r="AI34" s="659"/>
      <c r="AJ34" s="659"/>
      <c r="AK34" s="659"/>
      <c r="AL34" s="214"/>
      <c r="AM34" s="658">
        <f>IF(AO34="","",MAX(C34:D43,U34:V43)+1)</f>
        <v>7</v>
      </c>
      <c r="AN34" s="658"/>
      <c r="AO34" s="659" t="str">
        <f>IF('各会計、関係団体の財政状況及び健全化判断比率'!B31="","",'各会計、関係団体の財政状況及び健全化判断比率'!B31)</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IF('各会計、関係団体の財政状況及び健全化判断比率'!B34="","",'各会計、関係団体の財政状況及び健全化判断比率'!B34)</f>
        <v>工業団地等整備事業特別会計</v>
      </c>
      <c r="BH34" s="659"/>
      <c r="BI34" s="659"/>
      <c r="BJ34" s="659"/>
      <c r="BK34" s="659"/>
      <c r="BL34" s="659"/>
      <c r="BM34" s="659"/>
      <c r="BN34" s="659"/>
      <c r="BO34" s="659"/>
      <c r="BP34" s="659"/>
      <c r="BQ34" s="659"/>
      <c r="BR34" s="659"/>
      <c r="BS34" s="659"/>
      <c r="BT34" s="659"/>
      <c r="BU34" s="659"/>
      <c r="BV34" s="214"/>
      <c r="BW34" s="658">
        <f>IF(BY34="","",MAX(C34:D43,U34:V43,AM34:AN43,BE34:BF43)+1)</f>
        <v>11</v>
      </c>
      <c r="BX34" s="658"/>
      <c r="BY34" s="659" t="str">
        <f>IF('各会計、関係団体の財政状況及び健全化判断比率'!B68="","",'各会計、関係団体の財政状況及び健全化判断比率'!B68)</f>
        <v>滋賀県市町村職員退職手当組合</v>
      </c>
      <c r="BZ34" s="659"/>
      <c r="CA34" s="659"/>
      <c r="CB34" s="659"/>
      <c r="CC34" s="659"/>
      <c r="CD34" s="659"/>
      <c r="CE34" s="659"/>
      <c r="CF34" s="659"/>
      <c r="CG34" s="659"/>
      <c r="CH34" s="659"/>
      <c r="CI34" s="659"/>
      <c r="CJ34" s="659"/>
      <c r="CK34" s="659"/>
      <c r="CL34" s="659"/>
      <c r="CM34" s="659"/>
      <c r="CN34" s="214"/>
      <c r="CO34" s="658">
        <f>IF(CQ34="","",MAX(C34:D43,U34:V43,AM34:AN43,BE34:BF43,BW34:BX43)+1)</f>
        <v>18</v>
      </c>
      <c r="CP34" s="658"/>
      <c r="CQ34" s="659" t="str">
        <f>IF('各会計、関係団体の財政状況及び健全化判断比率'!BS7="","",'各会計、関係団体の財政状況及び健全化判断比率'!BS7)</f>
        <v>野洲市湖岸開発</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c r="A35" s="187"/>
      <c r="B35" s="213"/>
      <c r="C35" s="658">
        <f>IF(E35="","",C34+1)</f>
        <v>2</v>
      </c>
      <c r="D35" s="658"/>
      <c r="E35" s="659" t="str">
        <f>IF('各会計、関係団体の財政状況及び健全化判断比率'!B8="","",'各会計、関係団体の財政状況及び健全化判断比率'!B8)</f>
        <v>墓地公園事業特別会計</v>
      </c>
      <c r="F35" s="659"/>
      <c r="G35" s="659"/>
      <c r="H35" s="659"/>
      <c r="I35" s="659"/>
      <c r="J35" s="659"/>
      <c r="K35" s="659"/>
      <c r="L35" s="659"/>
      <c r="M35" s="659"/>
      <c r="N35" s="659"/>
      <c r="O35" s="659"/>
      <c r="P35" s="659"/>
      <c r="Q35" s="659"/>
      <c r="R35" s="659"/>
      <c r="S35" s="659"/>
      <c r="T35" s="214"/>
      <c r="U35" s="658">
        <f>IF(W35="","",U34+1)</f>
        <v>5</v>
      </c>
      <c r="V35" s="658"/>
      <c r="W35" s="659" t="str">
        <f>IF('各会計、関係団体の財政状況及び健全化判断比率'!B29="","",'各会計、関係団体の財政状況及び健全化判断比率'!B29)</f>
        <v>介護保険事業特別会計</v>
      </c>
      <c r="X35" s="659"/>
      <c r="Y35" s="659"/>
      <c r="Z35" s="659"/>
      <c r="AA35" s="659"/>
      <c r="AB35" s="659"/>
      <c r="AC35" s="659"/>
      <c r="AD35" s="659"/>
      <c r="AE35" s="659"/>
      <c r="AF35" s="659"/>
      <c r="AG35" s="659"/>
      <c r="AH35" s="659"/>
      <c r="AI35" s="659"/>
      <c r="AJ35" s="659"/>
      <c r="AK35" s="659"/>
      <c r="AL35" s="214"/>
      <c r="AM35" s="658">
        <f t="shared" ref="AM35:AM43" si="0">IF(AO35="","",AM34+1)</f>
        <v>8</v>
      </c>
      <c r="AN35" s="658"/>
      <c r="AO35" s="659" t="str">
        <f>IF('各会計、関係団体の財政状況及び健全化判断比率'!B32="","",'各会計、関係団体の財政状況及び健全化判断比率'!B32)</f>
        <v>下水道事業会計</v>
      </c>
      <c r="AP35" s="659"/>
      <c r="AQ35" s="659"/>
      <c r="AR35" s="659"/>
      <c r="AS35" s="659"/>
      <c r="AT35" s="659"/>
      <c r="AU35" s="659"/>
      <c r="AV35" s="659"/>
      <c r="AW35" s="659"/>
      <c r="AX35" s="659"/>
      <c r="AY35" s="659"/>
      <c r="AZ35" s="659"/>
      <c r="BA35" s="659"/>
      <c r="BB35" s="659"/>
      <c r="BC35" s="659"/>
      <c r="BD35" s="214"/>
      <c r="BE35" s="658" t="str">
        <f t="shared" ref="BE35:BE43" si="1">IF(BG35="","",BE34+1)</f>
        <v/>
      </c>
      <c r="BF35" s="658"/>
      <c r="BG35" s="659"/>
      <c r="BH35" s="659"/>
      <c r="BI35" s="659"/>
      <c r="BJ35" s="659"/>
      <c r="BK35" s="659"/>
      <c r="BL35" s="659"/>
      <c r="BM35" s="659"/>
      <c r="BN35" s="659"/>
      <c r="BO35" s="659"/>
      <c r="BP35" s="659"/>
      <c r="BQ35" s="659"/>
      <c r="BR35" s="659"/>
      <c r="BS35" s="659"/>
      <c r="BT35" s="659"/>
      <c r="BU35" s="659"/>
      <c r="BV35" s="214"/>
      <c r="BW35" s="658">
        <f t="shared" ref="BW35:BW43" si="2">IF(BY35="","",BW34+1)</f>
        <v>12</v>
      </c>
      <c r="BX35" s="658"/>
      <c r="BY35" s="659" t="str">
        <f>IF('各会計、関係団体の財政状況及び健全化判断比率'!B69="","",'各会計、関係団体の財政状況及び健全化判断比率'!B69)</f>
        <v>滋賀県市町村議会議員公務災害補償等組合</v>
      </c>
      <c r="BZ35" s="659"/>
      <c r="CA35" s="659"/>
      <c r="CB35" s="659"/>
      <c r="CC35" s="659"/>
      <c r="CD35" s="659"/>
      <c r="CE35" s="659"/>
      <c r="CF35" s="659"/>
      <c r="CG35" s="659"/>
      <c r="CH35" s="659"/>
      <c r="CI35" s="659"/>
      <c r="CJ35" s="659"/>
      <c r="CK35" s="659"/>
      <c r="CL35" s="659"/>
      <c r="CM35" s="659"/>
      <c r="CN35" s="214"/>
      <c r="CO35" s="658" t="str">
        <f t="shared" ref="CO35:CO43" si="3">IF(CQ35="","",CO34+1)</f>
        <v/>
      </c>
      <c r="CP35" s="658"/>
      <c r="CQ35" s="659" t="str">
        <f>IF('各会計、関係団体の財政状況及び健全化判断比率'!BS8="","",'各会計、関係団体の財政状況及び健全化判断比率'!BS8)</f>
        <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c r="A36" s="187"/>
      <c r="B36" s="213"/>
      <c r="C36" s="658">
        <f>IF(E36="","",C35+1)</f>
        <v>3</v>
      </c>
      <c r="D36" s="658"/>
      <c r="E36" s="659" t="str">
        <f>IF('各会計、関係団体の財政状況及び健全化判断比率'!B9="","",'各会計、関係団体の財政状況及び健全化判断比率'!B9)</f>
        <v>基幹水利施設管理事業特別会計</v>
      </c>
      <c r="F36" s="659"/>
      <c r="G36" s="659"/>
      <c r="H36" s="659"/>
      <c r="I36" s="659"/>
      <c r="J36" s="659"/>
      <c r="K36" s="659"/>
      <c r="L36" s="659"/>
      <c r="M36" s="659"/>
      <c r="N36" s="659"/>
      <c r="O36" s="659"/>
      <c r="P36" s="659"/>
      <c r="Q36" s="659"/>
      <c r="R36" s="659"/>
      <c r="S36" s="659"/>
      <c r="T36" s="214"/>
      <c r="U36" s="658">
        <f t="shared" ref="U36:U43" si="4">IF(W36="","",U35+1)</f>
        <v>6</v>
      </c>
      <c r="V36" s="658"/>
      <c r="W36" s="659" t="str">
        <f>IF('各会計、関係団体の財政状況及び健全化判断比率'!B30="","",'各会計、関係団体の財政状況及び健全化判断比率'!B30)</f>
        <v>後期高齢者医療特別会計</v>
      </c>
      <c r="X36" s="659"/>
      <c r="Y36" s="659"/>
      <c r="Z36" s="659"/>
      <c r="AA36" s="659"/>
      <c r="AB36" s="659"/>
      <c r="AC36" s="659"/>
      <c r="AD36" s="659"/>
      <c r="AE36" s="659"/>
      <c r="AF36" s="659"/>
      <c r="AG36" s="659"/>
      <c r="AH36" s="659"/>
      <c r="AI36" s="659"/>
      <c r="AJ36" s="659"/>
      <c r="AK36" s="659"/>
      <c r="AL36" s="214"/>
      <c r="AM36" s="658">
        <f t="shared" si="0"/>
        <v>9</v>
      </c>
      <c r="AN36" s="658"/>
      <c r="AO36" s="659" t="str">
        <f>IF('各会計、関係団体の財政状況及び健全化判断比率'!B33="","",'各会計、関係団体の財政状況及び健全化判断比率'!B33)</f>
        <v>病院事業会計</v>
      </c>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13</v>
      </c>
      <c r="BX36" s="658"/>
      <c r="BY36" s="659" t="str">
        <f>IF('各会計、関係団体の財政状況及び健全化判断比率'!B70="","",'各会計、関係団体の財政状況及び健全化判断比率'!B70)</f>
        <v>守山野洲行政事務組合</v>
      </c>
      <c r="BZ36" s="659"/>
      <c r="CA36" s="659"/>
      <c r="CB36" s="659"/>
      <c r="CC36" s="659"/>
      <c r="CD36" s="659"/>
      <c r="CE36" s="659"/>
      <c r="CF36" s="659"/>
      <c r="CG36" s="659"/>
      <c r="CH36" s="659"/>
      <c r="CI36" s="659"/>
      <c r="CJ36" s="659"/>
      <c r="CK36" s="659"/>
      <c r="CL36" s="659"/>
      <c r="CM36" s="659"/>
      <c r="CN36" s="214"/>
      <c r="CO36" s="658" t="str">
        <f t="shared" si="3"/>
        <v/>
      </c>
      <c r="CP36" s="658"/>
      <c r="CQ36" s="659" t="str">
        <f>IF('各会計、関係団体の財政状況及び健全化判断比率'!BS9="","",'各会計、関係団体の財政状況及び健全化判断比率'!BS9)</f>
        <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t="str">
        <f t="shared" si="4"/>
        <v/>
      </c>
      <c r="V37" s="658"/>
      <c r="W37" s="659"/>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14</v>
      </c>
      <c r="BX37" s="658"/>
      <c r="BY37" s="659" t="str">
        <f>IF('各会計、関係団体の財政状況及び健全化判断比率'!B71="","",'各会計、関係団体の財政状況及び健全化判断比率'!B71)</f>
        <v>湖南広域行政組合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t="str">
        <f t="shared" si="4"/>
        <v/>
      </c>
      <c r="V38" s="658"/>
      <c r="W38" s="659"/>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15</v>
      </c>
      <c r="BX38" s="658"/>
      <c r="BY38" s="659" t="str">
        <f>IF('各会計、関係団体の財政状況及び健全化判断比率'!B72="","",'各会計、関係団体の財政状況及び健全化判断比率'!B72)</f>
        <v>滋賀県市町村職員研修センター</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16</v>
      </c>
      <c r="BX39" s="658"/>
      <c r="BY39" s="659" t="str">
        <f>IF('各会計、関係団体の財政状況及び健全化判断比率'!B73="","",'各会計、関係団体の財政状況及び健全化判断比率'!B73)</f>
        <v>滋賀県後期高齢者医療広域連合（一般会計）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17</v>
      </c>
      <c r="BX40" s="658"/>
      <c r="BY40" s="659" t="str">
        <f>IF('各会計、関係団体の財政状況及び健全化判断比率'!B74="","",'各会計、関係団体の財政状況及び健全化判断比率'!B74)</f>
        <v>滋賀県後期高齢者医療広域連合（特別会計）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t="str">
        <f t="shared" si="2"/>
        <v/>
      </c>
      <c r="BX41" s="658"/>
      <c r="BY41" s="659" t="str">
        <f>IF('各会計、関係団体の財政状況及び健全化判断比率'!B75="","",'各会計、関係団体の財政状況及び健全化判断比率'!B75)</f>
        <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t="str">
        <f t="shared" si="2"/>
        <v/>
      </c>
      <c r="BX42" s="658"/>
      <c r="BY42" s="659" t="str">
        <f>IF('各会計、関係団体の財政状況及び健全化判断比率'!B76="","",'各会計、関係団体の財政状況及び健全化判断比率'!B76)</f>
        <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t="str">
        <f t="shared" si="2"/>
        <v/>
      </c>
      <c r="BX43" s="658"/>
      <c r="BY43" s="659" t="str">
        <f>IF('各会計、関係団体の財政状況及び健全化判断比率'!B77="","",'各会計、関係団体の財政状況及び健全化判断比率'!B77)</f>
        <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201</v>
      </c>
      <c r="C46" s="186"/>
      <c r="D46" s="186"/>
      <c r="E46" s="186" t="s">
        <v>202</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203</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204</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205</v>
      </c>
    </row>
    <row r="50" spans="5:5">
      <c r="E50" s="188" t="s">
        <v>206</v>
      </c>
    </row>
    <row r="51" spans="5:5">
      <c r="E51" s="188" t="s">
        <v>207</v>
      </c>
    </row>
    <row r="52" spans="5:5">
      <c r="E52" s="188" t="s">
        <v>208</v>
      </c>
    </row>
    <row r="53" spans="5:5"/>
    <row r="54" spans="5:5"/>
    <row r="55" spans="5:5"/>
    <row r="56" spans="5:5"/>
  </sheetData>
  <sheetProtection algorithmName="SHA-512" hashValue="YkV+JDX90iC1qT0JRdX4NuXZy7cmKcqryg/zF+V/oSYa9hS9oIlV4eNZWfr0wNpNpo2TyaE1x9Oc9+lPvfmmaQ==" saltValue="QWngCVv3Qi32x4rlKIkQug=="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560</v>
      </c>
      <c r="G33" s="29" t="s">
        <v>561</v>
      </c>
      <c r="H33" s="29" t="s">
        <v>562</v>
      </c>
      <c r="I33" s="29" t="s">
        <v>563</v>
      </c>
      <c r="J33" s="30" t="s">
        <v>564</v>
      </c>
      <c r="K33" s="22"/>
      <c r="L33" s="22"/>
      <c r="M33" s="22"/>
      <c r="N33" s="22"/>
      <c r="O33" s="22"/>
      <c r="P33" s="22"/>
    </row>
    <row r="34" spans="1:16" ht="39" customHeight="1">
      <c r="A34" s="22"/>
      <c r="B34" s="31"/>
      <c r="C34" s="1250" t="s">
        <v>567</v>
      </c>
      <c r="D34" s="1250"/>
      <c r="E34" s="1251"/>
      <c r="F34" s="32" t="s">
        <v>518</v>
      </c>
      <c r="G34" s="33">
        <v>0.42</v>
      </c>
      <c r="H34" s="33">
        <v>0.89</v>
      </c>
      <c r="I34" s="33">
        <v>8.1199999999999992</v>
      </c>
      <c r="J34" s="34">
        <v>11.9</v>
      </c>
      <c r="K34" s="22"/>
      <c r="L34" s="22"/>
      <c r="M34" s="22"/>
      <c r="N34" s="22"/>
      <c r="O34" s="22"/>
      <c r="P34" s="22"/>
    </row>
    <row r="35" spans="1:16" ht="39" customHeight="1">
      <c r="A35" s="22"/>
      <c r="B35" s="35"/>
      <c r="C35" s="1244" t="s">
        <v>568</v>
      </c>
      <c r="D35" s="1245"/>
      <c r="E35" s="1246"/>
      <c r="F35" s="36" t="s">
        <v>518</v>
      </c>
      <c r="G35" s="37">
        <v>4.5</v>
      </c>
      <c r="H35" s="37">
        <v>5.39</v>
      </c>
      <c r="I35" s="37">
        <v>5.96</v>
      </c>
      <c r="J35" s="38">
        <v>6.32</v>
      </c>
      <c r="K35" s="22"/>
      <c r="L35" s="22"/>
      <c r="M35" s="22"/>
      <c r="N35" s="22"/>
      <c r="O35" s="22"/>
      <c r="P35" s="22"/>
    </row>
    <row r="36" spans="1:16" ht="39" customHeight="1">
      <c r="A36" s="22"/>
      <c r="B36" s="35"/>
      <c r="C36" s="1244" t="s">
        <v>569</v>
      </c>
      <c r="D36" s="1245"/>
      <c r="E36" s="1246"/>
      <c r="F36" s="36">
        <v>4.09</v>
      </c>
      <c r="G36" s="37">
        <v>3.34</v>
      </c>
      <c r="H36" s="37">
        <v>3.92</v>
      </c>
      <c r="I36" s="37">
        <v>5.22</v>
      </c>
      <c r="J36" s="38">
        <v>6.07</v>
      </c>
      <c r="K36" s="22"/>
      <c r="L36" s="22"/>
      <c r="M36" s="22"/>
      <c r="N36" s="22"/>
      <c r="O36" s="22"/>
      <c r="P36" s="22"/>
    </row>
    <row r="37" spans="1:16" ht="39" customHeight="1">
      <c r="A37" s="22"/>
      <c r="B37" s="35"/>
      <c r="C37" s="1244" t="s">
        <v>570</v>
      </c>
      <c r="D37" s="1245"/>
      <c r="E37" s="1246"/>
      <c r="F37" s="36">
        <v>5.15</v>
      </c>
      <c r="G37" s="37">
        <v>5.55</v>
      </c>
      <c r="H37" s="37">
        <v>7.02</v>
      </c>
      <c r="I37" s="37">
        <v>6.09</v>
      </c>
      <c r="J37" s="38">
        <v>5.57</v>
      </c>
      <c r="K37" s="22"/>
      <c r="L37" s="22"/>
      <c r="M37" s="22"/>
      <c r="N37" s="22"/>
      <c r="O37" s="22"/>
      <c r="P37" s="22"/>
    </row>
    <row r="38" spans="1:16" ht="39" customHeight="1">
      <c r="A38" s="22"/>
      <c r="B38" s="35"/>
      <c r="C38" s="1244" t="s">
        <v>571</v>
      </c>
      <c r="D38" s="1245"/>
      <c r="E38" s="1246"/>
      <c r="F38" s="36">
        <v>0.17</v>
      </c>
      <c r="G38" s="37">
        <v>1.43</v>
      </c>
      <c r="H38" s="37">
        <v>1.7</v>
      </c>
      <c r="I38" s="37">
        <v>0.86</v>
      </c>
      <c r="J38" s="38">
        <v>1.36</v>
      </c>
      <c r="K38" s="22"/>
      <c r="L38" s="22"/>
      <c r="M38" s="22"/>
      <c r="N38" s="22"/>
      <c r="O38" s="22"/>
      <c r="P38" s="22"/>
    </row>
    <row r="39" spans="1:16" ht="39" customHeight="1">
      <c r="A39" s="22"/>
      <c r="B39" s="35"/>
      <c r="C39" s="1244" t="s">
        <v>572</v>
      </c>
      <c r="D39" s="1245"/>
      <c r="E39" s="1246"/>
      <c r="F39" s="36">
        <v>1</v>
      </c>
      <c r="G39" s="37">
        <v>1.75</v>
      </c>
      <c r="H39" s="37">
        <v>0.67</v>
      </c>
      <c r="I39" s="37">
        <v>0.45</v>
      </c>
      <c r="J39" s="38">
        <v>0.61</v>
      </c>
      <c r="K39" s="22"/>
      <c r="L39" s="22"/>
      <c r="M39" s="22"/>
      <c r="N39" s="22"/>
      <c r="O39" s="22"/>
      <c r="P39" s="22"/>
    </row>
    <row r="40" spans="1:16" ht="39" customHeight="1">
      <c r="A40" s="22"/>
      <c r="B40" s="35"/>
      <c r="C40" s="1244" t="s">
        <v>573</v>
      </c>
      <c r="D40" s="1245"/>
      <c r="E40" s="1246"/>
      <c r="F40" s="36">
        <v>0.09</v>
      </c>
      <c r="G40" s="37">
        <v>0.11</v>
      </c>
      <c r="H40" s="37">
        <v>0.12</v>
      </c>
      <c r="I40" s="37">
        <v>0.12</v>
      </c>
      <c r="J40" s="38">
        <v>0.13</v>
      </c>
      <c r="K40" s="22"/>
      <c r="L40" s="22"/>
      <c r="M40" s="22"/>
      <c r="N40" s="22"/>
      <c r="O40" s="22"/>
      <c r="P40" s="22"/>
    </row>
    <row r="41" spans="1:16" ht="39" customHeight="1">
      <c r="A41" s="22"/>
      <c r="B41" s="35"/>
      <c r="C41" s="1244" t="s">
        <v>574</v>
      </c>
      <c r="D41" s="1245"/>
      <c r="E41" s="1246"/>
      <c r="F41" s="36">
        <v>0</v>
      </c>
      <c r="G41" s="37">
        <v>0</v>
      </c>
      <c r="H41" s="37">
        <v>0</v>
      </c>
      <c r="I41" s="37">
        <v>0.03</v>
      </c>
      <c r="J41" s="38">
        <v>0.05</v>
      </c>
      <c r="K41" s="22"/>
      <c r="L41" s="22"/>
      <c r="M41" s="22"/>
      <c r="N41" s="22"/>
      <c r="O41" s="22"/>
      <c r="P41" s="22"/>
    </row>
    <row r="42" spans="1:16" ht="39" customHeight="1">
      <c r="A42" s="22"/>
      <c r="B42" s="39"/>
      <c r="C42" s="1244" t="s">
        <v>575</v>
      </c>
      <c r="D42" s="1245"/>
      <c r="E42" s="1246"/>
      <c r="F42" s="36" t="s">
        <v>518</v>
      </c>
      <c r="G42" s="37" t="s">
        <v>518</v>
      </c>
      <c r="H42" s="37" t="s">
        <v>518</v>
      </c>
      <c r="I42" s="37" t="s">
        <v>518</v>
      </c>
      <c r="J42" s="38" t="s">
        <v>518</v>
      </c>
      <c r="K42" s="22"/>
      <c r="L42" s="22"/>
      <c r="M42" s="22"/>
      <c r="N42" s="22"/>
      <c r="O42" s="22"/>
      <c r="P42" s="22"/>
    </row>
    <row r="43" spans="1:16" ht="39" customHeight="1" thickBot="1">
      <c r="A43" s="22"/>
      <c r="B43" s="40"/>
      <c r="C43" s="1247" t="s">
        <v>576</v>
      </c>
      <c r="D43" s="1248"/>
      <c r="E43" s="1249"/>
      <c r="F43" s="41">
        <v>2.77</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NNT6oK9kFMPbvgzsOExeRCX2cZKFzpWJsvQllYV8dZz+qEPfCJyUPzXtZGguUJ492SpgoZju/TZbX+mOD/jWQ==" saltValue="q9AU+V74hy1818M5thH3I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90" zoomScaleNormal="90" zoomScaleSheetLayoutView="55" workbookViewId="0">
      <selection activeCell="S54" sqref="S54"/>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c r="A45" s="48"/>
      <c r="B45" s="1252" t="s">
        <v>11</v>
      </c>
      <c r="C45" s="1253"/>
      <c r="D45" s="58"/>
      <c r="E45" s="1258" t="s">
        <v>12</v>
      </c>
      <c r="F45" s="1258"/>
      <c r="G45" s="1258"/>
      <c r="H45" s="1258"/>
      <c r="I45" s="1258"/>
      <c r="J45" s="1259"/>
      <c r="K45" s="59">
        <v>3022</v>
      </c>
      <c r="L45" s="60">
        <v>2602</v>
      </c>
      <c r="M45" s="60">
        <v>2597</v>
      </c>
      <c r="N45" s="60">
        <v>2604</v>
      </c>
      <c r="O45" s="61">
        <v>2465</v>
      </c>
      <c r="P45" s="48"/>
      <c r="Q45" s="48"/>
      <c r="R45" s="48"/>
      <c r="S45" s="48"/>
      <c r="T45" s="48"/>
      <c r="U45" s="48"/>
    </row>
    <row r="46" spans="1:21" ht="30.75" customHeight="1">
      <c r="A46" s="48"/>
      <c r="B46" s="1254"/>
      <c r="C46" s="1255"/>
      <c r="D46" s="62"/>
      <c r="E46" s="1260" t="s">
        <v>13</v>
      </c>
      <c r="F46" s="1260"/>
      <c r="G46" s="1260"/>
      <c r="H46" s="1260"/>
      <c r="I46" s="1260"/>
      <c r="J46" s="1261"/>
      <c r="K46" s="63" t="s">
        <v>518</v>
      </c>
      <c r="L46" s="64" t="s">
        <v>518</v>
      </c>
      <c r="M46" s="64" t="s">
        <v>518</v>
      </c>
      <c r="N46" s="64" t="s">
        <v>518</v>
      </c>
      <c r="O46" s="65" t="s">
        <v>518</v>
      </c>
      <c r="P46" s="48"/>
      <c r="Q46" s="48"/>
      <c r="R46" s="48"/>
      <c r="S46" s="48"/>
      <c r="T46" s="48"/>
      <c r="U46" s="48"/>
    </row>
    <row r="47" spans="1:21" ht="30.75" customHeight="1">
      <c r="A47" s="48"/>
      <c r="B47" s="1254"/>
      <c r="C47" s="1255"/>
      <c r="D47" s="62"/>
      <c r="E47" s="1260" t="s">
        <v>14</v>
      </c>
      <c r="F47" s="1260"/>
      <c r="G47" s="1260"/>
      <c r="H47" s="1260"/>
      <c r="I47" s="1260"/>
      <c r="J47" s="1261"/>
      <c r="K47" s="63" t="s">
        <v>518</v>
      </c>
      <c r="L47" s="64" t="s">
        <v>518</v>
      </c>
      <c r="M47" s="64" t="s">
        <v>518</v>
      </c>
      <c r="N47" s="64" t="s">
        <v>518</v>
      </c>
      <c r="O47" s="65" t="s">
        <v>518</v>
      </c>
      <c r="P47" s="48"/>
      <c r="Q47" s="48"/>
      <c r="R47" s="48"/>
      <c r="S47" s="48"/>
      <c r="T47" s="48"/>
      <c r="U47" s="48"/>
    </row>
    <row r="48" spans="1:21" ht="30.75" customHeight="1">
      <c r="A48" s="48"/>
      <c r="B48" s="1254"/>
      <c r="C48" s="1255"/>
      <c r="D48" s="62"/>
      <c r="E48" s="1260" t="s">
        <v>15</v>
      </c>
      <c r="F48" s="1260"/>
      <c r="G48" s="1260"/>
      <c r="H48" s="1260"/>
      <c r="I48" s="1260"/>
      <c r="J48" s="1261"/>
      <c r="K48" s="63">
        <v>806</v>
      </c>
      <c r="L48" s="64">
        <v>461</v>
      </c>
      <c r="M48" s="64">
        <v>376</v>
      </c>
      <c r="N48" s="64">
        <v>183</v>
      </c>
      <c r="O48" s="65">
        <v>200</v>
      </c>
      <c r="P48" s="48"/>
      <c r="Q48" s="48"/>
      <c r="R48" s="48"/>
      <c r="S48" s="48"/>
      <c r="T48" s="48"/>
      <c r="U48" s="48"/>
    </row>
    <row r="49" spans="1:21" ht="30.75" customHeight="1">
      <c r="A49" s="48"/>
      <c r="B49" s="1254"/>
      <c r="C49" s="1255"/>
      <c r="D49" s="62"/>
      <c r="E49" s="1260" t="s">
        <v>16</v>
      </c>
      <c r="F49" s="1260"/>
      <c r="G49" s="1260"/>
      <c r="H49" s="1260"/>
      <c r="I49" s="1260"/>
      <c r="J49" s="1261"/>
      <c r="K49" s="63">
        <v>108</v>
      </c>
      <c r="L49" s="64">
        <v>74</v>
      </c>
      <c r="M49" s="64">
        <v>66</v>
      </c>
      <c r="N49" s="64">
        <v>62</v>
      </c>
      <c r="O49" s="65">
        <v>66</v>
      </c>
      <c r="P49" s="48"/>
      <c r="Q49" s="48"/>
      <c r="R49" s="48"/>
      <c r="S49" s="48"/>
      <c r="T49" s="48"/>
      <c r="U49" s="48"/>
    </row>
    <row r="50" spans="1:21" ht="30.75" customHeight="1">
      <c r="A50" s="48"/>
      <c r="B50" s="1254"/>
      <c r="C50" s="1255"/>
      <c r="D50" s="62"/>
      <c r="E50" s="1260" t="s">
        <v>17</v>
      </c>
      <c r="F50" s="1260"/>
      <c r="G50" s="1260"/>
      <c r="H50" s="1260"/>
      <c r="I50" s="1260"/>
      <c r="J50" s="1261"/>
      <c r="K50" s="63">
        <v>260</v>
      </c>
      <c r="L50" s="64">
        <v>158</v>
      </c>
      <c r="M50" s="64">
        <v>141</v>
      </c>
      <c r="N50" s="64">
        <v>106</v>
      </c>
      <c r="O50" s="65">
        <v>153</v>
      </c>
      <c r="P50" s="48"/>
      <c r="Q50" s="48"/>
      <c r="R50" s="48"/>
      <c r="S50" s="48"/>
      <c r="T50" s="48"/>
      <c r="U50" s="48"/>
    </row>
    <row r="51" spans="1:21" ht="30.75" customHeight="1">
      <c r="A51" s="48"/>
      <c r="B51" s="1256"/>
      <c r="C51" s="1257"/>
      <c r="D51" s="66"/>
      <c r="E51" s="1260" t="s">
        <v>18</v>
      </c>
      <c r="F51" s="1260"/>
      <c r="G51" s="1260"/>
      <c r="H51" s="1260"/>
      <c r="I51" s="1260"/>
      <c r="J51" s="1261"/>
      <c r="K51" s="63">
        <v>1</v>
      </c>
      <c r="L51" s="64">
        <v>1</v>
      </c>
      <c r="M51" s="64">
        <v>0</v>
      </c>
      <c r="N51" s="64">
        <v>0</v>
      </c>
      <c r="O51" s="65">
        <v>1</v>
      </c>
      <c r="P51" s="48"/>
      <c r="Q51" s="48"/>
      <c r="R51" s="48"/>
      <c r="S51" s="48"/>
      <c r="T51" s="48"/>
      <c r="U51" s="48"/>
    </row>
    <row r="52" spans="1:21" ht="30.75" customHeight="1">
      <c r="A52" s="48"/>
      <c r="B52" s="1262" t="s">
        <v>19</v>
      </c>
      <c r="C52" s="1263"/>
      <c r="D52" s="66"/>
      <c r="E52" s="1260" t="s">
        <v>20</v>
      </c>
      <c r="F52" s="1260"/>
      <c r="G52" s="1260"/>
      <c r="H52" s="1260"/>
      <c r="I52" s="1260"/>
      <c r="J52" s="1261"/>
      <c r="K52" s="63">
        <v>2502</v>
      </c>
      <c r="L52" s="64">
        <v>2322</v>
      </c>
      <c r="M52" s="64">
        <v>2208</v>
      </c>
      <c r="N52" s="64">
        <v>2144</v>
      </c>
      <c r="O52" s="65">
        <v>1994</v>
      </c>
      <c r="P52" s="48"/>
      <c r="Q52" s="48"/>
      <c r="R52" s="48"/>
      <c r="S52" s="48"/>
      <c r="T52" s="48"/>
      <c r="U52" s="48"/>
    </row>
    <row r="53" spans="1:21" ht="30.75" customHeight="1" thickBot="1">
      <c r="A53" s="48"/>
      <c r="B53" s="1264" t="s">
        <v>21</v>
      </c>
      <c r="C53" s="1265"/>
      <c r="D53" s="67"/>
      <c r="E53" s="1266" t="s">
        <v>22</v>
      </c>
      <c r="F53" s="1266"/>
      <c r="G53" s="1266"/>
      <c r="H53" s="1266"/>
      <c r="I53" s="1266"/>
      <c r="J53" s="1267"/>
      <c r="K53" s="68">
        <v>1695</v>
      </c>
      <c r="L53" s="69">
        <v>974</v>
      </c>
      <c r="M53" s="69">
        <v>972</v>
      </c>
      <c r="N53" s="69">
        <v>811</v>
      </c>
      <c r="O53" s="70">
        <v>891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577</v>
      </c>
      <c r="P55" s="48"/>
      <c r="Q55" s="48"/>
      <c r="R55" s="48"/>
      <c r="S55" s="48"/>
      <c r="T55" s="48"/>
      <c r="U55" s="48"/>
    </row>
    <row r="56" spans="1:21" ht="31.5" customHeight="1" thickBot="1">
      <c r="A56" s="48"/>
      <c r="B56" s="76"/>
      <c r="C56" s="77"/>
      <c r="D56" s="77"/>
      <c r="E56" s="78"/>
      <c r="F56" s="78"/>
      <c r="G56" s="78"/>
      <c r="H56" s="78"/>
      <c r="I56" s="78"/>
      <c r="J56" s="79" t="s">
        <v>2</v>
      </c>
      <c r="K56" s="80" t="s">
        <v>578</v>
      </c>
      <c r="L56" s="81" t="s">
        <v>579</v>
      </c>
      <c r="M56" s="81" t="s">
        <v>580</v>
      </c>
      <c r="N56" s="81" t="s">
        <v>581</v>
      </c>
      <c r="O56" s="82" t="s">
        <v>582</v>
      </c>
      <c r="P56" s="48"/>
      <c r="Q56" s="48"/>
      <c r="R56" s="48"/>
      <c r="S56" s="48"/>
      <c r="T56" s="48"/>
      <c r="U56" s="48"/>
    </row>
    <row r="57" spans="1:21" ht="31.5" customHeight="1">
      <c r="B57" s="1268" t="s">
        <v>25</v>
      </c>
      <c r="C57" s="1269"/>
      <c r="D57" s="1272" t="s">
        <v>26</v>
      </c>
      <c r="E57" s="1273"/>
      <c r="F57" s="1273"/>
      <c r="G57" s="1273"/>
      <c r="H57" s="1273"/>
      <c r="I57" s="1273"/>
      <c r="J57" s="1274"/>
      <c r="K57" s="83" t="s">
        <v>592</v>
      </c>
      <c r="L57" s="84" t="s">
        <v>592</v>
      </c>
      <c r="M57" s="84" t="s">
        <v>592</v>
      </c>
      <c r="N57" s="84" t="s">
        <v>592</v>
      </c>
      <c r="O57" s="85" t="s">
        <v>592</v>
      </c>
    </row>
    <row r="58" spans="1:21" ht="31.5" customHeight="1" thickBot="1">
      <c r="B58" s="1270"/>
      <c r="C58" s="1271"/>
      <c r="D58" s="1275" t="s">
        <v>27</v>
      </c>
      <c r="E58" s="1276"/>
      <c r="F58" s="1276"/>
      <c r="G58" s="1276"/>
      <c r="H58" s="1276"/>
      <c r="I58" s="1276"/>
      <c r="J58" s="1277"/>
      <c r="K58" s="86" t="s">
        <v>592</v>
      </c>
      <c r="L58" s="87" t="s">
        <v>592</v>
      </c>
      <c r="M58" s="87" t="s">
        <v>592</v>
      </c>
      <c r="N58" s="87" t="s">
        <v>592</v>
      </c>
      <c r="O58" s="88" t="s">
        <v>592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b1Wis/NDIBOCZBHWiP31mnB+reRUH1eS033T3ih/SW8BOTb1jdUKla8thbpE2958uWSrXRitxD7SKkoipGFJaw==" saltValue="JuW4Au+Tu4g3IDGaavsja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election activeCell="E42" sqref="E42:H42"/>
    </sheetView>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560</v>
      </c>
      <c r="J40" s="100" t="s">
        <v>561</v>
      </c>
      <c r="K40" s="100" t="s">
        <v>562</v>
      </c>
      <c r="L40" s="100" t="s">
        <v>563</v>
      </c>
      <c r="M40" s="101" t="s">
        <v>564</v>
      </c>
    </row>
    <row r="41" spans="2:13" ht="27.75" customHeight="1">
      <c r="B41" s="1278" t="s">
        <v>30</v>
      </c>
      <c r="C41" s="1279"/>
      <c r="D41" s="102"/>
      <c r="E41" s="1284" t="s">
        <v>31</v>
      </c>
      <c r="F41" s="1284"/>
      <c r="G41" s="1284"/>
      <c r="H41" s="1285"/>
      <c r="I41" s="103">
        <v>29140</v>
      </c>
      <c r="J41" s="104">
        <v>27125</v>
      </c>
      <c r="K41" s="104">
        <v>26282</v>
      </c>
      <c r="L41" s="104">
        <v>25539</v>
      </c>
      <c r="M41" s="105">
        <v>27617</v>
      </c>
    </row>
    <row r="42" spans="2:13" ht="27.75" customHeight="1">
      <c r="B42" s="1280"/>
      <c r="C42" s="1281"/>
      <c r="D42" s="106"/>
      <c r="E42" s="1286" t="s">
        <v>32</v>
      </c>
      <c r="F42" s="1286"/>
      <c r="G42" s="1286"/>
      <c r="H42" s="1287"/>
      <c r="I42" s="107">
        <v>2556</v>
      </c>
      <c r="J42" s="108">
        <v>2451</v>
      </c>
      <c r="K42" s="108">
        <v>243</v>
      </c>
      <c r="L42" s="108">
        <v>287</v>
      </c>
      <c r="M42" s="109">
        <v>726</v>
      </c>
    </row>
    <row r="43" spans="2:13" ht="27.75" customHeight="1">
      <c r="B43" s="1280"/>
      <c r="C43" s="1281"/>
      <c r="D43" s="106"/>
      <c r="E43" s="1286" t="s">
        <v>33</v>
      </c>
      <c r="F43" s="1286"/>
      <c r="G43" s="1286"/>
      <c r="H43" s="1287"/>
      <c r="I43" s="107">
        <v>2924</v>
      </c>
      <c r="J43" s="108">
        <v>3911</v>
      </c>
      <c r="K43" s="108">
        <v>4067</v>
      </c>
      <c r="L43" s="108">
        <v>3242</v>
      </c>
      <c r="M43" s="109">
        <v>2573</v>
      </c>
    </row>
    <row r="44" spans="2:13" ht="27.75" customHeight="1">
      <c r="B44" s="1280"/>
      <c r="C44" s="1281"/>
      <c r="D44" s="106"/>
      <c r="E44" s="1286" t="s">
        <v>34</v>
      </c>
      <c r="F44" s="1286"/>
      <c r="G44" s="1286"/>
      <c r="H44" s="1287"/>
      <c r="I44" s="107">
        <v>588</v>
      </c>
      <c r="J44" s="108">
        <v>567</v>
      </c>
      <c r="K44" s="108">
        <v>574</v>
      </c>
      <c r="L44" s="108">
        <v>542</v>
      </c>
      <c r="M44" s="109">
        <v>554</v>
      </c>
    </row>
    <row r="45" spans="2:13" ht="27.75" customHeight="1">
      <c r="B45" s="1280"/>
      <c r="C45" s="1281"/>
      <c r="D45" s="106"/>
      <c r="E45" s="1286" t="s">
        <v>35</v>
      </c>
      <c r="F45" s="1286"/>
      <c r="G45" s="1286"/>
      <c r="H45" s="1287"/>
      <c r="I45" s="107">
        <v>1403</v>
      </c>
      <c r="J45" s="108">
        <v>1543</v>
      </c>
      <c r="K45" s="108">
        <v>719</v>
      </c>
      <c r="L45" s="108">
        <v>1209</v>
      </c>
      <c r="M45" s="109">
        <v>782</v>
      </c>
    </row>
    <row r="46" spans="2:13" ht="27.75" customHeight="1">
      <c r="B46" s="1280"/>
      <c r="C46" s="1281"/>
      <c r="D46" s="110"/>
      <c r="E46" s="1286" t="s">
        <v>36</v>
      </c>
      <c r="F46" s="1286"/>
      <c r="G46" s="1286"/>
      <c r="H46" s="1287"/>
      <c r="I46" s="107">
        <v>2821</v>
      </c>
      <c r="J46" s="108">
        <v>2643</v>
      </c>
      <c r="K46" s="108">
        <v>384</v>
      </c>
      <c r="L46" s="108">
        <v>270</v>
      </c>
      <c r="M46" s="109">
        <v>203</v>
      </c>
    </row>
    <row r="47" spans="2:13" ht="27.75" customHeight="1">
      <c r="B47" s="1280"/>
      <c r="C47" s="1281"/>
      <c r="D47" s="111"/>
      <c r="E47" s="1288" t="s">
        <v>37</v>
      </c>
      <c r="F47" s="1289"/>
      <c r="G47" s="1289"/>
      <c r="H47" s="1290"/>
      <c r="I47" s="107" t="s">
        <v>518</v>
      </c>
      <c r="J47" s="108" t="s">
        <v>518</v>
      </c>
      <c r="K47" s="108" t="s">
        <v>518</v>
      </c>
      <c r="L47" s="108" t="s">
        <v>518</v>
      </c>
      <c r="M47" s="109" t="s">
        <v>518</v>
      </c>
    </row>
    <row r="48" spans="2:13" ht="27.75" customHeight="1">
      <c r="B48" s="1280"/>
      <c r="C48" s="1281"/>
      <c r="D48" s="106"/>
      <c r="E48" s="1286" t="s">
        <v>38</v>
      </c>
      <c r="F48" s="1286"/>
      <c r="G48" s="1286"/>
      <c r="H48" s="1287"/>
      <c r="I48" s="107" t="s">
        <v>518</v>
      </c>
      <c r="J48" s="108" t="s">
        <v>518</v>
      </c>
      <c r="K48" s="108" t="s">
        <v>518</v>
      </c>
      <c r="L48" s="108" t="s">
        <v>518</v>
      </c>
      <c r="M48" s="109" t="s">
        <v>518</v>
      </c>
    </row>
    <row r="49" spans="2:13" ht="27.75" customHeight="1">
      <c r="B49" s="1282"/>
      <c r="C49" s="1283"/>
      <c r="D49" s="106"/>
      <c r="E49" s="1286" t="s">
        <v>39</v>
      </c>
      <c r="F49" s="1286"/>
      <c r="G49" s="1286"/>
      <c r="H49" s="1287"/>
      <c r="I49" s="107" t="s">
        <v>518</v>
      </c>
      <c r="J49" s="108" t="s">
        <v>518</v>
      </c>
      <c r="K49" s="108" t="s">
        <v>518</v>
      </c>
      <c r="L49" s="108" t="s">
        <v>518</v>
      </c>
      <c r="M49" s="109" t="s">
        <v>518</v>
      </c>
    </row>
    <row r="50" spans="2:13" ht="27.75" customHeight="1">
      <c r="B50" s="1291" t="s">
        <v>40</v>
      </c>
      <c r="C50" s="1292"/>
      <c r="D50" s="112"/>
      <c r="E50" s="1286" t="s">
        <v>41</v>
      </c>
      <c r="F50" s="1286"/>
      <c r="G50" s="1286"/>
      <c r="H50" s="1287"/>
      <c r="I50" s="107">
        <v>3384</v>
      </c>
      <c r="J50" s="108">
        <v>3513</v>
      </c>
      <c r="K50" s="108">
        <v>3201</v>
      </c>
      <c r="L50" s="108">
        <v>3323</v>
      </c>
      <c r="M50" s="109">
        <v>3118</v>
      </c>
    </row>
    <row r="51" spans="2:13" ht="27.75" customHeight="1">
      <c r="B51" s="1280"/>
      <c r="C51" s="1281"/>
      <c r="D51" s="106"/>
      <c r="E51" s="1286" t="s">
        <v>42</v>
      </c>
      <c r="F51" s="1286"/>
      <c r="G51" s="1286"/>
      <c r="H51" s="1287"/>
      <c r="I51" s="107">
        <v>690</v>
      </c>
      <c r="J51" s="108">
        <v>527</v>
      </c>
      <c r="K51" s="108">
        <v>356</v>
      </c>
      <c r="L51" s="108">
        <v>186</v>
      </c>
      <c r="M51" s="109">
        <v>172</v>
      </c>
    </row>
    <row r="52" spans="2:13" ht="27.75" customHeight="1">
      <c r="B52" s="1282"/>
      <c r="C52" s="1283"/>
      <c r="D52" s="106"/>
      <c r="E52" s="1286" t="s">
        <v>43</v>
      </c>
      <c r="F52" s="1286"/>
      <c r="G52" s="1286"/>
      <c r="H52" s="1287"/>
      <c r="I52" s="107">
        <v>24284</v>
      </c>
      <c r="J52" s="108">
        <v>23696</v>
      </c>
      <c r="K52" s="108">
        <v>22946</v>
      </c>
      <c r="L52" s="108">
        <v>22130</v>
      </c>
      <c r="M52" s="109">
        <v>21874</v>
      </c>
    </row>
    <row r="53" spans="2:13" ht="27.75" customHeight="1" thickBot="1">
      <c r="B53" s="1293" t="s">
        <v>44</v>
      </c>
      <c r="C53" s="1294"/>
      <c r="D53" s="113"/>
      <c r="E53" s="1295" t="s">
        <v>45</v>
      </c>
      <c r="F53" s="1295"/>
      <c r="G53" s="1295"/>
      <c r="H53" s="1296"/>
      <c r="I53" s="114">
        <v>11075</v>
      </c>
      <c r="J53" s="115">
        <v>10503</v>
      </c>
      <c r="K53" s="115">
        <v>5766</v>
      </c>
      <c r="L53" s="115">
        <v>5450</v>
      </c>
      <c r="M53" s="116">
        <v>7290</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rrbq7tRDeQr/Im6Nj0GoUvWFnGGYmCBERRpQQPsqDRDxFK2QL+tEqc3xwbbrGShBWW2xfnf0yxof/4aA0B8eKg==" saltValue="uZ9UR7BxoCan1Uxb74VS7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election activeCell="H63" sqref="H63"/>
    </sheetView>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562</v>
      </c>
      <c r="G54" s="125" t="s">
        <v>563</v>
      </c>
      <c r="H54" s="126" t="s">
        <v>564</v>
      </c>
    </row>
    <row r="55" spans="2:8" ht="52.5" customHeight="1">
      <c r="B55" s="127"/>
      <c r="C55" s="1305" t="s">
        <v>48</v>
      </c>
      <c r="D55" s="1305"/>
      <c r="E55" s="1306"/>
      <c r="F55" s="128">
        <v>1726</v>
      </c>
      <c r="G55" s="128">
        <v>1606</v>
      </c>
      <c r="H55" s="129">
        <v>1572</v>
      </c>
    </row>
    <row r="56" spans="2:8" ht="52.5" customHeight="1">
      <c r="B56" s="130"/>
      <c r="C56" s="1307" t="s">
        <v>49</v>
      </c>
      <c r="D56" s="1307"/>
      <c r="E56" s="1308"/>
      <c r="F56" s="131">
        <v>275</v>
      </c>
      <c r="G56" s="131">
        <v>345</v>
      </c>
      <c r="H56" s="132">
        <v>315</v>
      </c>
    </row>
    <row r="57" spans="2:8" ht="53.25" customHeight="1">
      <c r="B57" s="130"/>
      <c r="C57" s="1309" t="s">
        <v>50</v>
      </c>
      <c r="D57" s="1309"/>
      <c r="E57" s="1310"/>
      <c r="F57" s="133">
        <v>667</v>
      </c>
      <c r="G57" s="133">
        <v>752</v>
      </c>
      <c r="H57" s="134">
        <v>624</v>
      </c>
    </row>
    <row r="58" spans="2:8" ht="45.75" customHeight="1">
      <c r="B58" s="135"/>
      <c r="C58" s="1297" t="s">
        <v>593</v>
      </c>
      <c r="D58" s="1298"/>
      <c r="E58" s="1299"/>
      <c r="F58" s="136">
        <v>198</v>
      </c>
      <c r="G58" s="136">
        <v>398</v>
      </c>
      <c r="H58" s="137">
        <v>262</v>
      </c>
    </row>
    <row r="59" spans="2:8" ht="45.75" customHeight="1">
      <c r="B59" s="135"/>
      <c r="C59" s="1297" t="s">
        <v>594</v>
      </c>
      <c r="D59" s="1298"/>
      <c r="E59" s="1299"/>
      <c r="F59" s="136">
        <v>236</v>
      </c>
      <c r="G59" s="136">
        <v>220</v>
      </c>
      <c r="H59" s="137">
        <v>227</v>
      </c>
    </row>
    <row r="60" spans="2:8" ht="45.75" customHeight="1">
      <c r="B60" s="135"/>
      <c r="C60" s="1297" t="s">
        <v>595</v>
      </c>
      <c r="D60" s="1298"/>
      <c r="E60" s="1299"/>
      <c r="F60" s="136">
        <v>52</v>
      </c>
      <c r="G60" s="136">
        <v>52</v>
      </c>
      <c r="H60" s="137">
        <v>52</v>
      </c>
    </row>
    <row r="61" spans="2:8" ht="45.75" customHeight="1">
      <c r="B61" s="135"/>
      <c r="C61" s="1297" t="s">
        <v>596</v>
      </c>
      <c r="D61" s="1298"/>
      <c r="E61" s="1299"/>
      <c r="F61" s="136">
        <v>46</v>
      </c>
      <c r="G61" s="136">
        <v>34</v>
      </c>
      <c r="H61" s="137">
        <v>34</v>
      </c>
    </row>
    <row r="62" spans="2:8" ht="45.75" customHeight="1" thickBot="1">
      <c r="B62" s="138"/>
      <c r="C62" s="1300" t="s">
        <v>597</v>
      </c>
      <c r="D62" s="1301"/>
      <c r="E62" s="1302"/>
      <c r="F62" s="139">
        <v>28</v>
      </c>
      <c r="G62" s="139">
        <v>28</v>
      </c>
      <c r="H62" s="140">
        <v>28</v>
      </c>
    </row>
    <row r="63" spans="2:8" ht="52.5" customHeight="1" thickBot="1">
      <c r="B63" s="141"/>
      <c r="C63" s="1303" t="s">
        <v>51</v>
      </c>
      <c r="D63" s="1303"/>
      <c r="E63" s="1304"/>
      <c r="F63" s="142">
        <v>2668</v>
      </c>
      <c r="G63" s="142">
        <v>2703</v>
      </c>
      <c r="H63" s="143">
        <v>2512</v>
      </c>
    </row>
    <row r="64" spans="2:8" ht="15" customHeight="1"/>
  </sheetData>
  <sheetProtection algorithmName="SHA-512" hashValue="Kn5siXrAwARAjFzYy/U1UMAsafstKPQUorbKuPXLVznRxZzm9RdAQA6p8fQV9Wc5JsvRtJ3l4si4urQCfVqC4w==" saltValue="6OaWveqdvzOrP+AHPRQF5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A19" zoomScaleNormal="100" zoomScaleSheetLayoutView="55" workbookViewId="0">
      <selection activeCell="AN43" sqref="AN43:DC47"/>
    </sheetView>
  </sheetViews>
  <sheetFormatPr defaultColWidth="0" defaultRowHeight="13.5" customHeight="1" zeroHeight="1"/>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c r="A1" s="388"/>
      <c r="B1" s="389"/>
      <c r="DD1" s="390"/>
      <c r="DE1" s="390"/>
    </row>
    <row r="2" spans="1:143" ht="25.5" customHeight="1">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599</v>
      </c>
    </row>
    <row r="11" spans="1:143" s="292" customFormat="1">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599</v>
      </c>
    </row>
    <row r="13" spans="1:143" s="292" customFormat="1">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c r="DD19" s="390"/>
      <c r="DE19" s="390"/>
    </row>
    <row r="20" spans="1:351">
      <c r="DD20" s="390"/>
      <c r="DE20" s="390"/>
    </row>
    <row r="21" spans="1:351" ht="17.2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c r="B22" s="397"/>
      <c r="MM22" s="396"/>
    </row>
    <row r="23" spans="1:351">
      <c r="B23" s="397"/>
    </row>
    <row r="24" spans="1:351">
      <c r="B24" s="397"/>
    </row>
    <row r="25" spans="1:351">
      <c r="B25" s="397"/>
    </row>
    <row r="26" spans="1:351">
      <c r="B26" s="397"/>
    </row>
    <row r="27" spans="1:351">
      <c r="B27" s="397"/>
    </row>
    <row r="28" spans="1:351">
      <c r="B28" s="397"/>
    </row>
    <row r="29" spans="1:351">
      <c r="B29" s="397"/>
    </row>
    <row r="30" spans="1:351">
      <c r="B30" s="397"/>
    </row>
    <row r="31" spans="1:351">
      <c r="B31" s="397"/>
    </row>
    <row r="32" spans="1:351">
      <c r="B32" s="397"/>
    </row>
    <row r="33" spans="2:109">
      <c r="B33" s="397"/>
    </row>
    <row r="34" spans="2:109">
      <c r="B34" s="397"/>
    </row>
    <row r="35" spans="2:109">
      <c r="B35" s="397"/>
    </row>
    <row r="36" spans="2:109">
      <c r="B36" s="397"/>
    </row>
    <row r="37" spans="2:109">
      <c r="B37" s="397"/>
    </row>
    <row r="38" spans="2:109">
      <c r="B38" s="397"/>
    </row>
    <row r="39" spans="2:109">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c r="B40" s="402"/>
      <c r="DD40" s="402"/>
      <c r="DE40" s="390"/>
    </row>
    <row r="41" spans="2:109" ht="17.25">
      <c r="B41" s="403" t="s">
        <v>600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c r="B42" s="397"/>
      <c r="G42" s="404"/>
      <c r="I42" s="405"/>
      <c r="J42" s="405"/>
      <c r="K42" s="405"/>
      <c r="AM42" s="404"/>
      <c r="AN42" s="404" t="s">
        <v>601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c r="B43" s="397"/>
      <c r="AN43" s="1311" t="s">
        <v>616</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c r="B49" s="397"/>
      <c r="AN49" s="390" t="s">
        <v>602</v>
      </c>
    </row>
    <row r="50" spans="1:109">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560</v>
      </c>
      <c r="BQ50" s="1324"/>
      <c r="BR50" s="1324"/>
      <c r="BS50" s="1324"/>
      <c r="BT50" s="1324"/>
      <c r="BU50" s="1324"/>
      <c r="BV50" s="1324"/>
      <c r="BW50" s="1324"/>
      <c r="BX50" s="1324" t="s">
        <v>561</v>
      </c>
      <c r="BY50" s="1324"/>
      <c r="BZ50" s="1324"/>
      <c r="CA50" s="1324"/>
      <c r="CB50" s="1324"/>
      <c r="CC50" s="1324"/>
      <c r="CD50" s="1324"/>
      <c r="CE50" s="1324"/>
      <c r="CF50" s="1324" t="s">
        <v>562</v>
      </c>
      <c r="CG50" s="1324"/>
      <c r="CH50" s="1324"/>
      <c r="CI50" s="1324"/>
      <c r="CJ50" s="1324"/>
      <c r="CK50" s="1324"/>
      <c r="CL50" s="1324"/>
      <c r="CM50" s="1324"/>
      <c r="CN50" s="1324" t="s">
        <v>563</v>
      </c>
      <c r="CO50" s="1324"/>
      <c r="CP50" s="1324"/>
      <c r="CQ50" s="1324"/>
      <c r="CR50" s="1324"/>
      <c r="CS50" s="1324"/>
      <c r="CT50" s="1324"/>
      <c r="CU50" s="1324"/>
      <c r="CV50" s="1324" t="s">
        <v>564</v>
      </c>
      <c r="CW50" s="1324"/>
      <c r="CX50" s="1324"/>
      <c r="CY50" s="1324"/>
      <c r="CZ50" s="1324"/>
      <c r="DA50" s="1324"/>
      <c r="DB50" s="1324"/>
      <c r="DC50" s="1324"/>
    </row>
    <row r="51" spans="1:109" ht="13.5" customHeight="1">
      <c r="B51" s="397"/>
      <c r="G51" s="1330"/>
      <c r="H51" s="1330"/>
      <c r="I51" s="1328"/>
      <c r="J51" s="1328"/>
      <c r="K51" s="1326"/>
      <c r="L51" s="1326"/>
      <c r="M51" s="1326"/>
      <c r="N51" s="1326"/>
      <c r="AM51" s="406"/>
      <c r="AN51" s="1327" t="s">
        <v>603</v>
      </c>
      <c r="AO51" s="1327"/>
      <c r="AP51" s="1327"/>
      <c r="AQ51" s="1327"/>
      <c r="AR51" s="1327"/>
      <c r="AS51" s="1327"/>
      <c r="AT51" s="1327"/>
      <c r="AU51" s="1327"/>
      <c r="AV51" s="1327"/>
      <c r="AW51" s="1327"/>
      <c r="AX51" s="1327"/>
      <c r="AY51" s="1327"/>
      <c r="AZ51" s="1327"/>
      <c r="BA51" s="1327"/>
      <c r="BB51" s="1327" t="s">
        <v>604</v>
      </c>
      <c r="BC51" s="1327"/>
      <c r="BD51" s="1327"/>
      <c r="BE51" s="1327"/>
      <c r="BF51" s="1327"/>
      <c r="BG51" s="1327"/>
      <c r="BH51" s="1327"/>
      <c r="BI51" s="1327"/>
      <c r="BJ51" s="1327"/>
      <c r="BK51" s="1327"/>
      <c r="BL51" s="1327"/>
      <c r="BM51" s="1327"/>
      <c r="BN51" s="1327"/>
      <c r="BO51" s="1327"/>
      <c r="BP51" s="1325">
        <v>106.8</v>
      </c>
      <c r="BQ51" s="1325"/>
      <c r="BR51" s="1325"/>
      <c r="BS51" s="1325"/>
      <c r="BT51" s="1325"/>
      <c r="BU51" s="1325"/>
      <c r="BV51" s="1325"/>
      <c r="BW51" s="1325"/>
      <c r="BX51" s="1325">
        <v>104.1</v>
      </c>
      <c r="BY51" s="1325"/>
      <c r="BZ51" s="1325"/>
      <c r="CA51" s="1325"/>
      <c r="CB51" s="1325"/>
      <c r="CC51" s="1325"/>
      <c r="CD51" s="1325"/>
      <c r="CE51" s="1325"/>
      <c r="CF51" s="1325">
        <v>56.7</v>
      </c>
      <c r="CG51" s="1325"/>
      <c r="CH51" s="1325"/>
      <c r="CI51" s="1325"/>
      <c r="CJ51" s="1325"/>
      <c r="CK51" s="1325"/>
      <c r="CL51" s="1325"/>
      <c r="CM51" s="1325"/>
      <c r="CN51" s="1325">
        <v>53.9</v>
      </c>
      <c r="CO51" s="1325"/>
      <c r="CP51" s="1325"/>
      <c r="CQ51" s="1325"/>
      <c r="CR51" s="1325"/>
      <c r="CS51" s="1325"/>
      <c r="CT51" s="1325"/>
      <c r="CU51" s="1325"/>
      <c r="CV51" s="1325">
        <v>66.3</v>
      </c>
      <c r="CW51" s="1325"/>
      <c r="CX51" s="1325"/>
      <c r="CY51" s="1325"/>
      <c r="CZ51" s="1325"/>
      <c r="DA51" s="1325"/>
      <c r="DB51" s="1325"/>
      <c r="DC51" s="1325"/>
    </row>
    <row r="52" spans="1:109">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605</v>
      </c>
      <c r="BC53" s="1327"/>
      <c r="BD53" s="1327"/>
      <c r="BE53" s="1327"/>
      <c r="BF53" s="1327"/>
      <c r="BG53" s="1327"/>
      <c r="BH53" s="1327"/>
      <c r="BI53" s="1327"/>
      <c r="BJ53" s="1327"/>
      <c r="BK53" s="1327"/>
      <c r="BL53" s="1327"/>
      <c r="BM53" s="1327"/>
      <c r="BN53" s="1327"/>
      <c r="BO53" s="1327"/>
      <c r="BP53" s="1325">
        <v>47.8</v>
      </c>
      <c r="BQ53" s="1325"/>
      <c r="BR53" s="1325"/>
      <c r="BS53" s="1325"/>
      <c r="BT53" s="1325"/>
      <c r="BU53" s="1325"/>
      <c r="BV53" s="1325"/>
      <c r="BW53" s="1325"/>
      <c r="BX53" s="1325">
        <v>47.8</v>
      </c>
      <c r="BY53" s="1325"/>
      <c r="BZ53" s="1325"/>
      <c r="CA53" s="1325"/>
      <c r="CB53" s="1325"/>
      <c r="CC53" s="1325"/>
      <c r="CD53" s="1325"/>
      <c r="CE53" s="1325"/>
      <c r="CF53" s="1325">
        <v>49.3</v>
      </c>
      <c r="CG53" s="1325"/>
      <c r="CH53" s="1325"/>
      <c r="CI53" s="1325"/>
      <c r="CJ53" s="1325"/>
      <c r="CK53" s="1325"/>
      <c r="CL53" s="1325"/>
      <c r="CM53" s="1325"/>
      <c r="CN53" s="1325">
        <v>51.3</v>
      </c>
      <c r="CO53" s="1325"/>
      <c r="CP53" s="1325"/>
      <c r="CQ53" s="1325"/>
      <c r="CR53" s="1325"/>
      <c r="CS53" s="1325"/>
      <c r="CT53" s="1325"/>
      <c r="CU53" s="1325"/>
      <c r="CV53" s="1325">
        <v>50.6</v>
      </c>
      <c r="CW53" s="1325"/>
      <c r="CX53" s="1325"/>
      <c r="CY53" s="1325"/>
      <c r="CZ53" s="1325"/>
      <c r="DA53" s="1325"/>
      <c r="DB53" s="1325"/>
      <c r="DC53" s="1325"/>
    </row>
    <row r="54" spans="1:109">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c r="A55" s="405"/>
      <c r="B55" s="397"/>
      <c r="G55" s="1320"/>
      <c r="H55" s="1320"/>
      <c r="I55" s="1320"/>
      <c r="J55" s="1320"/>
      <c r="K55" s="1326"/>
      <c r="L55" s="1326"/>
      <c r="M55" s="1326"/>
      <c r="N55" s="1326"/>
      <c r="AN55" s="1324" t="s">
        <v>607</v>
      </c>
      <c r="AO55" s="1324"/>
      <c r="AP55" s="1324"/>
      <c r="AQ55" s="1324"/>
      <c r="AR55" s="1324"/>
      <c r="AS55" s="1324"/>
      <c r="AT55" s="1324"/>
      <c r="AU55" s="1324"/>
      <c r="AV55" s="1324"/>
      <c r="AW55" s="1324"/>
      <c r="AX55" s="1324"/>
      <c r="AY55" s="1324"/>
      <c r="AZ55" s="1324"/>
      <c r="BA55" s="1324"/>
      <c r="BB55" s="1327" t="s">
        <v>608</v>
      </c>
      <c r="BC55" s="1327"/>
      <c r="BD55" s="1327"/>
      <c r="BE55" s="1327"/>
      <c r="BF55" s="1327"/>
      <c r="BG55" s="1327"/>
      <c r="BH55" s="1327"/>
      <c r="BI55" s="1327"/>
      <c r="BJ55" s="1327"/>
      <c r="BK55" s="1327"/>
      <c r="BL55" s="1327"/>
      <c r="BM55" s="1327"/>
      <c r="BN55" s="1327"/>
      <c r="BO55" s="1327"/>
      <c r="BP55" s="1325">
        <v>52.3</v>
      </c>
      <c r="BQ55" s="1325"/>
      <c r="BR55" s="1325"/>
      <c r="BS55" s="1325"/>
      <c r="BT55" s="1325"/>
      <c r="BU55" s="1325"/>
      <c r="BV55" s="1325"/>
      <c r="BW55" s="1325"/>
      <c r="BX55" s="1325">
        <v>55.4</v>
      </c>
      <c r="BY55" s="1325"/>
      <c r="BZ55" s="1325"/>
      <c r="CA55" s="1325"/>
      <c r="CB55" s="1325"/>
      <c r="CC55" s="1325"/>
      <c r="CD55" s="1325"/>
      <c r="CE55" s="1325"/>
      <c r="CF55" s="1325">
        <v>52.7</v>
      </c>
      <c r="CG55" s="1325"/>
      <c r="CH55" s="1325"/>
      <c r="CI55" s="1325"/>
      <c r="CJ55" s="1325"/>
      <c r="CK55" s="1325"/>
      <c r="CL55" s="1325"/>
      <c r="CM55" s="1325"/>
      <c r="CN55" s="1325">
        <v>49.7</v>
      </c>
      <c r="CO55" s="1325"/>
      <c r="CP55" s="1325"/>
      <c r="CQ55" s="1325"/>
      <c r="CR55" s="1325"/>
      <c r="CS55" s="1325"/>
      <c r="CT55" s="1325"/>
      <c r="CU55" s="1325"/>
      <c r="CV55" s="1325">
        <v>25.1</v>
      </c>
      <c r="CW55" s="1325"/>
      <c r="CX55" s="1325"/>
      <c r="CY55" s="1325"/>
      <c r="CZ55" s="1325"/>
      <c r="DA55" s="1325"/>
      <c r="DB55" s="1325"/>
      <c r="DC55" s="1325"/>
    </row>
    <row r="56" spans="1:109">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609</v>
      </c>
      <c r="BC57" s="1327"/>
      <c r="BD57" s="1327"/>
      <c r="BE57" s="1327"/>
      <c r="BF57" s="1327"/>
      <c r="BG57" s="1327"/>
      <c r="BH57" s="1327"/>
      <c r="BI57" s="1327"/>
      <c r="BJ57" s="1327"/>
      <c r="BK57" s="1327"/>
      <c r="BL57" s="1327"/>
      <c r="BM57" s="1327"/>
      <c r="BN57" s="1327"/>
      <c r="BO57" s="1327"/>
      <c r="BP57" s="1325">
        <v>57.1</v>
      </c>
      <c r="BQ57" s="1325"/>
      <c r="BR57" s="1325"/>
      <c r="BS57" s="1325"/>
      <c r="BT57" s="1325"/>
      <c r="BU57" s="1325"/>
      <c r="BV57" s="1325"/>
      <c r="BW57" s="1325"/>
      <c r="BX57" s="1325">
        <v>58.7</v>
      </c>
      <c r="BY57" s="1325"/>
      <c r="BZ57" s="1325"/>
      <c r="CA57" s="1325"/>
      <c r="CB57" s="1325"/>
      <c r="CC57" s="1325"/>
      <c r="CD57" s="1325"/>
      <c r="CE57" s="1325"/>
      <c r="CF57" s="1325">
        <v>59.9</v>
      </c>
      <c r="CG57" s="1325"/>
      <c r="CH57" s="1325"/>
      <c r="CI57" s="1325"/>
      <c r="CJ57" s="1325"/>
      <c r="CK57" s="1325"/>
      <c r="CL57" s="1325"/>
      <c r="CM57" s="1325"/>
      <c r="CN57" s="1325">
        <v>60.1</v>
      </c>
      <c r="CO57" s="1325"/>
      <c r="CP57" s="1325"/>
      <c r="CQ57" s="1325"/>
      <c r="CR57" s="1325"/>
      <c r="CS57" s="1325"/>
      <c r="CT57" s="1325"/>
      <c r="CU57" s="1325"/>
      <c r="CV57" s="1325">
        <v>61</v>
      </c>
      <c r="CW57" s="1325"/>
      <c r="CX57" s="1325"/>
      <c r="CY57" s="1325"/>
      <c r="CZ57" s="1325"/>
      <c r="DA57" s="1325"/>
      <c r="DB57" s="1325"/>
      <c r="DC57" s="1325"/>
      <c r="DD57" s="410"/>
      <c r="DE57" s="409"/>
    </row>
    <row r="58" spans="1:109" s="405" customFormat="1">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c r="B63" s="416" t="s">
        <v>610</v>
      </c>
    </row>
    <row r="64" spans="1:109">
      <c r="B64" s="397"/>
      <c r="G64" s="404"/>
      <c r="I64" s="417"/>
      <c r="J64" s="417"/>
      <c r="K64" s="417"/>
      <c r="L64" s="417"/>
      <c r="M64" s="417"/>
      <c r="N64" s="418"/>
      <c r="AM64" s="404"/>
      <c r="AN64" s="404" t="s">
        <v>601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c r="B65" s="397"/>
      <c r="AN65" s="1311" t="s">
        <v>611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c r="B71" s="397"/>
      <c r="G71" s="422"/>
      <c r="I71" s="423"/>
      <c r="J71" s="420"/>
      <c r="K71" s="420"/>
      <c r="L71" s="421"/>
      <c r="M71" s="420"/>
      <c r="N71" s="421"/>
      <c r="AM71" s="422"/>
      <c r="AN71" s="390" t="s">
        <v>602</v>
      </c>
    </row>
    <row r="72" spans="2:107">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560</v>
      </c>
      <c r="BQ72" s="1324"/>
      <c r="BR72" s="1324"/>
      <c r="BS72" s="1324"/>
      <c r="BT72" s="1324"/>
      <c r="BU72" s="1324"/>
      <c r="BV72" s="1324"/>
      <c r="BW72" s="1324"/>
      <c r="BX72" s="1324" t="s">
        <v>561</v>
      </c>
      <c r="BY72" s="1324"/>
      <c r="BZ72" s="1324"/>
      <c r="CA72" s="1324"/>
      <c r="CB72" s="1324"/>
      <c r="CC72" s="1324"/>
      <c r="CD72" s="1324"/>
      <c r="CE72" s="1324"/>
      <c r="CF72" s="1324" t="s">
        <v>562</v>
      </c>
      <c r="CG72" s="1324"/>
      <c r="CH72" s="1324"/>
      <c r="CI72" s="1324"/>
      <c r="CJ72" s="1324"/>
      <c r="CK72" s="1324"/>
      <c r="CL72" s="1324"/>
      <c r="CM72" s="1324"/>
      <c r="CN72" s="1324" t="s">
        <v>563</v>
      </c>
      <c r="CO72" s="1324"/>
      <c r="CP72" s="1324"/>
      <c r="CQ72" s="1324"/>
      <c r="CR72" s="1324"/>
      <c r="CS72" s="1324"/>
      <c r="CT72" s="1324"/>
      <c r="CU72" s="1324"/>
      <c r="CV72" s="1324" t="s">
        <v>564</v>
      </c>
      <c r="CW72" s="1324"/>
      <c r="CX72" s="1324"/>
      <c r="CY72" s="1324"/>
      <c r="CZ72" s="1324"/>
      <c r="DA72" s="1324"/>
      <c r="DB72" s="1324"/>
      <c r="DC72" s="1324"/>
    </row>
    <row r="73" spans="2:107">
      <c r="B73" s="397"/>
      <c r="G73" s="1330"/>
      <c r="H73" s="1330"/>
      <c r="I73" s="1330"/>
      <c r="J73" s="1330"/>
      <c r="K73" s="1331"/>
      <c r="L73" s="1331"/>
      <c r="M73" s="1331"/>
      <c r="N73" s="1331"/>
      <c r="AM73" s="406"/>
      <c r="AN73" s="1327" t="s">
        <v>603</v>
      </c>
      <c r="AO73" s="1327"/>
      <c r="AP73" s="1327"/>
      <c r="AQ73" s="1327"/>
      <c r="AR73" s="1327"/>
      <c r="AS73" s="1327"/>
      <c r="AT73" s="1327"/>
      <c r="AU73" s="1327"/>
      <c r="AV73" s="1327"/>
      <c r="AW73" s="1327"/>
      <c r="AX73" s="1327"/>
      <c r="AY73" s="1327"/>
      <c r="AZ73" s="1327"/>
      <c r="BA73" s="1327"/>
      <c r="BB73" s="1327" t="s">
        <v>608</v>
      </c>
      <c r="BC73" s="1327"/>
      <c r="BD73" s="1327"/>
      <c r="BE73" s="1327"/>
      <c r="BF73" s="1327"/>
      <c r="BG73" s="1327"/>
      <c r="BH73" s="1327"/>
      <c r="BI73" s="1327"/>
      <c r="BJ73" s="1327"/>
      <c r="BK73" s="1327"/>
      <c r="BL73" s="1327"/>
      <c r="BM73" s="1327"/>
      <c r="BN73" s="1327"/>
      <c r="BO73" s="1327"/>
      <c r="BP73" s="1325">
        <v>106.8</v>
      </c>
      <c r="BQ73" s="1325"/>
      <c r="BR73" s="1325"/>
      <c r="BS73" s="1325"/>
      <c r="BT73" s="1325"/>
      <c r="BU73" s="1325"/>
      <c r="BV73" s="1325"/>
      <c r="BW73" s="1325"/>
      <c r="BX73" s="1325">
        <v>104.1</v>
      </c>
      <c r="BY73" s="1325"/>
      <c r="BZ73" s="1325"/>
      <c r="CA73" s="1325"/>
      <c r="CB73" s="1325"/>
      <c r="CC73" s="1325"/>
      <c r="CD73" s="1325"/>
      <c r="CE73" s="1325"/>
      <c r="CF73" s="1325">
        <v>56.7</v>
      </c>
      <c r="CG73" s="1325"/>
      <c r="CH73" s="1325"/>
      <c r="CI73" s="1325"/>
      <c r="CJ73" s="1325"/>
      <c r="CK73" s="1325"/>
      <c r="CL73" s="1325"/>
      <c r="CM73" s="1325"/>
      <c r="CN73" s="1325">
        <v>53.9</v>
      </c>
      <c r="CO73" s="1325"/>
      <c r="CP73" s="1325"/>
      <c r="CQ73" s="1325"/>
      <c r="CR73" s="1325"/>
      <c r="CS73" s="1325"/>
      <c r="CT73" s="1325"/>
      <c r="CU73" s="1325"/>
      <c r="CV73" s="1325">
        <v>66.3</v>
      </c>
      <c r="CW73" s="1325"/>
      <c r="CX73" s="1325"/>
      <c r="CY73" s="1325"/>
      <c r="CZ73" s="1325"/>
      <c r="DA73" s="1325"/>
      <c r="DB73" s="1325"/>
      <c r="DC73" s="1325"/>
    </row>
    <row r="74" spans="2:107">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612</v>
      </c>
      <c r="BC75" s="1327"/>
      <c r="BD75" s="1327"/>
      <c r="BE75" s="1327"/>
      <c r="BF75" s="1327"/>
      <c r="BG75" s="1327"/>
      <c r="BH75" s="1327"/>
      <c r="BI75" s="1327"/>
      <c r="BJ75" s="1327"/>
      <c r="BK75" s="1327"/>
      <c r="BL75" s="1327"/>
      <c r="BM75" s="1327"/>
      <c r="BN75" s="1327"/>
      <c r="BO75" s="1327"/>
      <c r="BP75" s="1325">
        <v>13.6</v>
      </c>
      <c r="BQ75" s="1325"/>
      <c r="BR75" s="1325"/>
      <c r="BS75" s="1325"/>
      <c r="BT75" s="1325"/>
      <c r="BU75" s="1325"/>
      <c r="BV75" s="1325"/>
      <c r="BW75" s="1325"/>
      <c r="BX75" s="1325">
        <v>12.9</v>
      </c>
      <c r="BY75" s="1325"/>
      <c r="BZ75" s="1325"/>
      <c r="CA75" s="1325"/>
      <c r="CB75" s="1325"/>
      <c r="CC75" s="1325"/>
      <c r="CD75" s="1325"/>
      <c r="CE75" s="1325"/>
      <c r="CF75" s="1325">
        <v>11.8</v>
      </c>
      <c r="CG75" s="1325"/>
      <c r="CH75" s="1325"/>
      <c r="CI75" s="1325"/>
      <c r="CJ75" s="1325"/>
      <c r="CK75" s="1325"/>
      <c r="CL75" s="1325"/>
      <c r="CM75" s="1325"/>
      <c r="CN75" s="1325">
        <v>9</v>
      </c>
      <c r="CO75" s="1325"/>
      <c r="CP75" s="1325"/>
      <c r="CQ75" s="1325"/>
      <c r="CR75" s="1325"/>
      <c r="CS75" s="1325"/>
      <c r="CT75" s="1325"/>
      <c r="CU75" s="1325"/>
      <c r="CV75" s="1325">
        <v>8.5</v>
      </c>
      <c r="CW75" s="1325"/>
      <c r="CX75" s="1325"/>
      <c r="CY75" s="1325"/>
      <c r="CZ75" s="1325"/>
      <c r="DA75" s="1325"/>
      <c r="DB75" s="1325"/>
      <c r="DC75" s="1325"/>
    </row>
    <row r="76" spans="2:107">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c r="B77" s="397"/>
      <c r="G77" s="1320"/>
      <c r="H77" s="1320"/>
      <c r="I77" s="1320"/>
      <c r="J77" s="1320"/>
      <c r="K77" s="1331"/>
      <c r="L77" s="1331"/>
      <c r="M77" s="1331"/>
      <c r="N77" s="1331"/>
      <c r="AN77" s="1324" t="s">
        <v>606</v>
      </c>
      <c r="AO77" s="1324"/>
      <c r="AP77" s="1324"/>
      <c r="AQ77" s="1324"/>
      <c r="AR77" s="1324"/>
      <c r="AS77" s="1324"/>
      <c r="AT77" s="1324"/>
      <c r="AU77" s="1324"/>
      <c r="AV77" s="1324"/>
      <c r="AW77" s="1324"/>
      <c r="AX77" s="1324"/>
      <c r="AY77" s="1324"/>
      <c r="AZ77" s="1324"/>
      <c r="BA77" s="1324"/>
      <c r="BB77" s="1327" t="s">
        <v>608</v>
      </c>
      <c r="BC77" s="1327"/>
      <c r="BD77" s="1327"/>
      <c r="BE77" s="1327"/>
      <c r="BF77" s="1327"/>
      <c r="BG77" s="1327"/>
      <c r="BH77" s="1327"/>
      <c r="BI77" s="1327"/>
      <c r="BJ77" s="1327"/>
      <c r="BK77" s="1327"/>
      <c r="BL77" s="1327"/>
      <c r="BM77" s="1327"/>
      <c r="BN77" s="1327"/>
      <c r="BO77" s="1327"/>
      <c r="BP77" s="1325">
        <v>52.3</v>
      </c>
      <c r="BQ77" s="1325"/>
      <c r="BR77" s="1325"/>
      <c r="BS77" s="1325"/>
      <c r="BT77" s="1325"/>
      <c r="BU77" s="1325"/>
      <c r="BV77" s="1325"/>
      <c r="BW77" s="1325"/>
      <c r="BX77" s="1325">
        <v>55.4</v>
      </c>
      <c r="BY77" s="1325"/>
      <c r="BZ77" s="1325"/>
      <c r="CA77" s="1325"/>
      <c r="CB77" s="1325"/>
      <c r="CC77" s="1325"/>
      <c r="CD77" s="1325"/>
      <c r="CE77" s="1325"/>
      <c r="CF77" s="1325">
        <v>52.7</v>
      </c>
      <c r="CG77" s="1325"/>
      <c r="CH77" s="1325"/>
      <c r="CI77" s="1325"/>
      <c r="CJ77" s="1325"/>
      <c r="CK77" s="1325"/>
      <c r="CL77" s="1325"/>
      <c r="CM77" s="1325"/>
      <c r="CN77" s="1325">
        <v>49.7</v>
      </c>
      <c r="CO77" s="1325"/>
      <c r="CP77" s="1325"/>
      <c r="CQ77" s="1325"/>
      <c r="CR77" s="1325"/>
      <c r="CS77" s="1325"/>
      <c r="CT77" s="1325"/>
      <c r="CU77" s="1325"/>
      <c r="CV77" s="1325">
        <v>25.1</v>
      </c>
      <c r="CW77" s="1325"/>
      <c r="CX77" s="1325"/>
      <c r="CY77" s="1325"/>
      <c r="CZ77" s="1325"/>
      <c r="DA77" s="1325"/>
      <c r="DB77" s="1325"/>
      <c r="DC77" s="1325"/>
    </row>
    <row r="78" spans="2:107">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613</v>
      </c>
      <c r="BC79" s="1327"/>
      <c r="BD79" s="1327"/>
      <c r="BE79" s="1327"/>
      <c r="BF79" s="1327"/>
      <c r="BG79" s="1327"/>
      <c r="BH79" s="1327"/>
      <c r="BI79" s="1327"/>
      <c r="BJ79" s="1327"/>
      <c r="BK79" s="1327"/>
      <c r="BL79" s="1327"/>
      <c r="BM79" s="1327"/>
      <c r="BN79" s="1327"/>
      <c r="BO79" s="1327"/>
      <c r="BP79" s="1325">
        <v>10</v>
      </c>
      <c r="BQ79" s="1325"/>
      <c r="BR79" s="1325"/>
      <c r="BS79" s="1325"/>
      <c r="BT79" s="1325"/>
      <c r="BU79" s="1325"/>
      <c r="BV79" s="1325"/>
      <c r="BW79" s="1325"/>
      <c r="BX79" s="1325">
        <v>9.6999999999999993</v>
      </c>
      <c r="BY79" s="1325"/>
      <c r="BZ79" s="1325"/>
      <c r="CA79" s="1325"/>
      <c r="CB79" s="1325"/>
      <c r="CC79" s="1325"/>
      <c r="CD79" s="1325"/>
      <c r="CE79" s="1325"/>
      <c r="CF79" s="1325">
        <v>9.5</v>
      </c>
      <c r="CG79" s="1325"/>
      <c r="CH79" s="1325"/>
      <c r="CI79" s="1325"/>
      <c r="CJ79" s="1325"/>
      <c r="CK79" s="1325"/>
      <c r="CL79" s="1325"/>
      <c r="CM79" s="1325"/>
      <c r="CN79" s="1325">
        <v>9.1999999999999993</v>
      </c>
      <c r="CO79" s="1325"/>
      <c r="CP79" s="1325"/>
      <c r="CQ79" s="1325"/>
      <c r="CR79" s="1325"/>
      <c r="CS79" s="1325"/>
      <c r="CT79" s="1325"/>
      <c r="CU79" s="1325"/>
      <c r="CV79" s="1325">
        <v>6.4</v>
      </c>
      <c r="CW79" s="1325"/>
      <c r="CX79" s="1325"/>
      <c r="CY79" s="1325"/>
      <c r="CZ79" s="1325"/>
      <c r="DA79" s="1325"/>
      <c r="DB79" s="1325"/>
      <c r="DC79" s="1325"/>
    </row>
    <row r="80" spans="2:107">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c r="B81" s="397"/>
    </row>
    <row r="82" spans="2:109" ht="17.2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c r="DD84" s="390"/>
      <c r="DE84" s="390"/>
    </row>
    <row r="85" spans="2:109">
      <c r="DD85" s="390"/>
      <c r="DE85" s="390"/>
    </row>
    <row r="86" spans="2:109" hidden="1">
      <c r="DD86" s="390"/>
      <c r="DE86" s="390"/>
    </row>
    <row r="87" spans="2:109" hidden="1">
      <c r="K87" s="425"/>
      <c r="AQ87" s="425"/>
      <c r="BC87" s="425"/>
      <c r="BO87" s="425"/>
      <c r="CA87" s="425"/>
      <c r="CM87" s="425"/>
      <c r="CY87" s="425"/>
      <c r="DD87" s="390"/>
      <c r="DE87" s="390"/>
    </row>
    <row r="88" spans="2:109" hidden="1">
      <c r="DD88" s="390"/>
      <c r="DE88" s="390"/>
    </row>
    <row r="89" spans="2:109" hidden="1">
      <c r="DD89" s="390"/>
      <c r="DE89" s="390"/>
    </row>
    <row r="90" spans="2:109" hidden="1">
      <c r="DD90" s="390"/>
      <c r="DE90" s="390"/>
    </row>
    <row r="91" spans="2:109" hidden="1">
      <c r="DD91" s="390"/>
      <c r="DE91" s="390"/>
    </row>
    <row r="92" spans="2:109" ht="13.5" hidden="1" customHeight="1">
      <c r="DD92" s="390"/>
      <c r="DE92" s="390"/>
    </row>
    <row r="93" spans="2:109" ht="13.5" hidden="1" customHeight="1">
      <c r="DD93" s="390"/>
      <c r="DE93" s="390"/>
    </row>
    <row r="94" spans="2:109" ht="13.5" hidden="1" customHeight="1">
      <c r="DD94" s="390"/>
      <c r="DE94" s="390"/>
    </row>
    <row r="95" spans="2:109" ht="13.5" hidden="1" customHeight="1">
      <c r="DD95" s="390"/>
      <c r="DE95" s="390"/>
    </row>
    <row r="96" spans="2:109" ht="13.5" hidden="1" customHeight="1">
      <c r="DD96" s="390"/>
      <c r="DE96" s="390"/>
    </row>
    <row r="97" s="390" customFormat="1" ht="13.5" hidden="1" customHeight="1"/>
    <row r="98" s="390" customFormat="1" ht="13.5" hidden="1" customHeight="1"/>
    <row r="99" s="390" customFormat="1" ht="13.5" hidden="1" customHeight="1"/>
    <row r="100" s="390" customFormat="1" ht="13.5" hidden="1" customHeight="1"/>
    <row r="101" s="390" customFormat="1" ht="13.5" hidden="1" customHeight="1"/>
    <row r="102" s="390" customFormat="1" ht="13.5" hidden="1" customHeight="1"/>
    <row r="103" s="390" customFormat="1" ht="13.5" hidden="1" customHeight="1"/>
    <row r="104" s="390" customFormat="1" ht="13.5" hidden="1" customHeight="1"/>
    <row r="105" s="390" customFormat="1" ht="13.5" hidden="1" customHeight="1"/>
    <row r="106" s="390" customFormat="1" ht="13.5" hidden="1" customHeight="1"/>
    <row r="107" s="390" customFormat="1" ht="13.5" hidden="1" customHeight="1"/>
    <row r="108" s="390" customFormat="1" ht="13.5" hidden="1" customHeight="1"/>
    <row r="109" s="390" customFormat="1" ht="13.5" hidden="1" customHeight="1"/>
    <row r="110" s="390" customFormat="1" ht="13.5" hidden="1" customHeight="1"/>
    <row r="111" s="390" customFormat="1" ht="13.5" hidden="1" customHeight="1"/>
    <row r="112" s="390" customFormat="1" ht="13.5" hidden="1" customHeight="1"/>
    <row r="113" s="390" customFormat="1" ht="13.5" hidden="1" customHeight="1"/>
    <row r="114" s="390" customFormat="1" ht="13.5" hidden="1" customHeight="1"/>
    <row r="115" s="390" customFormat="1" ht="13.5" hidden="1" customHeight="1"/>
    <row r="116" s="390" customFormat="1" ht="13.5" hidden="1" customHeight="1"/>
    <row r="117" s="390" customFormat="1" ht="13.5" hidden="1" customHeight="1"/>
    <row r="118" s="390" customFormat="1" ht="13.5" hidden="1" customHeight="1"/>
    <row r="119" s="390" customFormat="1" ht="13.5" hidden="1" customHeight="1"/>
    <row r="120" s="390" customFormat="1" ht="13.5" hidden="1" customHeight="1"/>
    <row r="121" s="390" customFormat="1" ht="13.5" hidden="1" customHeight="1"/>
    <row r="122" s="390" customFormat="1" ht="13.5" hidden="1" customHeight="1"/>
    <row r="123" s="390" customFormat="1" ht="13.5" hidden="1" customHeight="1"/>
    <row r="124" s="390" customFormat="1" ht="13.5" hidden="1" customHeight="1"/>
    <row r="125" s="390" customFormat="1" ht="13.5" hidden="1" customHeight="1"/>
    <row r="126" s="390" customFormat="1" ht="13.5" hidden="1" customHeight="1"/>
    <row r="127" s="390" customFormat="1" ht="13.5" hidden="1" customHeight="1"/>
    <row r="128" s="390" customFormat="1" ht="13.5" hidden="1" customHeight="1"/>
    <row r="129" s="390" customFormat="1" ht="13.5" hidden="1" customHeight="1"/>
    <row r="130" s="390" customFormat="1" ht="13.5" hidden="1" customHeight="1"/>
    <row r="131" s="390" customFormat="1" ht="13.5" hidden="1" customHeight="1"/>
    <row r="132" s="390" customFormat="1" ht="13.5" hidden="1" customHeight="1"/>
    <row r="133" s="390" customFormat="1" ht="13.5" hidden="1" customHeight="1"/>
    <row r="134" s="390" customFormat="1" ht="13.5" hidden="1" customHeight="1"/>
    <row r="135" s="390" customFormat="1" ht="13.5" hidden="1" customHeight="1"/>
    <row r="136" s="390" customFormat="1" ht="13.5" hidden="1" customHeight="1"/>
    <row r="137" s="390" customFormat="1" ht="13.5" hidden="1" customHeight="1"/>
    <row r="138" s="390" customFormat="1" ht="13.5" hidden="1" customHeight="1"/>
    <row r="139" s="390" customFormat="1" ht="13.5" hidden="1" customHeight="1"/>
    <row r="140" s="390" customFormat="1" ht="13.5" hidden="1" customHeight="1"/>
    <row r="141" s="390" customFormat="1" ht="13.5" hidden="1" customHeight="1"/>
    <row r="142" s="390" customFormat="1" ht="13.5" hidden="1" customHeight="1"/>
    <row r="143" s="390" customFormat="1" ht="13.5" hidden="1" customHeight="1"/>
    <row r="144" s="390" customFormat="1" ht="13.5" hidden="1" customHeight="1"/>
    <row r="145" s="390" customFormat="1" ht="13.5" hidden="1" customHeight="1"/>
    <row r="146" s="390" customFormat="1" ht="13.5" hidden="1" customHeight="1"/>
    <row r="147" s="390" customFormat="1" ht="13.5" hidden="1" customHeight="1"/>
    <row r="148" s="390" customFormat="1" ht="13.5" hidden="1" customHeight="1"/>
    <row r="149" s="390" customFormat="1" ht="13.5" hidden="1" customHeight="1"/>
    <row r="150" s="390" customFormat="1" ht="13.5" hidden="1" customHeight="1"/>
    <row r="151" s="390" customFormat="1" ht="13.5" hidden="1" customHeight="1"/>
    <row r="152" s="390" customFormat="1" ht="13.5" hidden="1" customHeight="1"/>
    <row r="153" s="390" customFormat="1" ht="13.5" hidden="1" customHeight="1"/>
    <row r="154" s="390" customFormat="1" ht="13.5" hidden="1" customHeight="1"/>
    <row r="155" s="390" customFormat="1" ht="13.5" hidden="1" customHeight="1"/>
    <row r="156" s="390" customFormat="1" ht="13.5" hidden="1" customHeight="1"/>
    <row r="157" s="390" customFormat="1" ht="13.5" hidden="1" customHeight="1"/>
    <row r="158" s="390" customFormat="1" ht="13.5" hidden="1" customHeight="1"/>
    <row r="159" s="390" customFormat="1" ht="13.5" hidden="1" customHeight="1"/>
    <row r="160" s="390" customFormat="1" ht="13.5" hidden="1" customHeight="1"/>
  </sheetData>
  <sheetProtection algorithmName="SHA-512" hashValue="RXoSki9l/2fITUmXpkEENBoIZwqyCSPJOo3AjzSiUqhzFxP7yzpmcvQluSe4sRYlmXJxosJeNceQ/NMMPD3AbA==" saltValue="SQL8v6nMksOAt2VZM/JSQ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3" zoomScale="80" zoomScaleNormal="80" zoomScaleSheetLayoutView="70" workbookViewId="0">
      <selection activeCell="AF112" sqref="AF112"/>
    </sheetView>
  </sheetViews>
  <sheetFormatPr defaultColWidth="0" defaultRowHeight="13.5" customHeight="1" zeroHeight="1"/>
  <cols>
    <col min="1" max="34" width="2.5" style="293" customWidth="1"/>
    <col min="35" max="122" width="2.5" style="292" customWidth="1"/>
    <col min="123" max="16384" width="2.5" style="292" hidden="1"/>
  </cols>
  <sheetData>
    <row r="1" spans="1:34"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c r="S2" s="292"/>
      <c r="AH2" s="292"/>
    </row>
    <row r="3" spans="1: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row r="5" spans="1:34"/>
    <row r="6" spans="1:34"/>
    <row r="7" spans="1:34"/>
    <row r="8" spans="1:34"/>
    <row r="9" spans="1:34">
      <c r="AH9" s="292"/>
    </row>
    <row r="10" spans="1:34"/>
    <row r="11" spans="1:34"/>
    <row r="12" spans="1:34"/>
    <row r="13" spans="1:34"/>
    <row r="14" spans="1:34"/>
    <row r="15" spans="1:34"/>
    <row r="16" spans="1: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614</v>
      </c>
    </row>
  </sheetData>
  <sheetProtection algorithmName="SHA-512" hashValue="M4K+j8E8asZ789nLSlSxFSXlSdDweOY//33frH9kGllTbw6zxjWPyLUA/xDbe4HhsVQJ80IFSZVTOfCz6+r4lw==" saltValue="R6JgxjnPZ51fFd9rZqpk5g=="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103" zoomScaleNormal="100" zoomScaleSheetLayoutView="55" workbookViewId="0">
      <selection activeCell="AG25" sqref="AG25"/>
    </sheetView>
  </sheetViews>
  <sheetFormatPr defaultColWidth="0" defaultRowHeight="13.5" customHeight="1" zeroHeight="1"/>
  <cols>
    <col min="1" max="34" width="2.5" style="293" customWidth="1"/>
    <col min="35" max="122" width="2.5" style="292" customWidth="1"/>
    <col min="123" max="16384" width="2.5" style="292" hidden="1"/>
  </cols>
  <sheetData>
    <row r="1" spans="2:34"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c r="S2" s="292"/>
      <c r="AH2" s="292"/>
    </row>
    <row r="3" spans="2:34">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row r="5" spans="2:34"/>
    <row r="6" spans="2:34"/>
    <row r="7" spans="2:34"/>
    <row r="8" spans="2:34"/>
    <row r="9" spans="2:34">
      <c r="AH9" s="292"/>
    </row>
    <row r="10" spans="2:34"/>
    <row r="11" spans="2:34"/>
    <row r="12" spans="2:34"/>
    <row r="13" spans="2:34"/>
    <row r="14" spans="2:34"/>
    <row r="15" spans="2:34"/>
    <row r="16" spans="2:34"/>
    <row r="17" spans="12:34">
      <c r="AH17" s="292"/>
    </row>
    <row r="18" spans="12:34"/>
    <row r="19" spans="12:34"/>
    <row r="20" spans="12:34">
      <c r="AH20" s="292"/>
    </row>
    <row r="21" spans="12:34">
      <c r="AH21" s="292"/>
    </row>
    <row r="22" spans="12:34"/>
    <row r="23" spans="12:34"/>
    <row r="24" spans="12:34">
      <c r="Q24" s="292"/>
    </row>
    <row r="25" spans="12:34"/>
    <row r="26" spans="12:34"/>
    <row r="27" spans="12:34"/>
    <row r="28" spans="12:34">
      <c r="O28" s="292"/>
      <c r="T28" s="292"/>
      <c r="AH28" s="292"/>
    </row>
    <row r="29" spans="12:34"/>
    <row r="30" spans="12:34"/>
    <row r="31" spans="12:34">
      <c r="Q31" s="292"/>
    </row>
    <row r="32" spans="12:34">
      <c r="L32" s="292"/>
    </row>
    <row r="33" spans="2:34">
      <c r="C33" s="292"/>
      <c r="E33" s="292"/>
      <c r="G33" s="292"/>
      <c r="I33" s="292"/>
      <c r="X33" s="292"/>
    </row>
    <row r="34" spans="2:34">
      <c r="B34" s="292"/>
      <c r="P34" s="292"/>
      <c r="R34" s="292"/>
      <c r="T34" s="292"/>
    </row>
    <row r="35" spans="2:34">
      <c r="D35" s="292"/>
      <c r="W35" s="292"/>
      <c r="AC35" s="292"/>
      <c r="AD35" s="292"/>
      <c r="AE35" s="292"/>
      <c r="AF35" s="292"/>
      <c r="AG35" s="292"/>
      <c r="AH35" s="292"/>
    </row>
    <row r="36" spans="2:34">
      <c r="H36" s="292"/>
      <c r="J36" s="292"/>
      <c r="K36" s="292"/>
      <c r="M36" s="292"/>
      <c r="Y36" s="292"/>
      <c r="Z36" s="292"/>
      <c r="AA36" s="292"/>
      <c r="AB36" s="292"/>
      <c r="AC36" s="292"/>
      <c r="AD36" s="292"/>
      <c r="AE36" s="292"/>
      <c r="AF36" s="292"/>
      <c r="AG36" s="292"/>
      <c r="AH36" s="292"/>
    </row>
    <row r="37" spans="2:34">
      <c r="AH37" s="292"/>
    </row>
    <row r="38" spans="2:34">
      <c r="AG38" s="292"/>
      <c r="AH38" s="292"/>
    </row>
    <row r="39" spans="2:34"/>
    <row r="40" spans="2:34">
      <c r="X40" s="292"/>
    </row>
    <row r="41" spans="2:34">
      <c r="R41" s="292"/>
    </row>
    <row r="42" spans="2:34">
      <c r="W42" s="292"/>
    </row>
    <row r="43" spans="2:34">
      <c r="Y43" s="292"/>
      <c r="Z43" s="292"/>
      <c r="AA43" s="292"/>
      <c r="AB43" s="292"/>
      <c r="AC43" s="292"/>
      <c r="AD43" s="292"/>
      <c r="AE43" s="292"/>
      <c r="AF43" s="292"/>
      <c r="AG43" s="292"/>
      <c r="AH43" s="292"/>
    </row>
    <row r="44" spans="2:34">
      <c r="AH44" s="292"/>
    </row>
    <row r="45" spans="2:34">
      <c r="X45" s="292"/>
    </row>
    <row r="46" spans="2:34"/>
    <row r="47" spans="2:34"/>
    <row r="48" spans="2:34">
      <c r="W48" s="292"/>
      <c r="Y48" s="292"/>
      <c r="Z48" s="292"/>
      <c r="AA48" s="292"/>
      <c r="AB48" s="292"/>
      <c r="AC48" s="292"/>
      <c r="AD48" s="292"/>
      <c r="AE48" s="292"/>
      <c r="AF48" s="292"/>
      <c r="AG48" s="292"/>
      <c r="AH48" s="292"/>
    </row>
    <row r="49" spans="28:34"/>
    <row r="50" spans="28:34">
      <c r="AE50" s="292"/>
      <c r="AF50" s="292"/>
      <c r="AG50" s="292"/>
      <c r="AH50" s="292"/>
    </row>
    <row r="51" spans="28:34">
      <c r="AC51" s="292"/>
      <c r="AD51" s="292"/>
      <c r="AE51" s="292"/>
      <c r="AF51" s="292"/>
      <c r="AG51" s="292"/>
      <c r="AH51" s="292"/>
    </row>
    <row r="52" spans="28:34"/>
    <row r="53" spans="28:34">
      <c r="AF53" s="292"/>
      <c r="AG53" s="292"/>
      <c r="AH53" s="292"/>
    </row>
    <row r="54" spans="28:34">
      <c r="AH54" s="292"/>
    </row>
    <row r="55" spans="28:34"/>
    <row r="56" spans="28:34">
      <c r="AB56" s="292"/>
      <c r="AC56" s="292"/>
      <c r="AD56" s="292"/>
      <c r="AE56" s="292"/>
      <c r="AF56" s="292"/>
      <c r="AG56" s="292"/>
      <c r="AH56" s="292"/>
    </row>
    <row r="57" spans="28:34">
      <c r="AH57" s="292"/>
    </row>
    <row r="58" spans="28:34">
      <c r="AH58" s="292"/>
    </row>
    <row r="59" spans="28:34">
      <c r="AG59" s="292"/>
      <c r="AH59" s="292"/>
    </row>
    <row r="60" spans="28:34"/>
    <row r="61" spans="28:34"/>
    <row r="62" spans="28:34"/>
    <row r="63" spans="28:34">
      <c r="AH63" s="292"/>
    </row>
    <row r="64" spans="28:34">
      <c r="AG64" s="292"/>
      <c r="AH64" s="292"/>
    </row>
    <row r="65" spans="28:34"/>
    <row r="66" spans="28:34"/>
    <row r="67" spans="28:34"/>
    <row r="68" spans="28:34">
      <c r="AB68" s="292"/>
      <c r="AC68" s="292"/>
      <c r="AD68" s="292"/>
      <c r="AE68" s="292"/>
      <c r="AF68" s="292"/>
      <c r="AG68" s="292"/>
      <c r="AH68" s="292"/>
    </row>
    <row r="69" spans="28:34">
      <c r="AF69" s="292"/>
      <c r="AG69" s="292"/>
      <c r="AH69" s="292"/>
    </row>
    <row r="70" spans="28:34"/>
    <row r="71" spans="28:34"/>
    <row r="72" spans="28:34"/>
    <row r="73" spans="28:34"/>
    <row r="74" spans="28:34"/>
    <row r="75" spans="28:34">
      <c r="AH75" s="292"/>
    </row>
    <row r="76" spans="28:34">
      <c r="AF76" s="292"/>
      <c r="AG76" s="292"/>
      <c r="AH76" s="292"/>
    </row>
    <row r="77" spans="28:34">
      <c r="AG77" s="292"/>
      <c r="AH77" s="292"/>
    </row>
    <row r="78" spans="28:34"/>
    <row r="79" spans="28:34"/>
    <row r="80" spans="28:34"/>
    <row r="81" spans="25:34"/>
    <row r="82" spans="25:34">
      <c r="Y82" s="292"/>
    </row>
    <row r="83" spans="25:34">
      <c r="Y83" s="292"/>
      <c r="Z83" s="292"/>
      <c r="AA83" s="292"/>
      <c r="AB83" s="292"/>
      <c r="AC83" s="292"/>
      <c r="AD83" s="292"/>
      <c r="AE83" s="292"/>
      <c r="AF83" s="292"/>
      <c r="AG83" s="292"/>
      <c r="AH83" s="292"/>
    </row>
    <row r="84" spans="25:34"/>
    <row r="85" spans="25:34"/>
    <row r="86" spans="25:34"/>
    <row r="87" spans="25:34"/>
    <row r="88" spans="25:34">
      <c r="AH88" s="292"/>
    </row>
    <row r="89" spans="25:34"/>
    <row r="90" spans="25:34"/>
    <row r="91" spans="25:34"/>
    <row r="92" spans="25:34" ht="13.5" customHeight="1"/>
    <row r="93" spans="25:34" ht="13.5" customHeight="1"/>
    <row r="94" spans="25:34" ht="13.5" customHeight="1">
      <c r="AF94" s="292"/>
      <c r="AG94" s="292"/>
      <c r="AH94" s="292"/>
    </row>
    <row r="95" spans="25:34" ht="13.5" customHeight="1">
      <c r="AH95" s="292"/>
    </row>
    <row r="96" spans="25:34" ht="13.5" customHeight="1"/>
    <row r="97" spans="33:34" ht="13.5" customHeight="1"/>
    <row r="98" spans="33:34" ht="13.5" customHeight="1"/>
    <row r="99" spans="33:34" ht="13.5" customHeight="1"/>
    <row r="100" spans="33:34" ht="13.5" customHeight="1"/>
    <row r="101" spans="33:34" ht="13.5" customHeight="1">
      <c r="AH101" s="292"/>
    </row>
    <row r="102" spans="33:34" ht="13.5" customHeight="1"/>
    <row r="103" spans="33:34" ht="13.5" customHeight="1"/>
    <row r="104" spans="33:34" ht="13.5" customHeight="1">
      <c r="AG104" s="292"/>
      <c r="AH104" s="292"/>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2"/>
    </row>
    <row r="117" spans="34:122" ht="13.5" customHeight="1"/>
    <row r="118" spans="34:122" ht="13.5" customHeight="1"/>
    <row r="119" spans="34:122" ht="13.5" customHeight="1"/>
    <row r="120" spans="34:122" ht="13.5" customHeight="1">
      <c r="AH120" s="292"/>
    </row>
    <row r="121" spans="34:122" ht="13.5" customHeight="1">
      <c r="AH121" s="292"/>
    </row>
    <row r="122" spans="34:122" ht="13.5" customHeight="1"/>
    <row r="123" spans="34:122" ht="13.5" customHeight="1"/>
    <row r="124" spans="34:122" ht="13.5" customHeight="1"/>
    <row r="125" spans="34:122" ht="13.5" customHeight="1">
      <c r="DR125" s="292" t="s">
        <v>615</v>
      </c>
    </row>
  </sheetData>
  <sheetProtection algorithmName="SHA-512" hashValue="8MUNBK8KqSyKN/iskAGzOZDjLt7rkc7uFRisE8tu43z/2kHzb0JrYRCna240KNK0Xjq5zxnHMmOR/iUi6SdwiA==" saltValue="oqufxJZARvgSQhcQM6XPJ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557</v>
      </c>
      <c r="G2" s="157"/>
      <c r="H2" s="158"/>
    </row>
    <row r="3" spans="1:8">
      <c r="A3" s="154" t="s">
        <v>550</v>
      </c>
      <c r="B3" s="159"/>
      <c r="C3" s="160"/>
      <c r="D3" s="161">
        <v>47546</v>
      </c>
      <c r="E3" s="162"/>
      <c r="F3" s="163">
        <v>65876</v>
      </c>
      <c r="G3" s="164"/>
      <c r="H3" s="165"/>
    </row>
    <row r="4" spans="1:8">
      <c r="A4" s="166"/>
      <c r="B4" s="167"/>
      <c r="C4" s="168"/>
      <c r="D4" s="169">
        <v>24775</v>
      </c>
      <c r="E4" s="170"/>
      <c r="F4" s="171">
        <v>36484</v>
      </c>
      <c r="G4" s="172"/>
      <c r="H4" s="173"/>
    </row>
    <row r="5" spans="1:8">
      <c r="A5" s="154" t="s">
        <v>552</v>
      </c>
      <c r="B5" s="159"/>
      <c r="C5" s="160"/>
      <c r="D5" s="161">
        <v>31384</v>
      </c>
      <c r="E5" s="162"/>
      <c r="F5" s="163">
        <v>68468</v>
      </c>
      <c r="G5" s="164"/>
      <c r="H5" s="165"/>
    </row>
    <row r="6" spans="1:8">
      <c r="A6" s="166"/>
      <c r="B6" s="167"/>
      <c r="C6" s="168"/>
      <c r="D6" s="169">
        <v>25349</v>
      </c>
      <c r="E6" s="170"/>
      <c r="F6" s="171">
        <v>34140</v>
      </c>
      <c r="G6" s="172"/>
      <c r="H6" s="173"/>
    </row>
    <row r="7" spans="1:8">
      <c r="A7" s="154" t="s">
        <v>553</v>
      </c>
      <c r="B7" s="159"/>
      <c r="C7" s="160"/>
      <c r="D7" s="161">
        <v>27359</v>
      </c>
      <c r="E7" s="162"/>
      <c r="F7" s="163">
        <v>69729</v>
      </c>
      <c r="G7" s="164"/>
      <c r="H7" s="165"/>
    </row>
    <row r="8" spans="1:8">
      <c r="A8" s="166"/>
      <c r="B8" s="167"/>
      <c r="C8" s="168"/>
      <c r="D8" s="169">
        <v>24171</v>
      </c>
      <c r="E8" s="170"/>
      <c r="F8" s="171">
        <v>38908</v>
      </c>
      <c r="G8" s="172"/>
      <c r="H8" s="173"/>
    </row>
    <row r="9" spans="1:8">
      <c r="A9" s="154" t="s">
        <v>554</v>
      </c>
      <c r="B9" s="159"/>
      <c r="C9" s="160"/>
      <c r="D9" s="161">
        <v>37270</v>
      </c>
      <c r="E9" s="162"/>
      <c r="F9" s="163">
        <v>74581</v>
      </c>
      <c r="G9" s="164"/>
      <c r="H9" s="165"/>
    </row>
    <row r="10" spans="1:8">
      <c r="A10" s="166"/>
      <c r="B10" s="167"/>
      <c r="C10" s="168"/>
      <c r="D10" s="169">
        <v>25405</v>
      </c>
      <c r="E10" s="170"/>
      <c r="F10" s="171">
        <v>41563</v>
      </c>
      <c r="G10" s="172"/>
      <c r="H10" s="173"/>
    </row>
    <row r="11" spans="1:8">
      <c r="A11" s="154" t="s">
        <v>555</v>
      </c>
      <c r="B11" s="159"/>
      <c r="C11" s="160"/>
      <c r="D11" s="161">
        <v>81135</v>
      </c>
      <c r="E11" s="162"/>
      <c r="F11" s="163">
        <v>63812</v>
      </c>
      <c r="G11" s="164"/>
      <c r="H11" s="165"/>
    </row>
    <row r="12" spans="1:8">
      <c r="A12" s="166"/>
      <c r="B12" s="167"/>
      <c r="C12" s="174"/>
      <c r="D12" s="169">
        <v>44986</v>
      </c>
      <c r="E12" s="170"/>
      <c r="F12" s="171">
        <v>33848</v>
      </c>
      <c r="G12" s="172"/>
      <c r="H12" s="173"/>
    </row>
    <row r="13" spans="1:8">
      <c r="A13" s="154"/>
      <c r="B13" s="159"/>
      <c r="C13" s="175"/>
      <c r="D13" s="176">
        <v>44939</v>
      </c>
      <c r="E13" s="177"/>
      <c r="F13" s="178">
        <v>68493</v>
      </c>
      <c r="G13" s="179"/>
      <c r="H13" s="165"/>
    </row>
    <row r="14" spans="1:8">
      <c r="A14" s="166"/>
      <c r="B14" s="167"/>
      <c r="C14" s="168"/>
      <c r="D14" s="169">
        <v>28937</v>
      </c>
      <c r="E14" s="170"/>
      <c r="F14" s="171">
        <v>36989</v>
      </c>
      <c r="G14" s="172"/>
      <c r="H14" s="173"/>
    </row>
    <row r="17" spans="1:11">
      <c r="A17" s="150" t="s">
        <v>53</v>
      </c>
    </row>
    <row r="18" spans="1:11">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c r="A19" s="180" t="s">
        <v>54</v>
      </c>
      <c r="B19" s="180">
        <f>ROUND(VALUE(SUBSTITUTE(実質収支比率等に係る経年分析!F$48,"▲","-")),2)</f>
        <v>4.1100000000000003</v>
      </c>
      <c r="C19" s="180">
        <f>ROUND(VALUE(SUBSTITUTE(実質収支比率等に係る経年分析!G$48,"▲","-")),2)</f>
        <v>3.35</v>
      </c>
      <c r="D19" s="180">
        <f>ROUND(VALUE(SUBSTITUTE(実質収支比率等に係る経年分析!H$48,"▲","-")),2)</f>
        <v>3.93</v>
      </c>
      <c r="E19" s="180">
        <f>ROUND(VALUE(SUBSTITUTE(実質収支比率等に係る経年分析!I$48,"▲","-")),2)</f>
        <v>5.26</v>
      </c>
      <c r="F19" s="180">
        <f>ROUND(VALUE(SUBSTITUTE(実質収支比率等に係る経年分析!J$48,"▲","-")),2)</f>
        <v>6.13</v>
      </c>
    </row>
    <row r="20" spans="1:11">
      <c r="A20" s="180" t="s">
        <v>55</v>
      </c>
      <c r="B20" s="180">
        <f>ROUND(VALUE(SUBSTITUTE(実質収支比率等に係る経年分析!F$47,"▲","-")),2)</f>
        <v>14.82</v>
      </c>
      <c r="C20" s="180">
        <f>ROUND(VALUE(SUBSTITUTE(実質収支比率等に係る経年分析!G$47,"▲","-")),2)</f>
        <v>17.32</v>
      </c>
      <c r="D20" s="180">
        <f>ROUND(VALUE(SUBSTITUTE(実質収支比率等に係る経年分析!H$47,"▲","-")),2)</f>
        <v>14.12</v>
      </c>
      <c r="E20" s="180">
        <f>ROUND(VALUE(SUBSTITUTE(実質収支比率等に係る経年分析!I$47,"▲","-")),2)</f>
        <v>13.26</v>
      </c>
      <c r="F20" s="180">
        <f>ROUND(VALUE(SUBSTITUTE(実質収支比率等に係る経年分析!J$47,"▲","-")),2)</f>
        <v>12.15</v>
      </c>
    </row>
    <row r="21" spans="1:11">
      <c r="A21" s="180" t="s">
        <v>56</v>
      </c>
      <c r="B21" s="180">
        <f>IF(ISNUMBER(VALUE(SUBSTITUTE(実質収支比率等に係る経年分析!F$49,"▲","-"))),ROUND(VALUE(SUBSTITUTE(実質収支比率等に係る経年分析!F$49,"▲","-")),2),NA())</f>
        <v>-2.48</v>
      </c>
      <c r="C21" s="180">
        <f>IF(ISNUMBER(VALUE(SUBSTITUTE(実質収支比率等に係る経年分析!G$49,"▲","-"))),ROUND(VALUE(SUBSTITUTE(実質収支比率等に係る経年分析!G$49,"▲","-")),2),NA())</f>
        <v>1.04</v>
      </c>
      <c r="D21" s="180">
        <f>IF(ISNUMBER(VALUE(SUBSTITUTE(実質収支比率等に係る経年分析!H$49,"▲","-"))),ROUND(VALUE(SUBSTITUTE(実質収支比率等に係る経年分析!H$49,"▲","-")),2),NA())</f>
        <v>-2.65</v>
      </c>
      <c r="E21" s="180">
        <f>IF(ISNUMBER(VALUE(SUBSTITUTE(実質収支比率等に係る経年分析!I$49,"▲","-"))),ROUND(VALUE(SUBSTITUTE(実質収支比率等に係る経年分析!I$49,"▲","-")),2),NA())</f>
        <v>0.28999999999999998</v>
      </c>
      <c r="F21" s="180">
        <f>IF(ISNUMBER(VALUE(SUBSTITUTE(実質収支比率等に係る経年分析!J$49,"▲","-"))),ROUND(VALUE(SUBSTITUTE(実質収支比率等に係る経年分析!J$49,"▲","-")),2),NA())</f>
        <v>0.95</v>
      </c>
    </row>
    <row r="24" spans="1:11">
      <c r="A24" s="150" t="s">
        <v>57</v>
      </c>
    </row>
    <row r="25" spans="1:11">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2.77</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墓地公園事業特別会計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0.03</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0.05</v>
      </c>
    </row>
    <row r="30" spans="1:11">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0.09</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0.12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0.13</v>
      </c>
    </row>
    <row r="31" spans="1:11">
      <c r="A31" s="181" t="str">
        <f>IF(連結実質赤字比率に係る赤字・黒字の構成分析!C$39="",NA(),連結実質赤字比率に係る赤字・黒字の構成分析!C$39)</f>
        <v>国民健康保険事業特別会計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1.75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0.67</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0.45</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0.61</v>
      </c>
    </row>
    <row r="32" spans="1:11">
      <c r="A32" s="181" t="str">
        <f>IF(連結実質赤字比率に係る赤字・黒字の構成分析!C$38="",NA(),連結実質赤字比率に係る赤字・黒字の構成分析!C$38)</f>
        <v>介護保険事業特別会計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0.17</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1.7</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0.86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1.36</v>
      </c>
    </row>
    <row r="33" spans="1:16">
      <c r="A33" s="181" t="str">
        <f>IF(連結実質赤字比率に係る赤字・黒字の構成分析!C$37="",NA(),連結実質赤字比率に係る赤字・黒字の構成分析!C$37)</f>
        <v>水道事業会計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5.15</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5.55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7.02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6.09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5.57</v>
      </c>
    </row>
    <row r="34" spans="1:16">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3.34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3.92</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6.07</v>
      </c>
    </row>
    <row r="35" spans="1:16">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#VALUE!</v>
      </c>
      <c r="C35" s="181" t="e">
        <f>IF(ROUND(VALUE(SUBSTITUTE(連結実質赤字比率に係る赤字・黒字の構成分析!F$35,"▲", "-")), 2) &gt;= 0, ABS(ROUND(VALUE(SUBSTITUTE(連結実質赤字比率に係る赤字・黒字の構成分析!F$35,"▲", "-")), 2)), NA())</f>
        <v>#VALUE!</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4.5</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5.39</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5.96</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6.32</v>
      </c>
    </row>
    <row r="36" spans="1:16">
      <c r="A36" s="181" t="str">
        <f>IF(連結実質赤字比率に係る赤字・黒字の構成分析!C$34="",NA(),連結実質赤字比率に係る赤字・黒字の構成分析!C$34)</f>
        <v>病院事業会計</v>
      </c>
      <c r="B36" s="181" t="e">
        <f>IF(ROUND(VALUE(SUBSTITUTE(連結実質赤字比率に係る赤字・黒字の構成分析!F$34,"▲", "-")), 2) &lt; 0, ABS(ROUND(VALUE(SUBSTITUTE(連結実質赤字比率に係る赤字・黒字の構成分析!F$34,"▲", "-")), 2)), NA())</f>
        <v>#VALUE!</v>
      </c>
      <c r="C36" s="181" t="e">
        <f>IF(ROUND(VALUE(SUBSTITUTE(連結実質赤字比率に係る赤字・黒字の構成分析!F$34,"▲", "-")), 2) &gt;= 0, ABS(ROUND(VALUE(SUBSTITUTE(連結実質赤字比率に係る赤字・黒字の構成分析!F$34,"▲", "-")), 2)), NA())</f>
        <v>#VALUE!</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0.42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0.89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8.1199999999999992</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11.9</v>
      </c>
    </row>
    <row r="39" spans="1:16">
      <c r="A39" s="150" t="s">
        <v>60</v>
      </c>
    </row>
    <row r="40" spans="1:16">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2502</v>
      </c>
      <c r="E42" s="182"/>
      <c r="F42" s="182"/>
      <c r="G42" s="182">
        <f>'実質公債費比率（分子）の構造'!L$52</f>
        <v>2322</v>
      </c>
      <c r="H42" s="182"/>
      <c r="I42" s="182"/>
      <c r="J42" s="182">
        <f>'実質公債費比率（分子）の構造'!M$52</f>
        <v>2208</v>
      </c>
      <c r="K42" s="182"/>
      <c r="L42" s="182"/>
      <c r="M42" s="182">
        <f>'実質公債費比率（分子）の構造'!N$52</f>
        <v>2144</v>
      </c>
      <c r="N42" s="182"/>
      <c r="O42" s="182"/>
      <c r="P42" s="182">
        <f>'実質公債費比率（分子）の構造'!O$52</f>
        <v>1994</v>
      </c>
    </row>
    <row r="43" spans="1:16">
      <c r="A43" s="182" t="s">
        <v>64</v>
      </c>
      <c r="B43" s="182">
        <f>'実質公債費比率（分子）の構造'!K$51</f>
        <v>1</v>
      </c>
      <c r="C43" s="182"/>
      <c r="D43" s="182"/>
      <c r="E43" s="182">
        <f>'実質公債費比率（分子）の構造'!L$51</f>
        <v>1</v>
      </c>
      <c r="F43" s="182"/>
      <c r="G43" s="182"/>
      <c r="H43" s="182">
        <f>'実質公債費比率（分子）の構造'!M$51</f>
        <v>0</v>
      </c>
      <c r="I43" s="182"/>
      <c r="J43" s="182"/>
      <c r="K43" s="182">
        <f>'実質公債費比率（分子）の構造'!N$51</f>
        <v>0</v>
      </c>
      <c r="L43" s="182"/>
      <c r="M43" s="182"/>
      <c r="N43" s="182">
        <f>'実質公債費比率（分子）の構造'!O$51</f>
        <v>1</v>
      </c>
      <c r="O43" s="182"/>
      <c r="P43" s="182"/>
    </row>
    <row r="44" spans="1:16">
      <c r="A44" s="182" t="s">
        <v>65</v>
      </c>
      <c r="B44" s="182">
        <f>'実質公債費比率（分子）の構造'!K$50</f>
        <v>260</v>
      </c>
      <c r="C44" s="182"/>
      <c r="D44" s="182"/>
      <c r="E44" s="182">
        <f>'実質公債費比率（分子）の構造'!L$50</f>
        <v>158</v>
      </c>
      <c r="F44" s="182"/>
      <c r="G44" s="182"/>
      <c r="H44" s="182">
        <f>'実質公債費比率（分子）の構造'!M$50</f>
        <v>141</v>
      </c>
      <c r="I44" s="182"/>
      <c r="J44" s="182"/>
      <c r="K44" s="182">
        <f>'実質公債費比率（分子）の構造'!N$50</f>
        <v>106</v>
      </c>
      <c r="L44" s="182"/>
      <c r="M44" s="182"/>
      <c r="N44" s="182">
        <f>'実質公債費比率（分子）の構造'!O$50</f>
        <v>153</v>
      </c>
      <c r="O44" s="182"/>
      <c r="P44" s="182"/>
    </row>
    <row r="45" spans="1:16">
      <c r="A45" s="182" t="s">
        <v>66</v>
      </c>
      <c r="B45" s="182">
        <f>'実質公債費比率（分子）の構造'!K$49</f>
        <v>108</v>
      </c>
      <c r="C45" s="182"/>
      <c r="D45" s="182"/>
      <c r="E45" s="182">
        <f>'実質公債費比率（分子）の構造'!L$49</f>
        <v>74</v>
      </c>
      <c r="F45" s="182"/>
      <c r="G45" s="182"/>
      <c r="H45" s="182">
        <f>'実質公債費比率（分子）の構造'!M$49</f>
        <v>66</v>
      </c>
      <c r="I45" s="182"/>
      <c r="J45" s="182"/>
      <c r="K45" s="182">
        <f>'実質公債費比率（分子）の構造'!N$49</f>
        <v>62</v>
      </c>
      <c r="L45" s="182"/>
      <c r="M45" s="182"/>
      <c r="N45" s="182">
        <f>'実質公債費比率（分子）の構造'!O$49</f>
        <v>66</v>
      </c>
      <c r="O45" s="182"/>
      <c r="P45" s="182"/>
    </row>
    <row r="46" spans="1:16">
      <c r="A46" s="182" t="s">
        <v>67</v>
      </c>
      <c r="B46" s="182">
        <f>'実質公債費比率（分子）の構造'!K$48</f>
        <v>806</v>
      </c>
      <c r="C46" s="182"/>
      <c r="D46" s="182"/>
      <c r="E46" s="182">
        <f>'実質公債費比率（分子）の構造'!L$48</f>
        <v>461</v>
      </c>
      <c r="F46" s="182"/>
      <c r="G46" s="182"/>
      <c r="H46" s="182">
        <f>'実質公債費比率（分子）の構造'!M$48</f>
        <v>376</v>
      </c>
      <c r="I46" s="182"/>
      <c r="J46" s="182"/>
      <c r="K46" s="182">
        <f>'実質公債費比率（分子）の構造'!N$48</f>
        <v>183</v>
      </c>
      <c r="L46" s="182"/>
      <c r="M46" s="182"/>
      <c r="N46" s="182">
        <f>'実質公債費比率（分子）の構造'!O$48</f>
        <v>200</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3022</v>
      </c>
      <c r="C49" s="182"/>
      <c r="D49" s="182"/>
      <c r="E49" s="182">
        <f>'実質公債費比率（分子）の構造'!L$45</f>
        <v>2602</v>
      </c>
      <c r="F49" s="182"/>
      <c r="G49" s="182"/>
      <c r="H49" s="182">
        <f>'実質公債費比率（分子）の構造'!M$45</f>
        <v>2597</v>
      </c>
      <c r="I49" s="182"/>
      <c r="J49" s="182"/>
      <c r="K49" s="182">
        <f>'実質公債費比率（分子）の構造'!N$45</f>
        <v>2604</v>
      </c>
      <c r="L49" s="182"/>
      <c r="M49" s="182"/>
      <c r="N49" s="182">
        <f>'実質公債費比率（分子）の構造'!O$45</f>
        <v>2465</v>
      </c>
      <c r="O49" s="182"/>
      <c r="P49" s="182"/>
    </row>
    <row r="50" spans="1:16">
      <c r="A50" s="182" t="s">
        <v>71</v>
      </c>
      <c r="B50" s="182" t="e">
        <f>NA()</f>
        <v>#N/A</v>
      </c>
      <c r="C50" s="182">
        <f>IF(ISNUMBER('実質公債費比率（分子）の構造'!K$53),'実質公債費比率（分子）の構造'!K$53,NA())</f>
        <v>1695</v>
      </c>
      <c r="D50" s="182" t="e">
        <f>NA()</f>
        <v>#N/A</v>
      </c>
      <c r="E50" s="182" t="e">
        <f>NA()</f>
        <v>#N/A</v>
      </c>
      <c r="F50" s="182">
        <f>IF(ISNUMBER('実質公債費比率（分子）の構造'!L$53),'実質公債費比率（分子）の構造'!L$53,NA())</f>
        <v>974</v>
      </c>
      <c r="G50" s="182" t="e">
        <f>NA()</f>
        <v>#N/A</v>
      </c>
      <c r="H50" s="182" t="e">
        <f>NA()</f>
        <v>#N/A</v>
      </c>
      <c r="I50" s="182">
        <f>IF(ISNUMBER('実質公債費比率（分子）の構造'!M$53),'実質公債費比率（分子）の構造'!M$53,NA())</f>
        <v>972</v>
      </c>
      <c r="J50" s="182" t="e">
        <f>NA()</f>
        <v>#N/A</v>
      </c>
      <c r="K50" s="182" t="e">
        <f>NA()</f>
        <v>#N/A</v>
      </c>
      <c r="L50" s="182">
        <f>IF(ISNUMBER('実質公債費比率（分子）の構造'!N$53),'実質公債費比率（分子）の構造'!N$53,NA())</f>
        <v>811</v>
      </c>
      <c r="M50" s="182" t="e">
        <f>NA()</f>
        <v>#N/A</v>
      </c>
      <c r="N50" s="182" t="e">
        <f>NA()</f>
        <v>#N/A</v>
      </c>
      <c r="O50" s="182">
        <f>IF(ISNUMBER('実質公債費比率（分子）の構造'!O$53),'実質公債費比率（分子）の構造'!O$53,NA())</f>
        <v>891</v>
      </c>
      <c r="P50" s="182" t="e">
        <f>NA()</f>
        <v>#N/A</v>
      </c>
    </row>
    <row r="53" spans="1:16">
      <c r="A53" s="150" t="s">
        <v>72</v>
      </c>
    </row>
    <row r="54" spans="1:16">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24284</v>
      </c>
      <c r="E56" s="181"/>
      <c r="F56" s="181"/>
      <c r="G56" s="181">
        <f>'将来負担比率（分子）の構造'!J$52</f>
        <v>23696</v>
      </c>
      <c r="H56" s="181"/>
      <c r="I56" s="181"/>
      <c r="J56" s="181">
        <f>'将来負担比率（分子）の構造'!K$52</f>
        <v>22946</v>
      </c>
      <c r="K56" s="181"/>
      <c r="L56" s="181"/>
      <c r="M56" s="181">
        <f>'将来負担比率（分子）の構造'!L$52</f>
        <v>22130</v>
      </c>
      <c r="N56" s="181"/>
      <c r="O56" s="181"/>
      <c r="P56" s="181">
        <f>'将来負担比率（分子）の構造'!M$52</f>
        <v>21874</v>
      </c>
    </row>
    <row r="57" spans="1:16">
      <c r="A57" s="181" t="s">
        <v>42</v>
      </c>
      <c r="B57" s="181"/>
      <c r="C57" s="181"/>
      <c r="D57" s="181">
        <f>'将来負担比率（分子）の構造'!I$51</f>
        <v>690</v>
      </c>
      <c r="E57" s="181"/>
      <c r="F57" s="181"/>
      <c r="G57" s="181">
        <f>'将来負担比率（分子）の構造'!J$51</f>
        <v>527</v>
      </c>
      <c r="H57" s="181"/>
      <c r="I57" s="181"/>
      <c r="J57" s="181">
        <f>'将来負担比率（分子）の構造'!K$51</f>
        <v>356</v>
      </c>
      <c r="K57" s="181"/>
      <c r="L57" s="181"/>
      <c r="M57" s="181">
        <f>'将来負担比率（分子）の構造'!L$51</f>
        <v>186</v>
      </c>
      <c r="N57" s="181"/>
      <c r="O57" s="181"/>
      <c r="P57" s="181">
        <f>'将来負担比率（分子）の構造'!M$51</f>
        <v>172</v>
      </c>
    </row>
    <row r="58" spans="1:16">
      <c r="A58" s="181" t="s">
        <v>41</v>
      </c>
      <c r="B58" s="181"/>
      <c r="C58" s="181"/>
      <c r="D58" s="181">
        <f>'将来負担比率（分子）の構造'!I$50</f>
        <v>3384</v>
      </c>
      <c r="E58" s="181"/>
      <c r="F58" s="181"/>
      <c r="G58" s="181">
        <f>'将来負担比率（分子）の構造'!J$50</f>
        <v>3513</v>
      </c>
      <c r="H58" s="181"/>
      <c r="I58" s="181"/>
      <c r="J58" s="181">
        <f>'将来負担比率（分子）の構造'!K$50</f>
        <v>3201</v>
      </c>
      <c r="K58" s="181"/>
      <c r="L58" s="181"/>
      <c r="M58" s="181">
        <f>'将来負担比率（分子）の構造'!L$50</f>
        <v>3323</v>
      </c>
      <c r="N58" s="181"/>
      <c r="O58" s="181"/>
      <c r="P58" s="181">
        <f>'将来負担比率（分子）の構造'!M$50</f>
        <v>3118</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2821</v>
      </c>
      <c r="C61" s="181"/>
      <c r="D61" s="181"/>
      <c r="E61" s="181">
        <f>'将来負担比率（分子）の構造'!J$46</f>
        <v>2643</v>
      </c>
      <c r="F61" s="181"/>
      <c r="G61" s="181"/>
      <c r="H61" s="181">
        <f>'将来負担比率（分子）の構造'!K$46</f>
        <v>384</v>
      </c>
      <c r="I61" s="181"/>
      <c r="J61" s="181"/>
      <c r="K61" s="181">
        <f>'将来負担比率（分子）の構造'!L$46</f>
        <v>270</v>
      </c>
      <c r="L61" s="181"/>
      <c r="M61" s="181"/>
      <c r="N61" s="181">
        <f>'将来負担比率（分子）の構造'!M$46</f>
        <v>203</v>
      </c>
      <c r="O61" s="181"/>
      <c r="P61" s="181"/>
    </row>
    <row r="62" spans="1:16">
      <c r="A62" s="181" t="s">
        <v>35</v>
      </c>
      <c r="B62" s="181">
        <f>'将来負担比率（分子）の構造'!I$45</f>
        <v>1403</v>
      </c>
      <c r="C62" s="181"/>
      <c r="D62" s="181"/>
      <c r="E62" s="181">
        <f>'将来負担比率（分子）の構造'!J$45</f>
        <v>1543</v>
      </c>
      <c r="F62" s="181"/>
      <c r="G62" s="181"/>
      <c r="H62" s="181">
        <f>'将来負担比率（分子）の構造'!K$45</f>
        <v>719</v>
      </c>
      <c r="I62" s="181"/>
      <c r="J62" s="181"/>
      <c r="K62" s="181">
        <f>'将来負担比率（分子）の構造'!L$45</f>
        <v>1209</v>
      </c>
      <c r="L62" s="181"/>
      <c r="M62" s="181"/>
      <c r="N62" s="181">
        <f>'将来負担比率（分子）の構造'!M$45</f>
        <v>782</v>
      </c>
      <c r="O62" s="181"/>
      <c r="P62" s="181"/>
    </row>
    <row r="63" spans="1:16">
      <c r="A63" s="181" t="s">
        <v>34</v>
      </c>
      <c r="B63" s="181">
        <f>'将来負担比率（分子）の構造'!I$44</f>
        <v>588</v>
      </c>
      <c r="C63" s="181"/>
      <c r="D63" s="181"/>
      <c r="E63" s="181">
        <f>'将来負担比率（分子）の構造'!J$44</f>
        <v>567</v>
      </c>
      <c r="F63" s="181"/>
      <c r="G63" s="181"/>
      <c r="H63" s="181">
        <f>'将来負担比率（分子）の構造'!K$44</f>
        <v>574</v>
      </c>
      <c r="I63" s="181"/>
      <c r="J63" s="181"/>
      <c r="K63" s="181">
        <f>'将来負担比率（分子）の構造'!L$44</f>
        <v>542</v>
      </c>
      <c r="L63" s="181"/>
      <c r="M63" s="181"/>
      <c r="N63" s="181">
        <f>'将来負担比率（分子）の構造'!M$44</f>
        <v>554</v>
      </c>
      <c r="O63" s="181"/>
      <c r="P63" s="181"/>
    </row>
    <row r="64" spans="1:16">
      <c r="A64" s="181" t="s">
        <v>33</v>
      </c>
      <c r="B64" s="181">
        <f>'将来負担比率（分子）の構造'!I$43</f>
        <v>2924</v>
      </c>
      <c r="C64" s="181"/>
      <c r="D64" s="181"/>
      <c r="E64" s="181">
        <f>'将来負担比率（分子）の構造'!J$43</f>
        <v>3911</v>
      </c>
      <c r="F64" s="181"/>
      <c r="G64" s="181"/>
      <c r="H64" s="181">
        <f>'将来負担比率（分子）の構造'!K$43</f>
        <v>4067</v>
      </c>
      <c r="I64" s="181"/>
      <c r="J64" s="181"/>
      <c r="K64" s="181">
        <f>'将来負担比率（分子）の構造'!L$43</f>
        <v>3242</v>
      </c>
      <c r="L64" s="181"/>
      <c r="M64" s="181"/>
      <c r="N64" s="181">
        <f>'将来負担比率（分子）の構造'!M$43</f>
        <v>2573</v>
      </c>
      <c r="O64" s="181"/>
      <c r="P64" s="181"/>
    </row>
    <row r="65" spans="1:16">
      <c r="A65" s="181" t="s">
        <v>32</v>
      </c>
      <c r="B65" s="181">
        <f>'将来負担比率（分子）の構造'!I$42</f>
        <v>2556</v>
      </c>
      <c r="C65" s="181"/>
      <c r="D65" s="181"/>
      <c r="E65" s="181">
        <f>'将来負担比率（分子）の構造'!J$42</f>
        <v>2451</v>
      </c>
      <c r="F65" s="181"/>
      <c r="G65" s="181"/>
      <c r="H65" s="181">
        <f>'将来負担比率（分子）の構造'!K$42</f>
        <v>243</v>
      </c>
      <c r="I65" s="181"/>
      <c r="J65" s="181"/>
      <c r="K65" s="181">
        <f>'将来負担比率（分子）の構造'!L$42</f>
        <v>287</v>
      </c>
      <c r="L65" s="181"/>
      <c r="M65" s="181"/>
      <c r="N65" s="181">
        <f>'将来負担比率（分子）の構造'!M$42</f>
        <v>726</v>
      </c>
      <c r="O65" s="181"/>
      <c r="P65" s="181"/>
    </row>
    <row r="66" spans="1:16">
      <c r="A66" s="181" t="s">
        <v>31</v>
      </c>
      <c r="B66" s="181">
        <f>'将来負担比率（分子）の構造'!I$41</f>
        <v>29140</v>
      </c>
      <c r="C66" s="181"/>
      <c r="D66" s="181"/>
      <c r="E66" s="181">
        <f>'将来負担比率（分子）の構造'!J$41</f>
        <v>27125</v>
      </c>
      <c r="F66" s="181"/>
      <c r="G66" s="181"/>
      <c r="H66" s="181">
        <f>'将来負担比率（分子）の構造'!K$41</f>
        <v>26282</v>
      </c>
      <c r="I66" s="181"/>
      <c r="J66" s="181"/>
      <c r="K66" s="181">
        <f>'将来負担比率（分子）の構造'!L$41</f>
        <v>25539</v>
      </c>
      <c r="L66" s="181"/>
      <c r="M66" s="181"/>
      <c r="N66" s="181">
        <f>'将来負担比率（分子）の構造'!M$41</f>
        <v>27617</v>
      </c>
      <c r="O66" s="181"/>
      <c r="P66" s="181"/>
    </row>
    <row r="67" spans="1:16">
      <c r="A67" s="181" t="s">
        <v>75</v>
      </c>
      <c r="B67" s="181" t="e">
        <f>NA()</f>
        <v>#N/A</v>
      </c>
      <c r="C67" s="181">
        <f>IF(ISNUMBER('将来負担比率（分子）の構造'!I$53), IF('将来負担比率（分子）の構造'!I$53 &lt; 0, 0, '将来負担比率（分子）の構造'!I$53), NA())</f>
        <v>11075</v>
      </c>
      <c r="D67" s="181" t="e">
        <f>NA()</f>
        <v>#N/A</v>
      </c>
      <c r="E67" s="181" t="e">
        <f>NA()</f>
        <v>#N/A</v>
      </c>
      <c r="F67" s="181">
        <f>IF(ISNUMBER('将来負担比率（分子）の構造'!J$53), IF('将来負担比率（分子）の構造'!J$53 &lt; 0, 0, '将来負担比率（分子）の構造'!J$53), NA())</f>
        <v>10503</v>
      </c>
      <c r="G67" s="181" t="e">
        <f>NA()</f>
        <v>#N/A</v>
      </c>
      <c r="H67" s="181" t="e">
        <f>NA()</f>
        <v>#N/A</v>
      </c>
      <c r="I67" s="181">
        <f>IF(ISNUMBER('将来負担比率（分子）の構造'!K$53), IF('将来負担比率（分子）の構造'!K$53 &lt; 0, 0, '将来負担比率（分子）の構造'!K$53), NA())</f>
        <v>5766</v>
      </c>
      <c r="J67" s="181" t="e">
        <f>NA()</f>
        <v>#N/A</v>
      </c>
      <c r="K67" s="181" t="e">
        <f>NA()</f>
        <v>#N/A</v>
      </c>
      <c r="L67" s="181">
        <f>IF(ISNUMBER('将来負担比率（分子）の構造'!L$53), IF('将来負担比率（分子）の構造'!L$53 &lt; 0, 0, '将来負担比率（分子）の構造'!L$53), NA())</f>
        <v>5450</v>
      </c>
      <c r="M67" s="181" t="e">
        <f>NA()</f>
        <v>#N/A</v>
      </c>
      <c r="N67" s="181" t="e">
        <f>NA()</f>
        <v>#N/A</v>
      </c>
      <c r="O67" s="181">
        <f>IF(ISNUMBER('将来負担比率（分子）の構造'!M$53), IF('将来負担比率（分子）の構造'!M$53 &lt; 0, 0, '将来負担比率（分子）の構造'!M$53), NA())</f>
        <v>7290</v>
      </c>
      <c r="P67" s="181" t="e">
        <f>NA()</f>
        <v>#N/A</v>
      </c>
    </row>
    <row r="70" spans="1:16">
      <c r="A70" s="183" t="s">
        <v>76</v>
      </c>
      <c r="B70" s="183"/>
      <c r="C70" s="183"/>
      <c r="D70" s="183"/>
      <c r="E70" s="183"/>
      <c r="F70" s="183"/>
    </row>
    <row r="71" spans="1:16">
      <c r="A71" s="184"/>
      <c r="B71" s="184" t="str">
        <f>基金残高に係る経年分析!F54</f>
        <v>H30</v>
      </c>
      <c r="C71" s="184" t="str">
        <f>基金残高に係る経年分析!G54</f>
        <v>R01</v>
      </c>
      <c r="D71" s="184" t="str">
        <f>基金残高に係る経年分析!H54</f>
        <v>R02</v>
      </c>
    </row>
    <row r="72" spans="1:16">
      <c r="A72" s="184" t="s">
        <v>77</v>
      </c>
      <c r="B72" s="185">
        <f>基金残高に係る経年分析!F55</f>
        <v>1726</v>
      </c>
      <c r="C72" s="185">
        <f>基金残高に係る経年分析!G55</f>
        <v>1606</v>
      </c>
      <c r="D72" s="185">
        <f>基金残高に係る経年分析!H55</f>
        <v>1572</v>
      </c>
    </row>
    <row r="73" spans="1:16">
      <c r="A73" s="184" t="s">
        <v>78</v>
      </c>
      <c r="B73" s="185">
        <f>基金残高に係る経年分析!F56</f>
        <v>275</v>
      </c>
      <c r="C73" s="185">
        <f>基金残高に係る経年分析!G56</f>
        <v>345</v>
      </c>
      <c r="D73" s="185">
        <f>基金残高に係る経年分析!H56</f>
        <v>315</v>
      </c>
    </row>
    <row r="74" spans="1:16">
      <c r="A74" s="184" t="s">
        <v>79</v>
      </c>
      <c r="B74" s="185">
        <f>基金残高に係る経年分析!F57</f>
        <v>667</v>
      </c>
      <c r="C74" s="185">
        <f>基金残高に係る経年分析!G57</f>
        <v>752</v>
      </c>
      <c r="D74" s="185">
        <f>基金残高に係る経年分析!H57</f>
        <v>624</v>
      </c>
    </row>
  </sheetData>
  <sheetProtection algorithmName="SHA-512" hashValue="94+Pd2NaJJbixmzhyU7C+5P1eF1Ryd69BxghaoGOa6WjvMAt33A6+vzTPaLZ0lIplmrL4m+uE7OWkjbMQQTCjA==" saltValue="eYZ5/n0476YlNJgxDqlf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DL36" sqref="DL36:DV36"/>
    </sheetView>
  </sheetViews>
  <sheetFormatPr defaultColWidth="0" defaultRowHeight="11.25" customHeight="1" zeroHeight="1"/>
  <cols>
    <col min="1" max="95" width="1.625" style="226" customWidth="1"/>
    <col min="96" max="133" width="1.625" style="243"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209</v>
      </c>
      <c r="DI1" s="662"/>
      <c r="DJ1" s="662"/>
      <c r="DK1" s="662"/>
      <c r="DL1" s="662"/>
      <c r="DM1" s="662"/>
      <c r="DN1" s="663"/>
      <c r="DO1" s="226"/>
      <c r="DP1" s="661" t="s">
        <v>210</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c r="B2" s="227" t="s">
        <v>211</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664" t="s">
        <v>212</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213</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214</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c r="B4" s="664" t="s">
        <v>1</v>
      </c>
      <c r="C4" s="665"/>
      <c r="D4" s="665"/>
      <c r="E4" s="665"/>
      <c r="F4" s="665"/>
      <c r="G4" s="665"/>
      <c r="H4" s="665"/>
      <c r="I4" s="665"/>
      <c r="J4" s="665"/>
      <c r="K4" s="665"/>
      <c r="L4" s="665"/>
      <c r="M4" s="665"/>
      <c r="N4" s="665"/>
      <c r="O4" s="665"/>
      <c r="P4" s="665"/>
      <c r="Q4" s="666"/>
      <c r="R4" s="664" t="s">
        <v>215</v>
      </c>
      <c r="S4" s="665"/>
      <c r="T4" s="665"/>
      <c r="U4" s="665"/>
      <c r="V4" s="665"/>
      <c r="W4" s="665"/>
      <c r="X4" s="665"/>
      <c r="Y4" s="666"/>
      <c r="Z4" s="664" t="s">
        <v>216</v>
      </c>
      <c r="AA4" s="665"/>
      <c r="AB4" s="665"/>
      <c r="AC4" s="666"/>
      <c r="AD4" s="664" t="s">
        <v>217</v>
      </c>
      <c r="AE4" s="665"/>
      <c r="AF4" s="665"/>
      <c r="AG4" s="665"/>
      <c r="AH4" s="665"/>
      <c r="AI4" s="665"/>
      <c r="AJ4" s="665"/>
      <c r="AK4" s="666"/>
      <c r="AL4" s="664" t="s">
        <v>216</v>
      </c>
      <c r="AM4" s="665"/>
      <c r="AN4" s="665"/>
      <c r="AO4" s="666"/>
      <c r="AP4" s="670" t="s">
        <v>218</v>
      </c>
      <c r="AQ4" s="670"/>
      <c r="AR4" s="670"/>
      <c r="AS4" s="670"/>
      <c r="AT4" s="670"/>
      <c r="AU4" s="670"/>
      <c r="AV4" s="670"/>
      <c r="AW4" s="670"/>
      <c r="AX4" s="670"/>
      <c r="AY4" s="670"/>
      <c r="AZ4" s="670"/>
      <c r="BA4" s="670"/>
      <c r="BB4" s="670"/>
      <c r="BC4" s="670"/>
      <c r="BD4" s="670"/>
      <c r="BE4" s="670"/>
      <c r="BF4" s="670"/>
      <c r="BG4" s="670" t="s">
        <v>219</v>
      </c>
      <c r="BH4" s="670"/>
      <c r="BI4" s="670"/>
      <c r="BJ4" s="670"/>
      <c r="BK4" s="670"/>
      <c r="BL4" s="670"/>
      <c r="BM4" s="670"/>
      <c r="BN4" s="670"/>
      <c r="BO4" s="670" t="s">
        <v>216</v>
      </c>
      <c r="BP4" s="670"/>
      <c r="BQ4" s="670"/>
      <c r="BR4" s="670"/>
      <c r="BS4" s="670" t="s">
        <v>220</v>
      </c>
      <c r="BT4" s="670"/>
      <c r="BU4" s="670"/>
      <c r="BV4" s="670"/>
      <c r="BW4" s="670"/>
      <c r="BX4" s="670"/>
      <c r="BY4" s="670"/>
      <c r="BZ4" s="670"/>
      <c r="CA4" s="670"/>
      <c r="CB4" s="670"/>
      <c r="CD4" s="667" t="s">
        <v>221</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c r="B5" s="671" t="s">
        <v>222</v>
      </c>
      <c r="C5" s="672"/>
      <c r="D5" s="672"/>
      <c r="E5" s="672"/>
      <c r="F5" s="672"/>
      <c r="G5" s="672"/>
      <c r="H5" s="672"/>
      <c r="I5" s="672"/>
      <c r="J5" s="672"/>
      <c r="K5" s="672"/>
      <c r="L5" s="672"/>
      <c r="M5" s="672"/>
      <c r="N5" s="672"/>
      <c r="O5" s="672"/>
      <c r="P5" s="672"/>
      <c r="Q5" s="673"/>
      <c r="R5" s="674">
        <v>8831027</v>
      </c>
      <c r="S5" s="675"/>
      <c r="T5" s="675"/>
      <c r="U5" s="675"/>
      <c r="V5" s="675"/>
      <c r="W5" s="675"/>
      <c r="X5" s="675"/>
      <c r="Y5" s="676"/>
      <c r="Z5" s="677">
        <v>29.9</v>
      </c>
      <c r="AA5" s="677"/>
      <c r="AB5" s="677"/>
      <c r="AC5" s="677"/>
      <c r="AD5" s="678">
        <v>8831027</v>
      </c>
      <c r="AE5" s="678"/>
      <c r="AF5" s="678"/>
      <c r="AG5" s="678"/>
      <c r="AH5" s="678"/>
      <c r="AI5" s="678"/>
      <c r="AJ5" s="678"/>
      <c r="AK5" s="678"/>
      <c r="AL5" s="679">
        <v>73</v>
      </c>
      <c r="AM5" s="680"/>
      <c r="AN5" s="680"/>
      <c r="AO5" s="681"/>
      <c r="AP5" s="671" t="s">
        <v>223</v>
      </c>
      <c r="AQ5" s="672"/>
      <c r="AR5" s="672"/>
      <c r="AS5" s="672"/>
      <c r="AT5" s="672"/>
      <c r="AU5" s="672"/>
      <c r="AV5" s="672"/>
      <c r="AW5" s="672"/>
      <c r="AX5" s="672"/>
      <c r="AY5" s="672"/>
      <c r="AZ5" s="672"/>
      <c r="BA5" s="672"/>
      <c r="BB5" s="672"/>
      <c r="BC5" s="672"/>
      <c r="BD5" s="672"/>
      <c r="BE5" s="672"/>
      <c r="BF5" s="673"/>
      <c r="BG5" s="685">
        <v>8831027</v>
      </c>
      <c r="BH5" s="686"/>
      <c r="BI5" s="686"/>
      <c r="BJ5" s="686"/>
      <c r="BK5" s="686"/>
      <c r="BL5" s="686"/>
      <c r="BM5" s="686"/>
      <c r="BN5" s="687"/>
      <c r="BO5" s="688">
        <v>100</v>
      </c>
      <c r="BP5" s="688"/>
      <c r="BQ5" s="688"/>
      <c r="BR5" s="688"/>
      <c r="BS5" s="689">
        <v>175618</v>
      </c>
      <c r="BT5" s="689"/>
      <c r="BU5" s="689"/>
      <c r="BV5" s="689"/>
      <c r="BW5" s="689"/>
      <c r="BX5" s="689"/>
      <c r="BY5" s="689"/>
      <c r="BZ5" s="689"/>
      <c r="CA5" s="689"/>
      <c r="CB5" s="693"/>
      <c r="CD5" s="667" t="s">
        <v>218</v>
      </c>
      <c r="CE5" s="668"/>
      <c r="CF5" s="668"/>
      <c r="CG5" s="668"/>
      <c r="CH5" s="668"/>
      <c r="CI5" s="668"/>
      <c r="CJ5" s="668"/>
      <c r="CK5" s="668"/>
      <c r="CL5" s="668"/>
      <c r="CM5" s="668"/>
      <c r="CN5" s="668"/>
      <c r="CO5" s="668"/>
      <c r="CP5" s="668"/>
      <c r="CQ5" s="669"/>
      <c r="CR5" s="667" t="s">
        <v>224</v>
      </c>
      <c r="CS5" s="668"/>
      <c r="CT5" s="668"/>
      <c r="CU5" s="668"/>
      <c r="CV5" s="668"/>
      <c r="CW5" s="668"/>
      <c r="CX5" s="668"/>
      <c r="CY5" s="669"/>
      <c r="CZ5" s="667" t="s">
        <v>216</v>
      </c>
      <c r="DA5" s="668"/>
      <c r="DB5" s="668"/>
      <c r="DC5" s="669"/>
      <c r="DD5" s="667" t="s">
        <v>225</v>
      </c>
      <c r="DE5" s="668"/>
      <c r="DF5" s="668"/>
      <c r="DG5" s="668"/>
      <c r="DH5" s="668"/>
      <c r="DI5" s="668"/>
      <c r="DJ5" s="668"/>
      <c r="DK5" s="668"/>
      <c r="DL5" s="668"/>
      <c r="DM5" s="668"/>
      <c r="DN5" s="668"/>
      <c r="DO5" s="668"/>
      <c r="DP5" s="669"/>
      <c r="DQ5" s="667" t="s">
        <v>226</v>
      </c>
      <c r="DR5" s="668"/>
      <c r="DS5" s="668"/>
      <c r="DT5" s="668"/>
      <c r="DU5" s="668"/>
      <c r="DV5" s="668"/>
      <c r="DW5" s="668"/>
      <c r="DX5" s="668"/>
      <c r="DY5" s="668"/>
      <c r="DZ5" s="668"/>
      <c r="EA5" s="668"/>
      <c r="EB5" s="668"/>
      <c r="EC5" s="669"/>
    </row>
    <row r="6" spans="2:143" ht="11.25" customHeight="1">
      <c r="B6" s="682" t="s">
        <v>227</v>
      </c>
      <c r="C6" s="683"/>
      <c r="D6" s="683"/>
      <c r="E6" s="683"/>
      <c r="F6" s="683"/>
      <c r="G6" s="683"/>
      <c r="H6" s="683"/>
      <c r="I6" s="683"/>
      <c r="J6" s="683"/>
      <c r="K6" s="683"/>
      <c r="L6" s="683"/>
      <c r="M6" s="683"/>
      <c r="N6" s="683"/>
      <c r="O6" s="683"/>
      <c r="P6" s="683"/>
      <c r="Q6" s="684"/>
      <c r="R6" s="685">
        <v>146184</v>
      </c>
      <c r="S6" s="686"/>
      <c r="T6" s="686"/>
      <c r="U6" s="686"/>
      <c r="V6" s="686"/>
      <c r="W6" s="686"/>
      <c r="X6" s="686"/>
      <c r="Y6" s="687"/>
      <c r="Z6" s="688">
        <v>0.5</v>
      </c>
      <c r="AA6" s="688"/>
      <c r="AB6" s="688"/>
      <c r="AC6" s="688"/>
      <c r="AD6" s="689">
        <v>146184</v>
      </c>
      <c r="AE6" s="689"/>
      <c r="AF6" s="689"/>
      <c r="AG6" s="689"/>
      <c r="AH6" s="689"/>
      <c r="AI6" s="689"/>
      <c r="AJ6" s="689"/>
      <c r="AK6" s="689"/>
      <c r="AL6" s="690">
        <v>1.2</v>
      </c>
      <c r="AM6" s="691"/>
      <c r="AN6" s="691"/>
      <c r="AO6" s="692"/>
      <c r="AP6" s="682" t="s">
        <v>228</v>
      </c>
      <c r="AQ6" s="683"/>
      <c r="AR6" s="683"/>
      <c r="AS6" s="683"/>
      <c r="AT6" s="683"/>
      <c r="AU6" s="683"/>
      <c r="AV6" s="683"/>
      <c r="AW6" s="683"/>
      <c r="AX6" s="683"/>
      <c r="AY6" s="683"/>
      <c r="AZ6" s="683"/>
      <c r="BA6" s="683"/>
      <c r="BB6" s="683"/>
      <c r="BC6" s="683"/>
      <c r="BD6" s="683"/>
      <c r="BE6" s="683"/>
      <c r="BF6" s="684"/>
      <c r="BG6" s="685">
        <v>8831027</v>
      </c>
      <c r="BH6" s="686"/>
      <c r="BI6" s="686"/>
      <c r="BJ6" s="686"/>
      <c r="BK6" s="686"/>
      <c r="BL6" s="686"/>
      <c r="BM6" s="686"/>
      <c r="BN6" s="687"/>
      <c r="BO6" s="688">
        <v>100</v>
      </c>
      <c r="BP6" s="688"/>
      <c r="BQ6" s="688"/>
      <c r="BR6" s="688"/>
      <c r="BS6" s="689">
        <v>175618</v>
      </c>
      <c r="BT6" s="689"/>
      <c r="BU6" s="689"/>
      <c r="BV6" s="689"/>
      <c r="BW6" s="689"/>
      <c r="BX6" s="689"/>
      <c r="BY6" s="689"/>
      <c r="BZ6" s="689"/>
      <c r="CA6" s="689"/>
      <c r="CB6" s="693"/>
      <c r="CD6" s="696" t="s">
        <v>229</v>
      </c>
      <c r="CE6" s="697"/>
      <c r="CF6" s="697"/>
      <c r="CG6" s="697"/>
      <c r="CH6" s="697"/>
      <c r="CI6" s="697"/>
      <c r="CJ6" s="697"/>
      <c r="CK6" s="697"/>
      <c r="CL6" s="697"/>
      <c r="CM6" s="697"/>
      <c r="CN6" s="697"/>
      <c r="CO6" s="697"/>
      <c r="CP6" s="697"/>
      <c r="CQ6" s="698"/>
      <c r="CR6" s="685">
        <v>198147</v>
      </c>
      <c r="CS6" s="686"/>
      <c r="CT6" s="686"/>
      <c r="CU6" s="686"/>
      <c r="CV6" s="686"/>
      <c r="CW6" s="686"/>
      <c r="CX6" s="686"/>
      <c r="CY6" s="687"/>
      <c r="CZ6" s="679">
        <v>0.7</v>
      </c>
      <c r="DA6" s="680"/>
      <c r="DB6" s="680"/>
      <c r="DC6" s="699"/>
      <c r="DD6" s="694">
        <v>27344</v>
      </c>
      <c r="DE6" s="686"/>
      <c r="DF6" s="686"/>
      <c r="DG6" s="686"/>
      <c r="DH6" s="686"/>
      <c r="DI6" s="686"/>
      <c r="DJ6" s="686"/>
      <c r="DK6" s="686"/>
      <c r="DL6" s="686"/>
      <c r="DM6" s="686"/>
      <c r="DN6" s="686"/>
      <c r="DO6" s="686"/>
      <c r="DP6" s="687"/>
      <c r="DQ6" s="694">
        <v>182447</v>
      </c>
      <c r="DR6" s="686"/>
      <c r="DS6" s="686"/>
      <c r="DT6" s="686"/>
      <c r="DU6" s="686"/>
      <c r="DV6" s="686"/>
      <c r="DW6" s="686"/>
      <c r="DX6" s="686"/>
      <c r="DY6" s="686"/>
      <c r="DZ6" s="686"/>
      <c r="EA6" s="686"/>
      <c r="EB6" s="686"/>
      <c r="EC6" s="695"/>
    </row>
    <row r="7" spans="2:143" ht="11.25" customHeight="1">
      <c r="B7" s="682" t="s">
        <v>230</v>
      </c>
      <c r="C7" s="683"/>
      <c r="D7" s="683"/>
      <c r="E7" s="683"/>
      <c r="F7" s="683"/>
      <c r="G7" s="683"/>
      <c r="H7" s="683"/>
      <c r="I7" s="683"/>
      <c r="J7" s="683"/>
      <c r="K7" s="683"/>
      <c r="L7" s="683"/>
      <c r="M7" s="683"/>
      <c r="N7" s="683"/>
      <c r="O7" s="683"/>
      <c r="P7" s="683"/>
      <c r="Q7" s="684"/>
      <c r="R7" s="685">
        <v>8504</v>
      </c>
      <c r="S7" s="686"/>
      <c r="T7" s="686"/>
      <c r="U7" s="686"/>
      <c r="V7" s="686"/>
      <c r="W7" s="686"/>
      <c r="X7" s="686"/>
      <c r="Y7" s="687"/>
      <c r="Z7" s="688">
        <v>0</v>
      </c>
      <c r="AA7" s="688"/>
      <c r="AB7" s="688"/>
      <c r="AC7" s="688"/>
      <c r="AD7" s="689">
        <v>8504</v>
      </c>
      <c r="AE7" s="689"/>
      <c r="AF7" s="689"/>
      <c r="AG7" s="689"/>
      <c r="AH7" s="689"/>
      <c r="AI7" s="689"/>
      <c r="AJ7" s="689"/>
      <c r="AK7" s="689"/>
      <c r="AL7" s="690">
        <v>0.1</v>
      </c>
      <c r="AM7" s="691"/>
      <c r="AN7" s="691"/>
      <c r="AO7" s="692"/>
      <c r="AP7" s="682" t="s">
        <v>231</v>
      </c>
      <c r="AQ7" s="683"/>
      <c r="AR7" s="683"/>
      <c r="AS7" s="683"/>
      <c r="AT7" s="683"/>
      <c r="AU7" s="683"/>
      <c r="AV7" s="683"/>
      <c r="AW7" s="683"/>
      <c r="AX7" s="683"/>
      <c r="AY7" s="683"/>
      <c r="AZ7" s="683"/>
      <c r="BA7" s="683"/>
      <c r="BB7" s="683"/>
      <c r="BC7" s="683"/>
      <c r="BD7" s="683"/>
      <c r="BE7" s="683"/>
      <c r="BF7" s="684"/>
      <c r="BG7" s="685">
        <v>4055853</v>
      </c>
      <c r="BH7" s="686"/>
      <c r="BI7" s="686"/>
      <c r="BJ7" s="686"/>
      <c r="BK7" s="686"/>
      <c r="BL7" s="686"/>
      <c r="BM7" s="686"/>
      <c r="BN7" s="687"/>
      <c r="BO7" s="688">
        <v>45.9</v>
      </c>
      <c r="BP7" s="688"/>
      <c r="BQ7" s="688"/>
      <c r="BR7" s="688"/>
      <c r="BS7" s="689">
        <v>175618</v>
      </c>
      <c r="BT7" s="689"/>
      <c r="BU7" s="689"/>
      <c r="BV7" s="689"/>
      <c r="BW7" s="689"/>
      <c r="BX7" s="689"/>
      <c r="BY7" s="689"/>
      <c r="BZ7" s="689"/>
      <c r="CA7" s="689"/>
      <c r="CB7" s="693"/>
      <c r="CD7" s="700" t="s">
        <v>232</v>
      </c>
      <c r="CE7" s="701"/>
      <c r="CF7" s="701"/>
      <c r="CG7" s="701"/>
      <c r="CH7" s="701"/>
      <c r="CI7" s="701"/>
      <c r="CJ7" s="701"/>
      <c r="CK7" s="701"/>
      <c r="CL7" s="701"/>
      <c r="CM7" s="701"/>
      <c r="CN7" s="701"/>
      <c r="CO7" s="701"/>
      <c r="CP7" s="701"/>
      <c r="CQ7" s="702"/>
      <c r="CR7" s="685">
        <v>7500025</v>
      </c>
      <c r="CS7" s="686"/>
      <c r="CT7" s="686"/>
      <c r="CU7" s="686"/>
      <c r="CV7" s="686"/>
      <c r="CW7" s="686"/>
      <c r="CX7" s="686"/>
      <c r="CY7" s="687"/>
      <c r="CZ7" s="688">
        <v>26.2</v>
      </c>
      <c r="DA7" s="688"/>
      <c r="DB7" s="688"/>
      <c r="DC7" s="688"/>
      <c r="DD7" s="694">
        <v>67384</v>
      </c>
      <c r="DE7" s="686"/>
      <c r="DF7" s="686"/>
      <c r="DG7" s="686"/>
      <c r="DH7" s="686"/>
      <c r="DI7" s="686"/>
      <c r="DJ7" s="686"/>
      <c r="DK7" s="686"/>
      <c r="DL7" s="686"/>
      <c r="DM7" s="686"/>
      <c r="DN7" s="686"/>
      <c r="DO7" s="686"/>
      <c r="DP7" s="687"/>
      <c r="DQ7" s="694">
        <v>2047244</v>
      </c>
      <c r="DR7" s="686"/>
      <c r="DS7" s="686"/>
      <c r="DT7" s="686"/>
      <c r="DU7" s="686"/>
      <c r="DV7" s="686"/>
      <c r="DW7" s="686"/>
      <c r="DX7" s="686"/>
      <c r="DY7" s="686"/>
      <c r="DZ7" s="686"/>
      <c r="EA7" s="686"/>
      <c r="EB7" s="686"/>
      <c r="EC7" s="695"/>
    </row>
    <row r="8" spans="2:143" ht="11.25" customHeight="1">
      <c r="B8" s="682" t="s">
        <v>233</v>
      </c>
      <c r="C8" s="683"/>
      <c r="D8" s="683"/>
      <c r="E8" s="683"/>
      <c r="F8" s="683"/>
      <c r="G8" s="683"/>
      <c r="H8" s="683"/>
      <c r="I8" s="683"/>
      <c r="J8" s="683"/>
      <c r="K8" s="683"/>
      <c r="L8" s="683"/>
      <c r="M8" s="683"/>
      <c r="N8" s="683"/>
      <c r="O8" s="683"/>
      <c r="P8" s="683"/>
      <c r="Q8" s="684"/>
      <c r="R8" s="685">
        <v>31437</v>
      </c>
      <c r="S8" s="686"/>
      <c r="T8" s="686"/>
      <c r="U8" s="686"/>
      <c r="V8" s="686"/>
      <c r="W8" s="686"/>
      <c r="X8" s="686"/>
      <c r="Y8" s="687"/>
      <c r="Z8" s="688">
        <v>0.1</v>
      </c>
      <c r="AA8" s="688"/>
      <c r="AB8" s="688"/>
      <c r="AC8" s="688"/>
      <c r="AD8" s="689">
        <v>31437</v>
      </c>
      <c r="AE8" s="689"/>
      <c r="AF8" s="689"/>
      <c r="AG8" s="689"/>
      <c r="AH8" s="689"/>
      <c r="AI8" s="689"/>
      <c r="AJ8" s="689"/>
      <c r="AK8" s="689"/>
      <c r="AL8" s="690">
        <v>0.3</v>
      </c>
      <c r="AM8" s="691"/>
      <c r="AN8" s="691"/>
      <c r="AO8" s="692"/>
      <c r="AP8" s="682" t="s">
        <v>234</v>
      </c>
      <c r="AQ8" s="683"/>
      <c r="AR8" s="683"/>
      <c r="AS8" s="683"/>
      <c r="AT8" s="683"/>
      <c r="AU8" s="683"/>
      <c r="AV8" s="683"/>
      <c r="AW8" s="683"/>
      <c r="AX8" s="683"/>
      <c r="AY8" s="683"/>
      <c r="AZ8" s="683"/>
      <c r="BA8" s="683"/>
      <c r="BB8" s="683"/>
      <c r="BC8" s="683"/>
      <c r="BD8" s="683"/>
      <c r="BE8" s="683"/>
      <c r="BF8" s="684"/>
      <c r="BG8" s="685">
        <v>94182</v>
      </c>
      <c r="BH8" s="686"/>
      <c r="BI8" s="686"/>
      <c r="BJ8" s="686"/>
      <c r="BK8" s="686"/>
      <c r="BL8" s="686"/>
      <c r="BM8" s="686"/>
      <c r="BN8" s="687"/>
      <c r="BO8" s="688">
        <v>1.1000000000000001</v>
      </c>
      <c r="BP8" s="688"/>
      <c r="BQ8" s="688"/>
      <c r="BR8" s="688"/>
      <c r="BS8" s="694" t="s">
        <v>235</v>
      </c>
      <c r="BT8" s="686"/>
      <c r="BU8" s="686"/>
      <c r="BV8" s="686"/>
      <c r="BW8" s="686"/>
      <c r="BX8" s="686"/>
      <c r="BY8" s="686"/>
      <c r="BZ8" s="686"/>
      <c r="CA8" s="686"/>
      <c r="CB8" s="695"/>
      <c r="CD8" s="700" t="s">
        <v>236</v>
      </c>
      <c r="CE8" s="701"/>
      <c r="CF8" s="701"/>
      <c r="CG8" s="701"/>
      <c r="CH8" s="701"/>
      <c r="CI8" s="701"/>
      <c r="CJ8" s="701"/>
      <c r="CK8" s="701"/>
      <c r="CL8" s="701"/>
      <c r="CM8" s="701"/>
      <c r="CN8" s="701"/>
      <c r="CO8" s="701"/>
      <c r="CP8" s="701"/>
      <c r="CQ8" s="702"/>
      <c r="CR8" s="685">
        <v>7908945</v>
      </c>
      <c r="CS8" s="686"/>
      <c r="CT8" s="686"/>
      <c r="CU8" s="686"/>
      <c r="CV8" s="686"/>
      <c r="CW8" s="686"/>
      <c r="CX8" s="686"/>
      <c r="CY8" s="687"/>
      <c r="CZ8" s="688">
        <v>27.6</v>
      </c>
      <c r="DA8" s="688"/>
      <c r="DB8" s="688"/>
      <c r="DC8" s="688"/>
      <c r="DD8" s="694">
        <v>121992</v>
      </c>
      <c r="DE8" s="686"/>
      <c r="DF8" s="686"/>
      <c r="DG8" s="686"/>
      <c r="DH8" s="686"/>
      <c r="DI8" s="686"/>
      <c r="DJ8" s="686"/>
      <c r="DK8" s="686"/>
      <c r="DL8" s="686"/>
      <c r="DM8" s="686"/>
      <c r="DN8" s="686"/>
      <c r="DO8" s="686"/>
      <c r="DP8" s="687"/>
      <c r="DQ8" s="694">
        <v>4149077</v>
      </c>
      <c r="DR8" s="686"/>
      <c r="DS8" s="686"/>
      <c r="DT8" s="686"/>
      <c r="DU8" s="686"/>
      <c r="DV8" s="686"/>
      <c r="DW8" s="686"/>
      <c r="DX8" s="686"/>
      <c r="DY8" s="686"/>
      <c r="DZ8" s="686"/>
      <c r="EA8" s="686"/>
      <c r="EB8" s="686"/>
      <c r="EC8" s="695"/>
    </row>
    <row r="9" spans="2:143" ht="11.25" customHeight="1">
      <c r="B9" s="682" t="s">
        <v>237</v>
      </c>
      <c r="C9" s="683"/>
      <c r="D9" s="683"/>
      <c r="E9" s="683"/>
      <c r="F9" s="683"/>
      <c r="G9" s="683"/>
      <c r="H9" s="683"/>
      <c r="I9" s="683"/>
      <c r="J9" s="683"/>
      <c r="K9" s="683"/>
      <c r="L9" s="683"/>
      <c r="M9" s="683"/>
      <c r="N9" s="683"/>
      <c r="O9" s="683"/>
      <c r="P9" s="683"/>
      <c r="Q9" s="684"/>
      <c r="R9" s="685">
        <v>40408</v>
      </c>
      <c r="S9" s="686"/>
      <c r="T9" s="686"/>
      <c r="U9" s="686"/>
      <c r="V9" s="686"/>
      <c r="W9" s="686"/>
      <c r="X9" s="686"/>
      <c r="Y9" s="687"/>
      <c r="Z9" s="688">
        <v>0.1</v>
      </c>
      <c r="AA9" s="688"/>
      <c r="AB9" s="688"/>
      <c r="AC9" s="688"/>
      <c r="AD9" s="689">
        <v>40408</v>
      </c>
      <c r="AE9" s="689"/>
      <c r="AF9" s="689"/>
      <c r="AG9" s="689"/>
      <c r="AH9" s="689"/>
      <c r="AI9" s="689"/>
      <c r="AJ9" s="689"/>
      <c r="AK9" s="689"/>
      <c r="AL9" s="690">
        <v>0.3</v>
      </c>
      <c r="AM9" s="691"/>
      <c r="AN9" s="691"/>
      <c r="AO9" s="692"/>
      <c r="AP9" s="682" t="s">
        <v>238</v>
      </c>
      <c r="AQ9" s="683"/>
      <c r="AR9" s="683"/>
      <c r="AS9" s="683"/>
      <c r="AT9" s="683"/>
      <c r="AU9" s="683"/>
      <c r="AV9" s="683"/>
      <c r="AW9" s="683"/>
      <c r="AX9" s="683"/>
      <c r="AY9" s="683"/>
      <c r="AZ9" s="683"/>
      <c r="BA9" s="683"/>
      <c r="BB9" s="683"/>
      <c r="BC9" s="683"/>
      <c r="BD9" s="683"/>
      <c r="BE9" s="683"/>
      <c r="BF9" s="684"/>
      <c r="BG9" s="685">
        <v>2917707</v>
      </c>
      <c r="BH9" s="686"/>
      <c r="BI9" s="686"/>
      <c r="BJ9" s="686"/>
      <c r="BK9" s="686"/>
      <c r="BL9" s="686"/>
      <c r="BM9" s="686"/>
      <c r="BN9" s="687"/>
      <c r="BO9" s="688">
        <v>33</v>
      </c>
      <c r="BP9" s="688"/>
      <c r="BQ9" s="688"/>
      <c r="BR9" s="688"/>
      <c r="BS9" s="694" t="s">
        <v>235</v>
      </c>
      <c r="BT9" s="686"/>
      <c r="BU9" s="686"/>
      <c r="BV9" s="686"/>
      <c r="BW9" s="686"/>
      <c r="BX9" s="686"/>
      <c r="BY9" s="686"/>
      <c r="BZ9" s="686"/>
      <c r="CA9" s="686"/>
      <c r="CB9" s="695"/>
      <c r="CD9" s="700" t="s">
        <v>239</v>
      </c>
      <c r="CE9" s="701"/>
      <c r="CF9" s="701"/>
      <c r="CG9" s="701"/>
      <c r="CH9" s="701"/>
      <c r="CI9" s="701"/>
      <c r="CJ9" s="701"/>
      <c r="CK9" s="701"/>
      <c r="CL9" s="701"/>
      <c r="CM9" s="701"/>
      <c r="CN9" s="701"/>
      <c r="CO9" s="701"/>
      <c r="CP9" s="701"/>
      <c r="CQ9" s="702"/>
      <c r="CR9" s="685">
        <v>3418119</v>
      </c>
      <c r="CS9" s="686"/>
      <c r="CT9" s="686"/>
      <c r="CU9" s="686"/>
      <c r="CV9" s="686"/>
      <c r="CW9" s="686"/>
      <c r="CX9" s="686"/>
      <c r="CY9" s="687"/>
      <c r="CZ9" s="688">
        <v>11.9</v>
      </c>
      <c r="DA9" s="688"/>
      <c r="DB9" s="688"/>
      <c r="DC9" s="688"/>
      <c r="DD9" s="694">
        <v>1151914</v>
      </c>
      <c r="DE9" s="686"/>
      <c r="DF9" s="686"/>
      <c r="DG9" s="686"/>
      <c r="DH9" s="686"/>
      <c r="DI9" s="686"/>
      <c r="DJ9" s="686"/>
      <c r="DK9" s="686"/>
      <c r="DL9" s="686"/>
      <c r="DM9" s="686"/>
      <c r="DN9" s="686"/>
      <c r="DO9" s="686"/>
      <c r="DP9" s="687"/>
      <c r="DQ9" s="694">
        <v>1803979</v>
      </c>
      <c r="DR9" s="686"/>
      <c r="DS9" s="686"/>
      <c r="DT9" s="686"/>
      <c r="DU9" s="686"/>
      <c r="DV9" s="686"/>
      <c r="DW9" s="686"/>
      <c r="DX9" s="686"/>
      <c r="DY9" s="686"/>
      <c r="DZ9" s="686"/>
      <c r="EA9" s="686"/>
      <c r="EB9" s="686"/>
      <c r="EC9" s="695"/>
    </row>
    <row r="10" spans="2:143" ht="11.25" customHeight="1">
      <c r="B10" s="682" t="s">
        <v>240</v>
      </c>
      <c r="C10" s="683"/>
      <c r="D10" s="683"/>
      <c r="E10" s="683"/>
      <c r="F10" s="683"/>
      <c r="G10" s="683"/>
      <c r="H10" s="683"/>
      <c r="I10" s="683"/>
      <c r="J10" s="683"/>
      <c r="K10" s="683"/>
      <c r="L10" s="683"/>
      <c r="M10" s="683"/>
      <c r="N10" s="683"/>
      <c r="O10" s="683"/>
      <c r="P10" s="683"/>
      <c r="Q10" s="684"/>
      <c r="R10" s="685" t="s">
        <v>235</v>
      </c>
      <c r="S10" s="686"/>
      <c r="T10" s="686"/>
      <c r="U10" s="686"/>
      <c r="V10" s="686"/>
      <c r="W10" s="686"/>
      <c r="X10" s="686"/>
      <c r="Y10" s="687"/>
      <c r="Z10" s="688" t="s">
        <v>235</v>
      </c>
      <c r="AA10" s="688"/>
      <c r="AB10" s="688"/>
      <c r="AC10" s="688"/>
      <c r="AD10" s="689" t="s">
        <v>235</v>
      </c>
      <c r="AE10" s="689"/>
      <c r="AF10" s="689"/>
      <c r="AG10" s="689"/>
      <c r="AH10" s="689"/>
      <c r="AI10" s="689"/>
      <c r="AJ10" s="689"/>
      <c r="AK10" s="689"/>
      <c r="AL10" s="690" t="s">
        <v>235</v>
      </c>
      <c r="AM10" s="691"/>
      <c r="AN10" s="691"/>
      <c r="AO10" s="692"/>
      <c r="AP10" s="682" t="s">
        <v>241</v>
      </c>
      <c r="AQ10" s="683"/>
      <c r="AR10" s="683"/>
      <c r="AS10" s="683"/>
      <c r="AT10" s="683"/>
      <c r="AU10" s="683"/>
      <c r="AV10" s="683"/>
      <c r="AW10" s="683"/>
      <c r="AX10" s="683"/>
      <c r="AY10" s="683"/>
      <c r="AZ10" s="683"/>
      <c r="BA10" s="683"/>
      <c r="BB10" s="683"/>
      <c r="BC10" s="683"/>
      <c r="BD10" s="683"/>
      <c r="BE10" s="683"/>
      <c r="BF10" s="684"/>
      <c r="BG10" s="685">
        <v>166026</v>
      </c>
      <c r="BH10" s="686"/>
      <c r="BI10" s="686"/>
      <c r="BJ10" s="686"/>
      <c r="BK10" s="686"/>
      <c r="BL10" s="686"/>
      <c r="BM10" s="686"/>
      <c r="BN10" s="687"/>
      <c r="BO10" s="688">
        <v>1.9</v>
      </c>
      <c r="BP10" s="688"/>
      <c r="BQ10" s="688"/>
      <c r="BR10" s="688"/>
      <c r="BS10" s="694" t="s">
        <v>235</v>
      </c>
      <c r="BT10" s="686"/>
      <c r="BU10" s="686"/>
      <c r="BV10" s="686"/>
      <c r="BW10" s="686"/>
      <c r="BX10" s="686"/>
      <c r="BY10" s="686"/>
      <c r="BZ10" s="686"/>
      <c r="CA10" s="686"/>
      <c r="CB10" s="695"/>
      <c r="CD10" s="700" t="s">
        <v>242</v>
      </c>
      <c r="CE10" s="701"/>
      <c r="CF10" s="701"/>
      <c r="CG10" s="701"/>
      <c r="CH10" s="701"/>
      <c r="CI10" s="701"/>
      <c r="CJ10" s="701"/>
      <c r="CK10" s="701"/>
      <c r="CL10" s="701"/>
      <c r="CM10" s="701"/>
      <c r="CN10" s="701"/>
      <c r="CO10" s="701"/>
      <c r="CP10" s="701"/>
      <c r="CQ10" s="702"/>
      <c r="CR10" s="685">
        <v>33206</v>
      </c>
      <c r="CS10" s="686"/>
      <c r="CT10" s="686"/>
      <c r="CU10" s="686"/>
      <c r="CV10" s="686"/>
      <c r="CW10" s="686"/>
      <c r="CX10" s="686"/>
      <c r="CY10" s="687"/>
      <c r="CZ10" s="688">
        <v>0.1</v>
      </c>
      <c r="DA10" s="688"/>
      <c r="DB10" s="688"/>
      <c r="DC10" s="688"/>
      <c r="DD10" s="694" t="s">
        <v>235</v>
      </c>
      <c r="DE10" s="686"/>
      <c r="DF10" s="686"/>
      <c r="DG10" s="686"/>
      <c r="DH10" s="686"/>
      <c r="DI10" s="686"/>
      <c r="DJ10" s="686"/>
      <c r="DK10" s="686"/>
      <c r="DL10" s="686"/>
      <c r="DM10" s="686"/>
      <c r="DN10" s="686"/>
      <c r="DO10" s="686"/>
      <c r="DP10" s="687"/>
      <c r="DQ10" s="694">
        <v>32978</v>
      </c>
      <c r="DR10" s="686"/>
      <c r="DS10" s="686"/>
      <c r="DT10" s="686"/>
      <c r="DU10" s="686"/>
      <c r="DV10" s="686"/>
      <c r="DW10" s="686"/>
      <c r="DX10" s="686"/>
      <c r="DY10" s="686"/>
      <c r="DZ10" s="686"/>
      <c r="EA10" s="686"/>
      <c r="EB10" s="686"/>
      <c r="EC10" s="695"/>
    </row>
    <row r="11" spans="2:143" ht="11.25" customHeight="1">
      <c r="B11" s="682" t="s">
        <v>243</v>
      </c>
      <c r="C11" s="683"/>
      <c r="D11" s="683"/>
      <c r="E11" s="683"/>
      <c r="F11" s="683"/>
      <c r="G11" s="683"/>
      <c r="H11" s="683"/>
      <c r="I11" s="683"/>
      <c r="J11" s="683"/>
      <c r="K11" s="683"/>
      <c r="L11" s="683"/>
      <c r="M11" s="683"/>
      <c r="N11" s="683"/>
      <c r="O11" s="683"/>
      <c r="P11" s="683"/>
      <c r="Q11" s="684"/>
      <c r="R11" s="685">
        <v>1057266</v>
      </c>
      <c r="S11" s="686"/>
      <c r="T11" s="686"/>
      <c r="U11" s="686"/>
      <c r="V11" s="686"/>
      <c r="W11" s="686"/>
      <c r="X11" s="686"/>
      <c r="Y11" s="687"/>
      <c r="Z11" s="690">
        <v>3.6</v>
      </c>
      <c r="AA11" s="691"/>
      <c r="AB11" s="691"/>
      <c r="AC11" s="703"/>
      <c r="AD11" s="694">
        <v>1057266</v>
      </c>
      <c r="AE11" s="686"/>
      <c r="AF11" s="686"/>
      <c r="AG11" s="686"/>
      <c r="AH11" s="686"/>
      <c r="AI11" s="686"/>
      <c r="AJ11" s="686"/>
      <c r="AK11" s="687"/>
      <c r="AL11" s="690">
        <v>8.6999999999999993</v>
      </c>
      <c r="AM11" s="691"/>
      <c r="AN11" s="691"/>
      <c r="AO11" s="692"/>
      <c r="AP11" s="682" t="s">
        <v>244</v>
      </c>
      <c r="AQ11" s="683"/>
      <c r="AR11" s="683"/>
      <c r="AS11" s="683"/>
      <c r="AT11" s="683"/>
      <c r="AU11" s="683"/>
      <c r="AV11" s="683"/>
      <c r="AW11" s="683"/>
      <c r="AX11" s="683"/>
      <c r="AY11" s="683"/>
      <c r="AZ11" s="683"/>
      <c r="BA11" s="683"/>
      <c r="BB11" s="683"/>
      <c r="BC11" s="683"/>
      <c r="BD11" s="683"/>
      <c r="BE11" s="683"/>
      <c r="BF11" s="684"/>
      <c r="BG11" s="685">
        <v>877938</v>
      </c>
      <c r="BH11" s="686"/>
      <c r="BI11" s="686"/>
      <c r="BJ11" s="686"/>
      <c r="BK11" s="686"/>
      <c r="BL11" s="686"/>
      <c r="BM11" s="686"/>
      <c r="BN11" s="687"/>
      <c r="BO11" s="688">
        <v>9.9</v>
      </c>
      <c r="BP11" s="688"/>
      <c r="BQ11" s="688"/>
      <c r="BR11" s="688"/>
      <c r="BS11" s="694">
        <v>175618</v>
      </c>
      <c r="BT11" s="686"/>
      <c r="BU11" s="686"/>
      <c r="BV11" s="686"/>
      <c r="BW11" s="686"/>
      <c r="BX11" s="686"/>
      <c r="BY11" s="686"/>
      <c r="BZ11" s="686"/>
      <c r="CA11" s="686"/>
      <c r="CB11" s="695"/>
      <c r="CD11" s="700" t="s">
        <v>245</v>
      </c>
      <c r="CE11" s="701"/>
      <c r="CF11" s="701"/>
      <c r="CG11" s="701"/>
      <c r="CH11" s="701"/>
      <c r="CI11" s="701"/>
      <c r="CJ11" s="701"/>
      <c r="CK11" s="701"/>
      <c r="CL11" s="701"/>
      <c r="CM11" s="701"/>
      <c r="CN11" s="701"/>
      <c r="CO11" s="701"/>
      <c r="CP11" s="701"/>
      <c r="CQ11" s="702"/>
      <c r="CR11" s="685">
        <v>280660</v>
      </c>
      <c r="CS11" s="686"/>
      <c r="CT11" s="686"/>
      <c r="CU11" s="686"/>
      <c r="CV11" s="686"/>
      <c r="CW11" s="686"/>
      <c r="CX11" s="686"/>
      <c r="CY11" s="687"/>
      <c r="CZ11" s="688">
        <v>1</v>
      </c>
      <c r="DA11" s="688"/>
      <c r="DB11" s="688"/>
      <c r="DC11" s="688"/>
      <c r="DD11" s="694">
        <v>150</v>
      </c>
      <c r="DE11" s="686"/>
      <c r="DF11" s="686"/>
      <c r="DG11" s="686"/>
      <c r="DH11" s="686"/>
      <c r="DI11" s="686"/>
      <c r="DJ11" s="686"/>
      <c r="DK11" s="686"/>
      <c r="DL11" s="686"/>
      <c r="DM11" s="686"/>
      <c r="DN11" s="686"/>
      <c r="DO11" s="686"/>
      <c r="DP11" s="687"/>
      <c r="DQ11" s="694">
        <v>154517</v>
      </c>
      <c r="DR11" s="686"/>
      <c r="DS11" s="686"/>
      <c r="DT11" s="686"/>
      <c r="DU11" s="686"/>
      <c r="DV11" s="686"/>
      <c r="DW11" s="686"/>
      <c r="DX11" s="686"/>
      <c r="DY11" s="686"/>
      <c r="DZ11" s="686"/>
      <c r="EA11" s="686"/>
      <c r="EB11" s="686"/>
      <c r="EC11" s="695"/>
    </row>
    <row r="12" spans="2:143" ht="11.25" customHeight="1">
      <c r="B12" s="682" t="s">
        <v>246</v>
      </c>
      <c r="C12" s="683"/>
      <c r="D12" s="683"/>
      <c r="E12" s="683"/>
      <c r="F12" s="683"/>
      <c r="G12" s="683"/>
      <c r="H12" s="683"/>
      <c r="I12" s="683"/>
      <c r="J12" s="683"/>
      <c r="K12" s="683"/>
      <c r="L12" s="683"/>
      <c r="M12" s="683"/>
      <c r="N12" s="683"/>
      <c r="O12" s="683"/>
      <c r="P12" s="683"/>
      <c r="Q12" s="684"/>
      <c r="R12" s="685" t="s">
        <v>127</v>
      </c>
      <c r="S12" s="686"/>
      <c r="T12" s="686"/>
      <c r="U12" s="686"/>
      <c r="V12" s="686"/>
      <c r="W12" s="686"/>
      <c r="X12" s="686"/>
      <c r="Y12" s="687"/>
      <c r="Z12" s="688" t="s">
        <v>235</v>
      </c>
      <c r="AA12" s="688"/>
      <c r="AB12" s="688"/>
      <c r="AC12" s="688"/>
      <c r="AD12" s="689" t="s">
        <v>235</v>
      </c>
      <c r="AE12" s="689"/>
      <c r="AF12" s="689"/>
      <c r="AG12" s="689"/>
      <c r="AH12" s="689"/>
      <c r="AI12" s="689"/>
      <c r="AJ12" s="689"/>
      <c r="AK12" s="689"/>
      <c r="AL12" s="690" t="s">
        <v>235</v>
      </c>
      <c r="AM12" s="691"/>
      <c r="AN12" s="691"/>
      <c r="AO12" s="692"/>
      <c r="AP12" s="682" t="s">
        <v>247</v>
      </c>
      <c r="AQ12" s="683"/>
      <c r="AR12" s="683"/>
      <c r="AS12" s="683"/>
      <c r="AT12" s="683"/>
      <c r="AU12" s="683"/>
      <c r="AV12" s="683"/>
      <c r="AW12" s="683"/>
      <c r="AX12" s="683"/>
      <c r="AY12" s="683"/>
      <c r="AZ12" s="683"/>
      <c r="BA12" s="683"/>
      <c r="BB12" s="683"/>
      <c r="BC12" s="683"/>
      <c r="BD12" s="683"/>
      <c r="BE12" s="683"/>
      <c r="BF12" s="684"/>
      <c r="BG12" s="685">
        <v>4335416</v>
      </c>
      <c r="BH12" s="686"/>
      <c r="BI12" s="686"/>
      <c r="BJ12" s="686"/>
      <c r="BK12" s="686"/>
      <c r="BL12" s="686"/>
      <c r="BM12" s="686"/>
      <c r="BN12" s="687"/>
      <c r="BO12" s="688">
        <v>49.1</v>
      </c>
      <c r="BP12" s="688"/>
      <c r="BQ12" s="688"/>
      <c r="BR12" s="688"/>
      <c r="BS12" s="694" t="s">
        <v>235</v>
      </c>
      <c r="BT12" s="686"/>
      <c r="BU12" s="686"/>
      <c r="BV12" s="686"/>
      <c r="BW12" s="686"/>
      <c r="BX12" s="686"/>
      <c r="BY12" s="686"/>
      <c r="BZ12" s="686"/>
      <c r="CA12" s="686"/>
      <c r="CB12" s="695"/>
      <c r="CD12" s="700" t="s">
        <v>248</v>
      </c>
      <c r="CE12" s="701"/>
      <c r="CF12" s="701"/>
      <c r="CG12" s="701"/>
      <c r="CH12" s="701"/>
      <c r="CI12" s="701"/>
      <c r="CJ12" s="701"/>
      <c r="CK12" s="701"/>
      <c r="CL12" s="701"/>
      <c r="CM12" s="701"/>
      <c r="CN12" s="701"/>
      <c r="CO12" s="701"/>
      <c r="CP12" s="701"/>
      <c r="CQ12" s="702"/>
      <c r="CR12" s="685">
        <v>241897</v>
      </c>
      <c r="CS12" s="686"/>
      <c r="CT12" s="686"/>
      <c r="CU12" s="686"/>
      <c r="CV12" s="686"/>
      <c r="CW12" s="686"/>
      <c r="CX12" s="686"/>
      <c r="CY12" s="687"/>
      <c r="CZ12" s="688">
        <v>0.8</v>
      </c>
      <c r="DA12" s="688"/>
      <c r="DB12" s="688"/>
      <c r="DC12" s="688"/>
      <c r="DD12" s="694" t="s">
        <v>127</v>
      </c>
      <c r="DE12" s="686"/>
      <c r="DF12" s="686"/>
      <c r="DG12" s="686"/>
      <c r="DH12" s="686"/>
      <c r="DI12" s="686"/>
      <c r="DJ12" s="686"/>
      <c r="DK12" s="686"/>
      <c r="DL12" s="686"/>
      <c r="DM12" s="686"/>
      <c r="DN12" s="686"/>
      <c r="DO12" s="686"/>
      <c r="DP12" s="687"/>
      <c r="DQ12" s="694">
        <v>240497</v>
      </c>
      <c r="DR12" s="686"/>
      <c r="DS12" s="686"/>
      <c r="DT12" s="686"/>
      <c r="DU12" s="686"/>
      <c r="DV12" s="686"/>
      <c r="DW12" s="686"/>
      <c r="DX12" s="686"/>
      <c r="DY12" s="686"/>
      <c r="DZ12" s="686"/>
      <c r="EA12" s="686"/>
      <c r="EB12" s="686"/>
      <c r="EC12" s="695"/>
    </row>
    <row r="13" spans="2:143" ht="11.25" customHeight="1">
      <c r="B13" s="682" t="s">
        <v>249</v>
      </c>
      <c r="C13" s="683"/>
      <c r="D13" s="683"/>
      <c r="E13" s="683"/>
      <c r="F13" s="683"/>
      <c r="G13" s="683"/>
      <c r="H13" s="683"/>
      <c r="I13" s="683"/>
      <c r="J13" s="683"/>
      <c r="K13" s="683"/>
      <c r="L13" s="683"/>
      <c r="M13" s="683"/>
      <c r="N13" s="683"/>
      <c r="O13" s="683"/>
      <c r="P13" s="683"/>
      <c r="Q13" s="684"/>
      <c r="R13" s="685" t="s">
        <v>127</v>
      </c>
      <c r="S13" s="686"/>
      <c r="T13" s="686"/>
      <c r="U13" s="686"/>
      <c r="V13" s="686"/>
      <c r="W13" s="686"/>
      <c r="X13" s="686"/>
      <c r="Y13" s="687"/>
      <c r="Z13" s="688" t="s">
        <v>127</v>
      </c>
      <c r="AA13" s="688"/>
      <c r="AB13" s="688"/>
      <c r="AC13" s="688"/>
      <c r="AD13" s="689" t="s">
        <v>235</v>
      </c>
      <c r="AE13" s="689"/>
      <c r="AF13" s="689"/>
      <c r="AG13" s="689"/>
      <c r="AH13" s="689"/>
      <c r="AI13" s="689"/>
      <c r="AJ13" s="689"/>
      <c r="AK13" s="689"/>
      <c r="AL13" s="690" t="s">
        <v>235</v>
      </c>
      <c r="AM13" s="691"/>
      <c r="AN13" s="691"/>
      <c r="AO13" s="692"/>
      <c r="AP13" s="682" t="s">
        <v>250</v>
      </c>
      <c r="AQ13" s="683"/>
      <c r="AR13" s="683"/>
      <c r="AS13" s="683"/>
      <c r="AT13" s="683"/>
      <c r="AU13" s="683"/>
      <c r="AV13" s="683"/>
      <c r="AW13" s="683"/>
      <c r="AX13" s="683"/>
      <c r="AY13" s="683"/>
      <c r="AZ13" s="683"/>
      <c r="BA13" s="683"/>
      <c r="BB13" s="683"/>
      <c r="BC13" s="683"/>
      <c r="BD13" s="683"/>
      <c r="BE13" s="683"/>
      <c r="BF13" s="684"/>
      <c r="BG13" s="685">
        <v>4319597</v>
      </c>
      <c r="BH13" s="686"/>
      <c r="BI13" s="686"/>
      <c r="BJ13" s="686"/>
      <c r="BK13" s="686"/>
      <c r="BL13" s="686"/>
      <c r="BM13" s="686"/>
      <c r="BN13" s="687"/>
      <c r="BO13" s="688">
        <v>48.9</v>
      </c>
      <c r="BP13" s="688"/>
      <c r="BQ13" s="688"/>
      <c r="BR13" s="688"/>
      <c r="BS13" s="694" t="s">
        <v>235</v>
      </c>
      <c r="BT13" s="686"/>
      <c r="BU13" s="686"/>
      <c r="BV13" s="686"/>
      <c r="BW13" s="686"/>
      <c r="BX13" s="686"/>
      <c r="BY13" s="686"/>
      <c r="BZ13" s="686"/>
      <c r="CA13" s="686"/>
      <c r="CB13" s="695"/>
      <c r="CD13" s="700" t="s">
        <v>251</v>
      </c>
      <c r="CE13" s="701"/>
      <c r="CF13" s="701"/>
      <c r="CG13" s="701"/>
      <c r="CH13" s="701"/>
      <c r="CI13" s="701"/>
      <c r="CJ13" s="701"/>
      <c r="CK13" s="701"/>
      <c r="CL13" s="701"/>
      <c r="CM13" s="701"/>
      <c r="CN13" s="701"/>
      <c r="CO13" s="701"/>
      <c r="CP13" s="701"/>
      <c r="CQ13" s="702"/>
      <c r="CR13" s="685">
        <v>998955</v>
      </c>
      <c r="CS13" s="686"/>
      <c r="CT13" s="686"/>
      <c r="CU13" s="686"/>
      <c r="CV13" s="686"/>
      <c r="CW13" s="686"/>
      <c r="CX13" s="686"/>
      <c r="CY13" s="687"/>
      <c r="CZ13" s="688">
        <v>3.5</v>
      </c>
      <c r="DA13" s="688"/>
      <c r="DB13" s="688"/>
      <c r="DC13" s="688"/>
      <c r="DD13" s="694">
        <v>332173</v>
      </c>
      <c r="DE13" s="686"/>
      <c r="DF13" s="686"/>
      <c r="DG13" s="686"/>
      <c r="DH13" s="686"/>
      <c r="DI13" s="686"/>
      <c r="DJ13" s="686"/>
      <c r="DK13" s="686"/>
      <c r="DL13" s="686"/>
      <c r="DM13" s="686"/>
      <c r="DN13" s="686"/>
      <c r="DO13" s="686"/>
      <c r="DP13" s="687"/>
      <c r="DQ13" s="694">
        <v>681435</v>
      </c>
      <c r="DR13" s="686"/>
      <c r="DS13" s="686"/>
      <c r="DT13" s="686"/>
      <c r="DU13" s="686"/>
      <c r="DV13" s="686"/>
      <c r="DW13" s="686"/>
      <c r="DX13" s="686"/>
      <c r="DY13" s="686"/>
      <c r="DZ13" s="686"/>
      <c r="EA13" s="686"/>
      <c r="EB13" s="686"/>
      <c r="EC13" s="695"/>
    </row>
    <row r="14" spans="2:143" ht="11.25" customHeight="1">
      <c r="B14" s="682" t="s">
        <v>252</v>
      </c>
      <c r="C14" s="683"/>
      <c r="D14" s="683"/>
      <c r="E14" s="683"/>
      <c r="F14" s="683"/>
      <c r="G14" s="683"/>
      <c r="H14" s="683"/>
      <c r="I14" s="683"/>
      <c r="J14" s="683"/>
      <c r="K14" s="683"/>
      <c r="L14" s="683"/>
      <c r="M14" s="683"/>
      <c r="N14" s="683"/>
      <c r="O14" s="683"/>
      <c r="P14" s="683"/>
      <c r="Q14" s="684"/>
      <c r="R14" s="685" t="s">
        <v>127</v>
      </c>
      <c r="S14" s="686"/>
      <c r="T14" s="686"/>
      <c r="U14" s="686"/>
      <c r="V14" s="686"/>
      <c r="W14" s="686"/>
      <c r="X14" s="686"/>
      <c r="Y14" s="687"/>
      <c r="Z14" s="688" t="s">
        <v>235</v>
      </c>
      <c r="AA14" s="688"/>
      <c r="AB14" s="688"/>
      <c r="AC14" s="688"/>
      <c r="AD14" s="689" t="s">
        <v>235</v>
      </c>
      <c r="AE14" s="689"/>
      <c r="AF14" s="689"/>
      <c r="AG14" s="689"/>
      <c r="AH14" s="689"/>
      <c r="AI14" s="689"/>
      <c r="AJ14" s="689"/>
      <c r="AK14" s="689"/>
      <c r="AL14" s="690" t="s">
        <v>235</v>
      </c>
      <c r="AM14" s="691"/>
      <c r="AN14" s="691"/>
      <c r="AO14" s="692"/>
      <c r="AP14" s="682" t="s">
        <v>253</v>
      </c>
      <c r="AQ14" s="683"/>
      <c r="AR14" s="683"/>
      <c r="AS14" s="683"/>
      <c r="AT14" s="683"/>
      <c r="AU14" s="683"/>
      <c r="AV14" s="683"/>
      <c r="AW14" s="683"/>
      <c r="AX14" s="683"/>
      <c r="AY14" s="683"/>
      <c r="AZ14" s="683"/>
      <c r="BA14" s="683"/>
      <c r="BB14" s="683"/>
      <c r="BC14" s="683"/>
      <c r="BD14" s="683"/>
      <c r="BE14" s="683"/>
      <c r="BF14" s="684"/>
      <c r="BG14" s="685">
        <v>151439</v>
      </c>
      <c r="BH14" s="686"/>
      <c r="BI14" s="686"/>
      <c r="BJ14" s="686"/>
      <c r="BK14" s="686"/>
      <c r="BL14" s="686"/>
      <c r="BM14" s="686"/>
      <c r="BN14" s="687"/>
      <c r="BO14" s="688">
        <v>1.7</v>
      </c>
      <c r="BP14" s="688"/>
      <c r="BQ14" s="688"/>
      <c r="BR14" s="688"/>
      <c r="BS14" s="694" t="s">
        <v>235</v>
      </c>
      <c r="BT14" s="686"/>
      <c r="BU14" s="686"/>
      <c r="BV14" s="686"/>
      <c r="BW14" s="686"/>
      <c r="BX14" s="686"/>
      <c r="BY14" s="686"/>
      <c r="BZ14" s="686"/>
      <c r="CA14" s="686"/>
      <c r="CB14" s="695"/>
      <c r="CD14" s="700" t="s">
        <v>254</v>
      </c>
      <c r="CE14" s="701"/>
      <c r="CF14" s="701"/>
      <c r="CG14" s="701"/>
      <c r="CH14" s="701"/>
      <c r="CI14" s="701"/>
      <c r="CJ14" s="701"/>
      <c r="CK14" s="701"/>
      <c r="CL14" s="701"/>
      <c r="CM14" s="701"/>
      <c r="CN14" s="701"/>
      <c r="CO14" s="701"/>
      <c r="CP14" s="701"/>
      <c r="CQ14" s="702"/>
      <c r="CR14" s="685">
        <v>1035912</v>
      </c>
      <c r="CS14" s="686"/>
      <c r="CT14" s="686"/>
      <c r="CU14" s="686"/>
      <c r="CV14" s="686"/>
      <c r="CW14" s="686"/>
      <c r="CX14" s="686"/>
      <c r="CY14" s="687"/>
      <c r="CZ14" s="688">
        <v>3.6</v>
      </c>
      <c r="DA14" s="688"/>
      <c r="DB14" s="688"/>
      <c r="DC14" s="688"/>
      <c r="DD14" s="694">
        <v>392281</v>
      </c>
      <c r="DE14" s="686"/>
      <c r="DF14" s="686"/>
      <c r="DG14" s="686"/>
      <c r="DH14" s="686"/>
      <c r="DI14" s="686"/>
      <c r="DJ14" s="686"/>
      <c r="DK14" s="686"/>
      <c r="DL14" s="686"/>
      <c r="DM14" s="686"/>
      <c r="DN14" s="686"/>
      <c r="DO14" s="686"/>
      <c r="DP14" s="687"/>
      <c r="DQ14" s="694">
        <v>649265</v>
      </c>
      <c r="DR14" s="686"/>
      <c r="DS14" s="686"/>
      <c r="DT14" s="686"/>
      <c r="DU14" s="686"/>
      <c r="DV14" s="686"/>
      <c r="DW14" s="686"/>
      <c r="DX14" s="686"/>
      <c r="DY14" s="686"/>
      <c r="DZ14" s="686"/>
      <c r="EA14" s="686"/>
      <c r="EB14" s="686"/>
      <c r="EC14" s="695"/>
    </row>
    <row r="15" spans="2:143" ht="11.25" customHeight="1">
      <c r="B15" s="682" t="s">
        <v>255</v>
      </c>
      <c r="C15" s="683"/>
      <c r="D15" s="683"/>
      <c r="E15" s="683"/>
      <c r="F15" s="683"/>
      <c r="G15" s="683"/>
      <c r="H15" s="683"/>
      <c r="I15" s="683"/>
      <c r="J15" s="683"/>
      <c r="K15" s="683"/>
      <c r="L15" s="683"/>
      <c r="M15" s="683"/>
      <c r="N15" s="683"/>
      <c r="O15" s="683"/>
      <c r="P15" s="683"/>
      <c r="Q15" s="684"/>
      <c r="R15" s="685" t="s">
        <v>235</v>
      </c>
      <c r="S15" s="686"/>
      <c r="T15" s="686"/>
      <c r="U15" s="686"/>
      <c r="V15" s="686"/>
      <c r="W15" s="686"/>
      <c r="X15" s="686"/>
      <c r="Y15" s="687"/>
      <c r="Z15" s="688" t="s">
        <v>235</v>
      </c>
      <c r="AA15" s="688"/>
      <c r="AB15" s="688"/>
      <c r="AC15" s="688"/>
      <c r="AD15" s="689" t="s">
        <v>235</v>
      </c>
      <c r="AE15" s="689"/>
      <c r="AF15" s="689"/>
      <c r="AG15" s="689"/>
      <c r="AH15" s="689"/>
      <c r="AI15" s="689"/>
      <c r="AJ15" s="689"/>
      <c r="AK15" s="689"/>
      <c r="AL15" s="690" t="s">
        <v>235</v>
      </c>
      <c r="AM15" s="691"/>
      <c r="AN15" s="691"/>
      <c r="AO15" s="692"/>
      <c r="AP15" s="682" t="s">
        <v>256</v>
      </c>
      <c r="AQ15" s="683"/>
      <c r="AR15" s="683"/>
      <c r="AS15" s="683"/>
      <c r="AT15" s="683"/>
      <c r="AU15" s="683"/>
      <c r="AV15" s="683"/>
      <c r="AW15" s="683"/>
      <c r="AX15" s="683"/>
      <c r="AY15" s="683"/>
      <c r="AZ15" s="683"/>
      <c r="BA15" s="683"/>
      <c r="BB15" s="683"/>
      <c r="BC15" s="683"/>
      <c r="BD15" s="683"/>
      <c r="BE15" s="683"/>
      <c r="BF15" s="684"/>
      <c r="BG15" s="685">
        <v>288319</v>
      </c>
      <c r="BH15" s="686"/>
      <c r="BI15" s="686"/>
      <c r="BJ15" s="686"/>
      <c r="BK15" s="686"/>
      <c r="BL15" s="686"/>
      <c r="BM15" s="686"/>
      <c r="BN15" s="687"/>
      <c r="BO15" s="688">
        <v>3.3</v>
      </c>
      <c r="BP15" s="688"/>
      <c r="BQ15" s="688"/>
      <c r="BR15" s="688"/>
      <c r="BS15" s="694" t="s">
        <v>235</v>
      </c>
      <c r="BT15" s="686"/>
      <c r="BU15" s="686"/>
      <c r="BV15" s="686"/>
      <c r="BW15" s="686"/>
      <c r="BX15" s="686"/>
      <c r="BY15" s="686"/>
      <c r="BZ15" s="686"/>
      <c r="CA15" s="686"/>
      <c r="CB15" s="695"/>
      <c r="CD15" s="700" t="s">
        <v>257</v>
      </c>
      <c r="CE15" s="701"/>
      <c r="CF15" s="701"/>
      <c r="CG15" s="701"/>
      <c r="CH15" s="701"/>
      <c r="CI15" s="701"/>
      <c r="CJ15" s="701"/>
      <c r="CK15" s="701"/>
      <c r="CL15" s="701"/>
      <c r="CM15" s="701"/>
      <c r="CN15" s="701"/>
      <c r="CO15" s="701"/>
      <c r="CP15" s="701"/>
      <c r="CQ15" s="702"/>
      <c r="CR15" s="685">
        <v>4590315</v>
      </c>
      <c r="CS15" s="686"/>
      <c r="CT15" s="686"/>
      <c r="CU15" s="686"/>
      <c r="CV15" s="686"/>
      <c r="CW15" s="686"/>
      <c r="CX15" s="686"/>
      <c r="CY15" s="687"/>
      <c r="CZ15" s="688">
        <v>16</v>
      </c>
      <c r="DA15" s="688"/>
      <c r="DB15" s="688"/>
      <c r="DC15" s="688"/>
      <c r="DD15" s="694">
        <v>2043254</v>
      </c>
      <c r="DE15" s="686"/>
      <c r="DF15" s="686"/>
      <c r="DG15" s="686"/>
      <c r="DH15" s="686"/>
      <c r="DI15" s="686"/>
      <c r="DJ15" s="686"/>
      <c r="DK15" s="686"/>
      <c r="DL15" s="686"/>
      <c r="DM15" s="686"/>
      <c r="DN15" s="686"/>
      <c r="DO15" s="686"/>
      <c r="DP15" s="687"/>
      <c r="DQ15" s="694">
        <v>2206872</v>
      </c>
      <c r="DR15" s="686"/>
      <c r="DS15" s="686"/>
      <c r="DT15" s="686"/>
      <c r="DU15" s="686"/>
      <c r="DV15" s="686"/>
      <c r="DW15" s="686"/>
      <c r="DX15" s="686"/>
      <c r="DY15" s="686"/>
      <c r="DZ15" s="686"/>
      <c r="EA15" s="686"/>
      <c r="EB15" s="686"/>
      <c r="EC15" s="695"/>
    </row>
    <row r="16" spans="2:143" ht="11.25" customHeight="1">
      <c r="B16" s="682" t="s">
        <v>258</v>
      </c>
      <c r="C16" s="683"/>
      <c r="D16" s="683"/>
      <c r="E16" s="683"/>
      <c r="F16" s="683"/>
      <c r="G16" s="683"/>
      <c r="H16" s="683"/>
      <c r="I16" s="683"/>
      <c r="J16" s="683"/>
      <c r="K16" s="683"/>
      <c r="L16" s="683"/>
      <c r="M16" s="683"/>
      <c r="N16" s="683"/>
      <c r="O16" s="683"/>
      <c r="P16" s="683"/>
      <c r="Q16" s="684"/>
      <c r="R16" s="685">
        <v>17358</v>
      </c>
      <c r="S16" s="686"/>
      <c r="T16" s="686"/>
      <c r="U16" s="686"/>
      <c r="V16" s="686"/>
      <c r="W16" s="686"/>
      <c r="X16" s="686"/>
      <c r="Y16" s="687"/>
      <c r="Z16" s="688">
        <v>0.1</v>
      </c>
      <c r="AA16" s="688"/>
      <c r="AB16" s="688"/>
      <c r="AC16" s="688"/>
      <c r="AD16" s="689">
        <v>17358</v>
      </c>
      <c r="AE16" s="689"/>
      <c r="AF16" s="689"/>
      <c r="AG16" s="689"/>
      <c r="AH16" s="689"/>
      <c r="AI16" s="689"/>
      <c r="AJ16" s="689"/>
      <c r="AK16" s="689"/>
      <c r="AL16" s="690">
        <v>0.1</v>
      </c>
      <c r="AM16" s="691"/>
      <c r="AN16" s="691"/>
      <c r="AO16" s="692"/>
      <c r="AP16" s="682" t="s">
        <v>259</v>
      </c>
      <c r="AQ16" s="683"/>
      <c r="AR16" s="683"/>
      <c r="AS16" s="683"/>
      <c r="AT16" s="683"/>
      <c r="AU16" s="683"/>
      <c r="AV16" s="683"/>
      <c r="AW16" s="683"/>
      <c r="AX16" s="683"/>
      <c r="AY16" s="683"/>
      <c r="AZ16" s="683"/>
      <c r="BA16" s="683"/>
      <c r="BB16" s="683"/>
      <c r="BC16" s="683"/>
      <c r="BD16" s="683"/>
      <c r="BE16" s="683"/>
      <c r="BF16" s="684"/>
      <c r="BG16" s="685" t="s">
        <v>235</v>
      </c>
      <c r="BH16" s="686"/>
      <c r="BI16" s="686"/>
      <c r="BJ16" s="686"/>
      <c r="BK16" s="686"/>
      <c r="BL16" s="686"/>
      <c r="BM16" s="686"/>
      <c r="BN16" s="687"/>
      <c r="BO16" s="688" t="s">
        <v>235</v>
      </c>
      <c r="BP16" s="688"/>
      <c r="BQ16" s="688"/>
      <c r="BR16" s="688"/>
      <c r="BS16" s="694" t="s">
        <v>235</v>
      </c>
      <c r="BT16" s="686"/>
      <c r="BU16" s="686"/>
      <c r="BV16" s="686"/>
      <c r="BW16" s="686"/>
      <c r="BX16" s="686"/>
      <c r="BY16" s="686"/>
      <c r="BZ16" s="686"/>
      <c r="CA16" s="686"/>
      <c r="CB16" s="695"/>
      <c r="CD16" s="700" t="s">
        <v>260</v>
      </c>
      <c r="CE16" s="701"/>
      <c r="CF16" s="701"/>
      <c r="CG16" s="701"/>
      <c r="CH16" s="701"/>
      <c r="CI16" s="701"/>
      <c r="CJ16" s="701"/>
      <c r="CK16" s="701"/>
      <c r="CL16" s="701"/>
      <c r="CM16" s="701"/>
      <c r="CN16" s="701"/>
      <c r="CO16" s="701"/>
      <c r="CP16" s="701"/>
      <c r="CQ16" s="702"/>
      <c r="CR16" s="685">
        <v>376</v>
      </c>
      <c r="CS16" s="686"/>
      <c r="CT16" s="686"/>
      <c r="CU16" s="686"/>
      <c r="CV16" s="686"/>
      <c r="CW16" s="686"/>
      <c r="CX16" s="686"/>
      <c r="CY16" s="687"/>
      <c r="CZ16" s="688">
        <v>0</v>
      </c>
      <c r="DA16" s="688"/>
      <c r="DB16" s="688"/>
      <c r="DC16" s="688"/>
      <c r="DD16" s="694" t="s">
        <v>127</v>
      </c>
      <c r="DE16" s="686"/>
      <c r="DF16" s="686"/>
      <c r="DG16" s="686"/>
      <c r="DH16" s="686"/>
      <c r="DI16" s="686"/>
      <c r="DJ16" s="686"/>
      <c r="DK16" s="686"/>
      <c r="DL16" s="686"/>
      <c r="DM16" s="686"/>
      <c r="DN16" s="686"/>
      <c r="DO16" s="686"/>
      <c r="DP16" s="687"/>
      <c r="DQ16" s="694">
        <v>26</v>
      </c>
      <c r="DR16" s="686"/>
      <c r="DS16" s="686"/>
      <c r="DT16" s="686"/>
      <c r="DU16" s="686"/>
      <c r="DV16" s="686"/>
      <c r="DW16" s="686"/>
      <c r="DX16" s="686"/>
      <c r="DY16" s="686"/>
      <c r="DZ16" s="686"/>
      <c r="EA16" s="686"/>
      <c r="EB16" s="686"/>
      <c r="EC16" s="695"/>
    </row>
    <row r="17" spans="2:133" ht="11.25" customHeight="1">
      <c r="B17" s="682" t="s">
        <v>261</v>
      </c>
      <c r="C17" s="683"/>
      <c r="D17" s="683"/>
      <c r="E17" s="683"/>
      <c r="F17" s="683"/>
      <c r="G17" s="683"/>
      <c r="H17" s="683"/>
      <c r="I17" s="683"/>
      <c r="J17" s="683"/>
      <c r="K17" s="683"/>
      <c r="L17" s="683"/>
      <c r="M17" s="683"/>
      <c r="N17" s="683"/>
      <c r="O17" s="683"/>
      <c r="P17" s="683"/>
      <c r="Q17" s="684"/>
      <c r="R17" s="685">
        <v>82335</v>
      </c>
      <c r="S17" s="686"/>
      <c r="T17" s="686"/>
      <c r="U17" s="686"/>
      <c r="V17" s="686"/>
      <c r="W17" s="686"/>
      <c r="X17" s="686"/>
      <c r="Y17" s="687"/>
      <c r="Z17" s="688">
        <v>0.3</v>
      </c>
      <c r="AA17" s="688"/>
      <c r="AB17" s="688"/>
      <c r="AC17" s="688"/>
      <c r="AD17" s="689">
        <v>82335</v>
      </c>
      <c r="AE17" s="689"/>
      <c r="AF17" s="689"/>
      <c r="AG17" s="689"/>
      <c r="AH17" s="689"/>
      <c r="AI17" s="689"/>
      <c r="AJ17" s="689"/>
      <c r="AK17" s="689"/>
      <c r="AL17" s="690">
        <v>0.7</v>
      </c>
      <c r="AM17" s="691"/>
      <c r="AN17" s="691"/>
      <c r="AO17" s="692"/>
      <c r="AP17" s="682" t="s">
        <v>262</v>
      </c>
      <c r="AQ17" s="683"/>
      <c r="AR17" s="683"/>
      <c r="AS17" s="683"/>
      <c r="AT17" s="683"/>
      <c r="AU17" s="683"/>
      <c r="AV17" s="683"/>
      <c r="AW17" s="683"/>
      <c r="AX17" s="683"/>
      <c r="AY17" s="683"/>
      <c r="AZ17" s="683"/>
      <c r="BA17" s="683"/>
      <c r="BB17" s="683"/>
      <c r="BC17" s="683"/>
      <c r="BD17" s="683"/>
      <c r="BE17" s="683"/>
      <c r="BF17" s="684"/>
      <c r="BG17" s="685" t="s">
        <v>235</v>
      </c>
      <c r="BH17" s="686"/>
      <c r="BI17" s="686"/>
      <c r="BJ17" s="686"/>
      <c r="BK17" s="686"/>
      <c r="BL17" s="686"/>
      <c r="BM17" s="686"/>
      <c r="BN17" s="687"/>
      <c r="BO17" s="688" t="s">
        <v>235</v>
      </c>
      <c r="BP17" s="688"/>
      <c r="BQ17" s="688"/>
      <c r="BR17" s="688"/>
      <c r="BS17" s="694" t="s">
        <v>235</v>
      </c>
      <c r="BT17" s="686"/>
      <c r="BU17" s="686"/>
      <c r="BV17" s="686"/>
      <c r="BW17" s="686"/>
      <c r="BX17" s="686"/>
      <c r="BY17" s="686"/>
      <c r="BZ17" s="686"/>
      <c r="CA17" s="686"/>
      <c r="CB17" s="695"/>
      <c r="CD17" s="700" t="s">
        <v>263</v>
      </c>
      <c r="CE17" s="701"/>
      <c r="CF17" s="701"/>
      <c r="CG17" s="701"/>
      <c r="CH17" s="701"/>
      <c r="CI17" s="701"/>
      <c r="CJ17" s="701"/>
      <c r="CK17" s="701"/>
      <c r="CL17" s="701"/>
      <c r="CM17" s="701"/>
      <c r="CN17" s="701"/>
      <c r="CO17" s="701"/>
      <c r="CP17" s="701"/>
      <c r="CQ17" s="702"/>
      <c r="CR17" s="685">
        <v>2465293</v>
      </c>
      <c r="CS17" s="686"/>
      <c r="CT17" s="686"/>
      <c r="CU17" s="686"/>
      <c r="CV17" s="686"/>
      <c r="CW17" s="686"/>
      <c r="CX17" s="686"/>
      <c r="CY17" s="687"/>
      <c r="CZ17" s="688">
        <v>8.6</v>
      </c>
      <c r="DA17" s="688"/>
      <c r="DB17" s="688"/>
      <c r="DC17" s="688"/>
      <c r="DD17" s="694" t="s">
        <v>235</v>
      </c>
      <c r="DE17" s="686"/>
      <c r="DF17" s="686"/>
      <c r="DG17" s="686"/>
      <c r="DH17" s="686"/>
      <c r="DI17" s="686"/>
      <c r="DJ17" s="686"/>
      <c r="DK17" s="686"/>
      <c r="DL17" s="686"/>
      <c r="DM17" s="686"/>
      <c r="DN17" s="686"/>
      <c r="DO17" s="686"/>
      <c r="DP17" s="687"/>
      <c r="DQ17" s="694">
        <v>2422228</v>
      </c>
      <c r="DR17" s="686"/>
      <c r="DS17" s="686"/>
      <c r="DT17" s="686"/>
      <c r="DU17" s="686"/>
      <c r="DV17" s="686"/>
      <c r="DW17" s="686"/>
      <c r="DX17" s="686"/>
      <c r="DY17" s="686"/>
      <c r="DZ17" s="686"/>
      <c r="EA17" s="686"/>
      <c r="EB17" s="686"/>
      <c r="EC17" s="695"/>
    </row>
    <row r="18" spans="2:133" ht="11.25" customHeight="1">
      <c r="B18" s="682" t="s">
        <v>264</v>
      </c>
      <c r="C18" s="683"/>
      <c r="D18" s="683"/>
      <c r="E18" s="683"/>
      <c r="F18" s="683"/>
      <c r="G18" s="683"/>
      <c r="H18" s="683"/>
      <c r="I18" s="683"/>
      <c r="J18" s="683"/>
      <c r="K18" s="683"/>
      <c r="L18" s="683"/>
      <c r="M18" s="683"/>
      <c r="N18" s="683"/>
      <c r="O18" s="683"/>
      <c r="P18" s="683"/>
      <c r="Q18" s="684"/>
      <c r="R18" s="685">
        <v>66157</v>
      </c>
      <c r="S18" s="686"/>
      <c r="T18" s="686"/>
      <c r="U18" s="686"/>
      <c r="V18" s="686"/>
      <c r="W18" s="686"/>
      <c r="X18" s="686"/>
      <c r="Y18" s="687"/>
      <c r="Z18" s="688">
        <v>0.2</v>
      </c>
      <c r="AA18" s="688"/>
      <c r="AB18" s="688"/>
      <c r="AC18" s="688"/>
      <c r="AD18" s="689">
        <v>66157</v>
      </c>
      <c r="AE18" s="689"/>
      <c r="AF18" s="689"/>
      <c r="AG18" s="689"/>
      <c r="AH18" s="689"/>
      <c r="AI18" s="689"/>
      <c r="AJ18" s="689"/>
      <c r="AK18" s="689"/>
      <c r="AL18" s="690">
        <v>0.5</v>
      </c>
      <c r="AM18" s="691"/>
      <c r="AN18" s="691"/>
      <c r="AO18" s="692"/>
      <c r="AP18" s="682" t="s">
        <v>265</v>
      </c>
      <c r="AQ18" s="683"/>
      <c r="AR18" s="683"/>
      <c r="AS18" s="683"/>
      <c r="AT18" s="683"/>
      <c r="AU18" s="683"/>
      <c r="AV18" s="683"/>
      <c r="AW18" s="683"/>
      <c r="AX18" s="683"/>
      <c r="AY18" s="683"/>
      <c r="AZ18" s="683"/>
      <c r="BA18" s="683"/>
      <c r="BB18" s="683"/>
      <c r="BC18" s="683"/>
      <c r="BD18" s="683"/>
      <c r="BE18" s="683"/>
      <c r="BF18" s="684"/>
      <c r="BG18" s="685" t="s">
        <v>127</v>
      </c>
      <c r="BH18" s="686"/>
      <c r="BI18" s="686"/>
      <c r="BJ18" s="686"/>
      <c r="BK18" s="686"/>
      <c r="BL18" s="686"/>
      <c r="BM18" s="686"/>
      <c r="BN18" s="687"/>
      <c r="BO18" s="688" t="s">
        <v>235</v>
      </c>
      <c r="BP18" s="688"/>
      <c r="BQ18" s="688"/>
      <c r="BR18" s="688"/>
      <c r="BS18" s="694" t="s">
        <v>235</v>
      </c>
      <c r="BT18" s="686"/>
      <c r="BU18" s="686"/>
      <c r="BV18" s="686"/>
      <c r="BW18" s="686"/>
      <c r="BX18" s="686"/>
      <c r="BY18" s="686"/>
      <c r="BZ18" s="686"/>
      <c r="CA18" s="686"/>
      <c r="CB18" s="695"/>
      <c r="CD18" s="700" t="s">
        <v>266</v>
      </c>
      <c r="CE18" s="701"/>
      <c r="CF18" s="701"/>
      <c r="CG18" s="701"/>
      <c r="CH18" s="701"/>
      <c r="CI18" s="701"/>
      <c r="CJ18" s="701"/>
      <c r="CK18" s="701"/>
      <c r="CL18" s="701"/>
      <c r="CM18" s="701"/>
      <c r="CN18" s="701"/>
      <c r="CO18" s="701"/>
      <c r="CP18" s="701"/>
      <c r="CQ18" s="702"/>
      <c r="CR18" s="685" t="s">
        <v>235</v>
      </c>
      <c r="CS18" s="686"/>
      <c r="CT18" s="686"/>
      <c r="CU18" s="686"/>
      <c r="CV18" s="686"/>
      <c r="CW18" s="686"/>
      <c r="CX18" s="686"/>
      <c r="CY18" s="687"/>
      <c r="CZ18" s="688" t="s">
        <v>127</v>
      </c>
      <c r="DA18" s="688"/>
      <c r="DB18" s="688"/>
      <c r="DC18" s="688"/>
      <c r="DD18" s="694" t="s">
        <v>235</v>
      </c>
      <c r="DE18" s="686"/>
      <c r="DF18" s="686"/>
      <c r="DG18" s="686"/>
      <c r="DH18" s="686"/>
      <c r="DI18" s="686"/>
      <c r="DJ18" s="686"/>
      <c r="DK18" s="686"/>
      <c r="DL18" s="686"/>
      <c r="DM18" s="686"/>
      <c r="DN18" s="686"/>
      <c r="DO18" s="686"/>
      <c r="DP18" s="687"/>
      <c r="DQ18" s="694" t="s">
        <v>235</v>
      </c>
      <c r="DR18" s="686"/>
      <c r="DS18" s="686"/>
      <c r="DT18" s="686"/>
      <c r="DU18" s="686"/>
      <c r="DV18" s="686"/>
      <c r="DW18" s="686"/>
      <c r="DX18" s="686"/>
      <c r="DY18" s="686"/>
      <c r="DZ18" s="686"/>
      <c r="EA18" s="686"/>
      <c r="EB18" s="686"/>
      <c r="EC18" s="695"/>
    </row>
    <row r="19" spans="2:133" ht="11.25" customHeight="1">
      <c r="B19" s="682" t="s">
        <v>267</v>
      </c>
      <c r="C19" s="683"/>
      <c r="D19" s="683"/>
      <c r="E19" s="683"/>
      <c r="F19" s="683"/>
      <c r="G19" s="683"/>
      <c r="H19" s="683"/>
      <c r="I19" s="683"/>
      <c r="J19" s="683"/>
      <c r="K19" s="683"/>
      <c r="L19" s="683"/>
      <c r="M19" s="683"/>
      <c r="N19" s="683"/>
      <c r="O19" s="683"/>
      <c r="P19" s="683"/>
      <c r="Q19" s="684"/>
      <c r="R19" s="685">
        <v>53537</v>
      </c>
      <c r="S19" s="686"/>
      <c r="T19" s="686"/>
      <c r="U19" s="686"/>
      <c r="V19" s="686"/>
      <c r="W19" s="686"/>
      <c r="X19" s="686"/>
      <c r="Y19" s="687"/>
      <c r="Z19" s="688">
        <v>0.2</v>
      </c>
      <c r="AA19" s="688"/>
      <c r="AB19" s="688"/>
      <c r="AC19" s="688"/>
      <c r="AD19" s="689">
        <v>53537</v>
      </c>
      <c r="AE19" s="689"/>
      <c r="AF19" s="689"/>
      <c r="AG19" s="689"/>
      <c r="AH19" s="689"/>
      <c r="AI19" s="689"/>
      <c r="AJ19" s="689"/>
      <c r="AK19" s="689"/>
      <c r="AL19" s="690">
        <v>0.4</v>
      </c>
      <c r="AM19" s="691"/>
      <c r="AN19" s="691"/>
      <c r="AO19" s="692"/>
      <c r="AP19" s="682" t="s">
        <v>268</v>
      </c>
      <c r="AQ19" s="683"/>
      <c r="AR19" s="683"/>
      <c r="AS19" s="683"/>
      <c r="AT19" s="683"/>
      <c r="AU19" s="683"/>
      <c r="AV19" s="683"/>
      <c r="AW19" s="683"/>
      <c r="AX19" s="683"/>
      <c r="AY19" s="683"/>
      <c r="AZ19" s="683"/>
      <c r="BA19" s="683"/>
      <c r="BB19" s="683"/>
      <c r="BC19" s="683"/>
      <c r="BD19" s="683"/>
      <c r="BE19" s="683"/>
      <c r="BF19" s="684"/>
      <c r="BG19" s="685" t="s">
        <v>235</v>
      </c>
      <c r="BH19" s="686"/>
      <c r="BI19" s="686"/>
      <c r="BJ19" s="686"/>
      <c r="BK19" s="686"/>
      <c r="BL19" s="686"/>
      <c r="BM19" s="686"/>
      <c r="BN19" s="687"/>
      <c r="BO19" s="688" t="s">
        <v>235</v>
      </c>
      <c r="BP19" s="688"/>
      <c r="BQ19" s="688"/>
      <c r="BR19" s="688"/>
      <c r="BS19" s="694" t="s">
        <v>235</v>
      </c>
      <c r="BT19" s="686"/>
      <c r="BU19" s="686"/>
      <c r="BV19" s="686"/>
      <c r="BW19" s="686"/>
      <c r="BX19" s="686"/>
      <c r="BY19" s="686"/>
      <c r="BZ19" s="686"/>
      <c r="CA19" s="686"/>
      <c r="CB19" s="695"/>
      <c r="CD19" s="700" t="s">
        <v>269</v>
      </c>
      <c r="CE19" s="701"/>
      <c r="CF19" s="701"/>
      <c r="CG19" s="701"/>
      <c r="CH19" s="701"/>
      <c r="CI19" s="701"/>
      <c r="CJ19" s="701"/>
      <c r="CK19" s="701"/>
      <c r="CL19" s="701"/>
      <c r="CM19" s="701"/>
      <c r="CN19" s="701"/>
      <c r="CO19" s="701"/>
      <c r="CP19" s="701"/>
      <c r="CQ19" s="702"/>
      <c r="CR19" s="685" t="s">
        <v>235</v>
      </c>
      <c r="CS19" s="686"/>
      <c r="CT19" s="686"/>
      <c r="CU19" s="686"/>
      <c r="CV19" s="686"/>
      <c r="CW19" s="686"/>
      <c r="CX19" s="686"/>
      <c r="CY19" s="687"/>
      <c r="CZ19" s="688" t="s">
        <v>235</v>
      </c>
      <c r="DA19" s="688"/>
      <c r="DB19" s="688"/>
      <c r="DC19" s="688"/>
      <c r="DD19" s="694" t="s">
        <v>127</v>
      </c>
      <c r="DE19" s="686"/>
      <c r="DF19" s="686"/>
      <c r="DG19" s="686"/>
      <c r="DH19" s="686"/>
      <c r="DI19" s="686"/>
      <c r="DJ19" s="686"/>
      <c r="DK19" s="686"/>
      <c r="DL19" s="686"/>
      <c r="DM19" s="686"/>
      <c r="DN19" s="686"/>
      <c r="DO19" s="686"/>
      <c r="DP19" s="687"/>
      <c r="DQ19" s="694" t="s">
        <v>127</v>
      </c>
      <c r="DR19" s="686"/>
      <c r="DS19" s="686"/>
      <c r="DT19" s="686"/>
      <c r="DU19" s="686"/>
      <c r="DV19" s="686"/>
      <c r="DW19" s="686"/>
      <c r="DX19" s="686"/>
      <c r="DY19" s="686"/>
      <c r="DZ19" s="686"/>
      <c r="EA19" s="686"/>
      <c r="EB19" s="686"/>
      <c r="EC19" s="695"/>
    </row>
    <row r="20" spans="2:133" ht="11.25" customHeight="1">
      <c r="B20" s="682" t="s">
        <v>270</v>
      </c>
      <c r="C20" s="683"/>
      <c r="D20" s="683"/>
      <c r="E20" s="683"/>
      <c r="F20" s="683"/>
      <c r="G20" s="683"/>
      <c r="H20" s="683"/>
      <c r="I20" s="683"/>
      <c r="J20" s="683"/>
      <c r="K20" s="683"/>
      <c r="L20" s="683"/>
      <c r="M20" s="683"/>
      <c r="N20" s="683"/>
      <c r="O20" s="683"/>
      <c r="P20" s="683"/>
      <c r="Q20" s="684"/>
      <c r="R20" s="685">
        <v>8540</v>
      </c>
      <c r="S20" s="686"/>
      <c r="T20" s="686"/>
      <c r="U20" s="686"/>
      <c r="V20" s="686"/>
      <c r="W20" s="686"/>
      <c r="X20" s="686"/>
      <c r="Y20" s="687"/>
      <c r="Z20" s="688">
        <v>0</v>
      </c>
      <c r="AA20" s="688"/>
      <c r="AB20" s="688"/>
      <c r="AC20" s="688"/>
      <c r="AD20" s="689">
        <v>8540</v>
      </c>
      <c r="AE20" s="689"/>
      <c r="AF20" s="689"/>
      <c r="AG20" s="689"/>
      <c r="AH20" s="689"/>
      <c r="AI20" s="689"/>
      <c r="AJ20" s="689"/>
      <c r="AK20" s="689"/>
      <c r="AL20" s="690">
        <v>0.1</v>
      </c>
      <c r="AM20" s="691"/>
      <c r="AN20" s="691"/>
      <c r="AO20" s="692"/>
      <c r="AP20" s="682" t="s">
        <v>271</v>
      </c>
      <c r="AQ20" s="683"/>
      <c r="AR20" s="683"/>
      <c r="AS20" s="683"/>
      <c r="AT20" s="683"/>
      <c r="AU20" s="683"/>
      <c r="AV20" s="683"/>
      <c r="AW20" s="683"/>
      <c r="AX20" s="683"/>
      <c r="AY20" s="683"/>
      <c r="AZ20" s="683"/>
      <c r="BA20" s="683"/>
      <c r="BB20" s="683"/>
      <c r="BC20" s="683"/>
      <c r="BD20" s="683"/>
      <c r="BE20" s="683"/>
      <c r="BF20" s="684"/>
      <c r="BG20" s="685" t="s">
        <v>235</v>
      </c>
      <c r="BH20" s="686"/>
      <c r="BI20" s="686"/>
      <c r="BJ20" s="686"/>
      <c r="BK20" s="686"/>
      <c r="BL20" s="686"/>
      <c r="BM20" s="686"/>
      <c r="BN20" s="687"/>
      <c r="BO20" s="688" t="s">
        <v>235</v>
      </c>
      <c r="BP20" s="688"/>
      <c r="BQ20" s="688"/>
      <c r="BR20" s="688"/>
      <c r="BS20" s="694" t="s">
        <v>235</v>
      </c>
      <c r="BT20" s="686"/>
      <c r="BU20" s="686"/>
      <c r="BV20" s="686"/>
      <c r="BW20" s="686"/>
      <c r="BX20" s="686"/>
      <c r="BY20" s="686"/>
      <c r="BZ20" s="686"/>
      <c r="CA20" s="686"/>
      <c r="CB20" s="695"/>
      <c r="CD20" s="700" t="s">
        <v>272</v>
      </c>
      <c r="CE20" s="701"/>
      <c r="CF20" s="701"/>
      <c r="CG20" s="701"/>
      <c r="CH20" s="701"/>
      <c r="CI20" s="701"/>
      <c r="CJ20" s="701"/>
      <c r="CK20" s="701"/>
      <c r="CL20" s="701"/>
      <c r="CM20" s="701"/>
      <c r="CN20" s="701"/>
      <c r="CO20" s="701"/>
      <c r="CP20" s="701"/>
      <c r="CQ20" s="702"/>
      <c r="CR20" s="685">
        <v>28671850</v>
      </c>
      <c r="CS20" s="686"/>
      <c r="CT20" s="686"/>
      <c r="CU20" s="686"/>
      <c r="CV20" s="686"/>
      <c r="CW20" s="686"/>
      <c r="CX20" s="686"/>
      <c r="CY20" s="687"/>
      <c r="CZ20" s="688">
        <v>100</v>
      </c>
      <c r="DA20" s="688"/>
      <c r="DB20" s="688"/>
      <c r="DC20" s="688"/>
      <c r="DD20" s="694">
        <v>4136492</v>
      </c>
      <c r="DE20" s="686"/>
      <c r="DF20" s="686"/>
      <c r="DG20" s="686"/>
      <c r="DH20" s="686"/>
      <c r="DI20" s="686"/>
      <c r="DJ20" s="686"/>
      <c r="DK20" s="686"/>
      <c r="DL20" s="686"/>
      <c r="DM20" s="686"/>
      <c r="DN20" s="686"/>
      <c r="DO20" s="686"/>
      <c r="DP20" s="687"/>
      <c r="DQ20" s="694">
        <v>14570565</v>
      </c>
      <c r="DR20" s="686"/>
      <c r="DS20" s="686"/>
      <c r="DT20" s="686"/>
      <c r="DU20" s="686"/>
      <c r="DV20" s="686"/>
      <c r="DW20" s="686"/>
      <c r="DX20" s="686"/>
      <c r="DY20" s="686"/>
      <c r="DZ20" s="686"/>
      <c r="EA20" s="686"/>
      <c r="EB20" s="686"/>
      <c r="EC20" s="695"/>
    </row>
    <row r="21" spans="2:133" ht="11.25" customHeight="1">
      <c r="B21" s="682" t="s">
        <v>273</v>
      </c>
      <c r="C21" s="683"/>
      <c r="D21" s="683"/>
      <c r="E21" s="683"/>
      <c r="F21" s="683"/>
      <c r="G21" s="683"/>
      <c r="H21" s="683"/>
      <c r="I21" s="683"/>
      <c r="J21" s="683"/>
      <c r="K21" s="683"/>
      <c r="L21" s="683"/>
      <c r="M21" s="683"/>
      <c r="N21" s="683"/>
      <c r="O21" s="683"/>
      <c r="P21" s="683"/>
      <c r="Q21" s="684"/>
      <c r="R21" s="685">
        <v>4080</v>
      </c>
      <c r="S21" s="686"/>
      <c r="T21" s="686"/>
      <c r="U21" s="686"/>
      <c r="V21" s="686"/>
      <c r="W21" s="686"/>
      <c r="X21" s="686"/>
      <c r="Y21" s="687"/>
      <c r="Z21" s="688">
        <v>0</v>
      </c>
      <c r="AA21" s="688"/>
      <c r="AB21" s="688"/>
      <c r="AC21" s="688"/>
      <c r="AD21" s="689">
        <v>4080</v>
      </c>
      <c r="AE21" s="689"/>
      <c r="AF21" s="689"/>
      <c r="AG21" s="689"/>
      <c r="AH21" s="689"/>
      <c r="AI21" s="689"/>
      <c r="AJ21" s="689"/>
      <c r="AK21" s="689"/>
      <c r="AL21" s="690">
        <v>0</v>
      </c>
      <c r="AM21" s="691"/>
      <c r="AN21" s="691"/>
      <c r="AO21" s="692"/>
      <c r="AP21" s="704" t="s">
        <v>274</v>
      </c>
      <c r="AQ21" s="705"/>
      <c r="AR21" s="705"/>
      <c r="AS21" s="705"/>
      <c r="AT21" s="705"/>
      <c r="AU21" s="705"/>
      <c r="AV21" s="705"/>
      <c r="AW21" s="705"/>
      <c r="AX21" s="705"/>
      <c r="AY21" s="705"/>
      <c r="AZ21" s="705"/>
      <c r="BA21" s="705"/>
      <c r="BB21" s="705"/>
      <c r="BC21" s="705"/>
      <c r="BD21" s="705"/>
      <c r="BE21" s="705"/>
      <c r="BF21" s="706"/>
      <c r="BG21" s="685" t="s">
        <v>235</v>
      </c>
      <c r="BH21" s="686"/>
      <c r="BI21" s="686"/>
      <c r="BJ21" s="686"/>
      <c r="BK21" s="686"/>
      <c r="BL21" s="686"/>
      <c r="BM21" s="686"/>
      <c r="BN21" s="687"/>
      <c r="BO21" s="688" t="s">
        <v>235</v>
      </c>
      <c r="BP21" s="688"/>
      <c r="BQ21" s="688"/>
      <c r="BR21" s="688"/>
      <c r="BS21" s="694" t="s">
        <v>235</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c r="B22" s="682" t="s">
        <v>275</v>
      </c>
      <c r="C22" s="683"/>
      <c r="D22" s="683"/>
      <c r="E22" s="683"/>
      <c r="F22" s="683"/>
      <c r="G22" s="683"/>
      <c r="H22" s="683"/>
      <c r="I22" s="683"/>
      <c r="J22" s="683"/>
      <c r="K22" s="683"/>
      <c r="L22" s="683"/>
      <c r="M22" s="683"/>
      <c r="N22" s="683"/>
      <c r="O22" s="683"/>
      <c r="P22" s="683"/>
      <c r="Q22" s="684"/>
      <c r="R22" s="685">
        <v>2057259</v>
      </c>
      <c r="S22" s="686"/>
      <c r="T22" s="686"/>
      <c r="U22" s="686"/>
      <c r="V22" s="686"/>
      <c r="W22" s="686"/>
      <c r="X22" s="686"/>
      <c r="Y22" s="687"/>
      <c r="Z22" s="688">
        <v>7</v>
      </c>
      <c r="AA22" s="688"/>
      <c r="AB22" s="688"/>
      <c r="AC22" s="688"/>
      <c r="AD22" s="689">
        <v>1768600</v>
      </c>
      <c r="AE22" s="689"/>
      <c r="AF22" s="689"/>
      <c r="AG22" s="689"/>
      <c r="AH22" s="689"/>
      <c r="AI22" s="689"/>
      <c r="AJ22" s="689"/>
      <c r="AK22" s="689"/>
      <c r="AL22" s="690">
        <v>14.6</v>
      </c>
      <c r="AM22" s="691"/>
      <c r="AN22" s="691"/>
      <c r="AO22" s="692"/>
      <c r="AP22" s="704" t="s">
        <v>276</v>
      </c>
      <c r="AQ22" s="705"/>
      <c r="AR22" s="705"/>
      <c r="AS22" s="705"/>
      <c r="AT22" s="705"/>
      <c r="AU22" s="705"/>
      <c r="AV22" s="705"/>
      <c r="AW22" s="705"/>
      <c r="AX22" s="705"/>
      <c r="AY22" s="705"/>
      <c r="AZ22" s="705"/>
      <c r="BA22" s="705"/>
      <c r="BB22" s="705"/>
      <c r="BC22" s="705"/>
      <c r="BD22" s="705"/>
      <c r="BE22" s="705"/>
      <c r="BF22" s="706"/>
      <c r="BG22" s="685" t="s">
        <v>235</v>
      </c>
      <c r="BH22" s="686"/>
      <c r="BI22" s="686"/>
      <c r="BJ22" s="686"/>
      <c r="BK22" s="686"/>
      <c r="BL22" s="686"/>
      <c r="BM22" s="686"/>
      <c r="BN22" s="687"/>
      <c r="BO22" s="688" t="s">
        <v>235</v>
      </c>
      <c r="BP22" s="688"/>
      <c r="BQ22" s="688"/>
      <c r="BR22" s="688"/>
      <c r="BS22" s="694" t="s">
        <v>235</v>
      </c>
      <c r="BT22" s="686"/>
      <c r="BU22" s="686"/>
      <c r="BV22" s="686"/>
      <c r="BW22" s="686"/>
      <c r="BX22" s="686"/>
      <c r="BY22" s="686"/>
      <c r="BZ22" s="686"/>
      <c r="CA22" s="686"/>
      <c r="CB22" s="695"/>
      <c r="CD22" s="667" t="s">
        <v>277</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c r="B23" s="682" t="s">
        <v>278</v>
      </c>
      <c r="C23" s="683"/>
      <c r="D23" s="683"/>
      <c r="E23" s="683"/>
      <c r="F23" s="683"/>
      <c r="G23" s="683"/>
      <c r="H23" s="683"/>
      <c r="I23" s="683"/>
      <c r="J23" s="683"/>
      <c r="K23" s="683"/>
      <c r="L23" s="683"/>
      <c r="M23" s="683"/>
      <c r="N23" s="683"/>
      <c r="O23" s="683"/>
      <c r="P23" s="683"/>
      <c r="Q23" s="684"/>
      <c r="R23" s="685">
        <v>1768600</v>
      </c>
      <c r="S23" s="686"/>
      <c r="T23" s="686"/>
      <c r="U23" s="686"/>
      <c r="V23" s="686"/>
      <c r="W23" s="686"/>
      <c r="X23" s="686"/>
      <c r="Y23" s="687"/>
      <c r="Z23" s="688">
        <v>6</v>
      </c>
      <c r="AA23" s="688"/>
      <c r="AB23" s="688"/>
      <c r="AC23" s="688"/>
      <c r="AD23" s="689">
        <v>1768600</v>
      </c>
      <c r="AE23" s="689"/>
      <c r="AF23" s="689"/>
      <c r="AG23" s="689"/>
      <c r="AH23" s="689"/>
      <c r="AI23" s="689"/>
      <c r="AJ23" s="689"/>
      <c r="AK23" s="689"/>
      <c r="AL23" s="690">
        <v>14.6</v>
      </c>
      <c r="AM23" s="691"/>
      <c r="AN23" s="691"/>
      <c r="AO23" s="692"/>
      <c r="AP23" s="704" t="s">
        <v>279</v>
      </c>
      <c r="AQ23" s="705"/>
      <c r="AR23" s="705"/>
      <c r="AS23" s="705"/>
      <c r="AT23" s="705"/>
      <c r="AU23" s="705"/>
      <c r="AV23" s="705"/>
      <c r="AW23" s="705"/>
      <c r="AX23" s="705"/>
      <c r="AY23" s="705"/>
      <c r="AZ23" s="705"/>
      <c r="BA23" s="705"/>
      <c r="BB23" s="705"/>
      <c r="BC23" s="705"/>
      <c r="BD23" s="705"/>
      <c r="BE23" s="705"/>
      <c r="BF23" s="706"/>
      <c r="BG23" s="685" t="s">
        <v>235</v>
      </c>
      <c r="BH23" s="686"/>
      <c r="BI23" s="686"/>
      <c r="BJ23" s="686"/>
      <c r="BK23" s="686"/>
      <c r="BL23" s="686"/>
      <c r="BM23" s="686"/>
      <c r="BN23" s="687"/>
      <c r="BO23" s="688" t="s">
        <v>235</v>
      </c>
      <c r="BP23" s="688"/>
      <c r="BQ23" s="688"/>
      <c r="BR23" s="688"/>
      <c r="BS23" s="694" t="s">
        <v>235</v>
      </c>
      <c r="BT23" s="686"/>
      <c r="BU23" s="686"/>
      <c r="BV23" s="686"/>
      <c r="BW23" s="686"/>
      <c r="BX23" s="686"/>
      <c r="BY23" s="686"/>
      <c r="BZ23" s="686"/>
      <c r="CA23" s="686"/>
      <c r="CB23" s="695"/>
      <c r="CD23" s="667" t="s">
        <v>218</v>
      </c>
      <c r="CE23" s="668"/>
      <c r="CF23" s="668"/>
      <c r="CG23" s="668"/>
      <c r="CH23" s="668"/>
      <c r="CI23" s="668"/>
      <c r="CJ23" s="668"/>
      <c r="CK23" s="668"/>
      <c r="CL23" s="668"/>
      <c r="CM23" s="668"/>
      <c r="CN23" s="668"/>
      <c r="CO23" s="668"/>
      <c r="CP23" s="668"/>
      <c r="CQ23" s="669"/>
      <c r="CR23" s="667" t="s">
        <v>280</v>
      </c>
      <c r="CS23" s="668"/>
      <c r="CT23" s="668"/>
      <c r="CU23" s="668"/>
      <c r="CV23" s="668"/>
      <c r="CW23" s="668"/>
      <c r="CX23" s="668"/>
      <c r="CY23" s="669"/>
      <c r="CZ23" s="667" t="s">
        <v>281</v>
      </c>
      <c r="DA23" s="668"/>
      <c r="DB23" s="668"/>
      <c r="DC23" s="669"/>
      <c r="DD23" s="667" t="s">
        <v>282</v>
      </c>
      <c r="DE23" s="668"/>
      <c r="DF23" s="668"/>
      <c r="DG23" s="668"/>
      <c r="DH23" s="668"/>
      <c r="DI23" s="668"/>
      <c r="DJ23" s="668"/>
      <c r="DK23" s="669"/>
      <c r="DL23" s="716" t="s">
        <v>283</v>
      </c>
      <c r="DM23" s="717"/>
      <c r="DN23" s="717"/>
      <c r="DO23" s="717"/>
      <c r="DP23" s="717"/>
      <c r="DQ23" s="717"/>
      <c r="DR23" s="717"/>
      <c r="DS23" s="717"/>
      <c r="DT23" s="717"/>
      <c r="DU23" s="717"/>
      <c r="DV23" s="718"/>
      <c r="DW23" s="667" t="s">
        <v>284</v>
      </c>
      <c r="DX23" s="668"/>
      <c r="DY23" s="668"/>
      <c r="DZ23" s="668"/>
      <c r="EA23" s="668"/>
      <c r="EB23" s="668"/>
      <c r="EC23" s="669"/>
    </row>
    <row r="24" spans="2:133" ht="11.25" customHeight="1">
      <c r="B24" s="682" t="s">
        <v>285</v>
      </c>
      <c r="C24" s="683"/>
      <c r="D24" s="683"/>
      <c r="E24" s="683"/>
      <c r="F24" s="683"/>
      <c r="G24" s="683"/>
      <c r="H24" s="683"/>
      <c r="I24" s="683"/>
      <c r="J24" s="683"/>
      <c r="K24" s="683"/>
      <c r="L24" s="683"/>
      <c r="M24" s="683"/>
      <c r="N24" s="683"/>
      <c r="O24" s="683"/>
      <c r="P24" s="683"/>
      <c r="Q24" s="684"/>
      <c r="R24" s="685">
        <v>288659</v>
      </c>
      <c r="S24" s="686"/>
      <c r="T24" s="686"/>
      <c r="U24" s="686"/>
      <c r="V24" s="686"/>
      <c r="W24" s="686"/>
      <c r="X24" s="686"/>
      <c r="Y24" s="687"/>
      <c r="Z24" s="688">
        <v>1</v>
      </c>
      <c r="AA24" s="688"/>
      <c r="AB24" s="688"/>
      <c r="AC24" s="688"/>
      <c r="AD24" s="689" t="s">
        <v>235</v>
      </c>
      <c r="AE24" s="689"/>
      <c r="AF24" s="689"/>
      <c r="AG24" s="689"/>
      <c r="AH24" s="689"/>
      <c r="AI24" s="689"/>
      <c r="AJ24" s="689"/>
      <c r="AK24" s="689"/>
      <c r="AL24" s="690" t="s">
        <v>127</v>
      </c>
      <c r="AM24" s="691"/>
      <c r="AN24" s="691"/>
      <c r="AO24" s="692"/>
      <c r="AP24" s="704" t="s">
        <v>286</v>
      </c>
      <c r="AQ24" s="705"/>
      <c r="AR24" s="705"/>
      <c r="AS24" s="705"/>
      <c r="AT24" s="705"/>
      <c r="AU24" s="705"/>
      <c r="AV24" s="705"/>
      <c r="AW24" s="705"/>
      <c r="AX24" s="705"/>
      <c r="AY24" s="705"/>
      <c r="AZ24" s="705"/>
      <c r="BA24" s="705"/>
      <c r="BB24" s="705"/>
      <c r="BC24" s="705"/>
      <c r="BD24" s="705"/>
      <c r="BE24" s="705"/>
      <c r="BF24" s="706"/>
      <c r="BG24" s="685" t="s">
        <v>235</v>
      </c>
      <c r="BH24" s="686"/>
      <c r="BI24" s="686"/>
      <c r="BJ24" s="686"/>
      <c r="BK24" s="686"/>
      <c r="BL24" s="686"/>
      <c r="BM24" s="686"/>
      <c r="BN24" s="687"/>
      <c r="BO24" s="688" t="s">
        <v>235</v>
      </c>
      <c r="BP24" s="688"/>
      <c r="BQ24" s="688"/>
      <c r="BR24" s="688"/>
      <c r="BS24" s="694" t="s">
        <v>235</v>
      </c>
      <c r="BT24" s="686"/>
      <c r="BU24" s="686"/>
      <c r="BV24" s="686"/>
      <c r="BW24" s="686"/>
      <c r="BX24" s="686"/>
      <c r="BY24" s="686"/>
      <c r="BZ24" s="686"/>
      <c r="CA24" s="686"/>
      <c r="CB24" s="695"/>
      <c r="CD24" s="696" t="s">
        <v>287</v>
      </c>
      <c r="CE24" s="697"/>
      <c r="CF24" s="697"/>
      <c r="CG24" s="697"/>
      <c r="CH24" s="697"/>
      <c r="CI24" s="697"/>
      <c r="CJ24" s="697"/>
      <c r="CK24" s="697"/>
      <c r="CL24" s="697"/>
      <c r="CM24" s="697"/>
      <c r="CN24" s="697"/>
      <c r="CO24" s="697"/>
      <c r="CP24" s="697"/>
      <c r="CQ24" s="698"/>
      <c r="CR24" s="674">
        <v>10991672</v>
      </c>
      <c r="CS24" s="675"/>
      <c r="CT24" s="675"/>
      <c r="CU24" s="675"/>
      <c r="CV24" s="675"/>
      <c r="CW24" s="675"/>
      <c r="CX24" s="675"/>
      <c r="CY24" s="676"/>
      <c r="CZ24" s="679">
        <v>38.299999999999997</v>
      </c>
      <c r="DA24" s="680"/>
      <c r="DB24" s="680"/>
      <c r="DC24" s="699"/>
      <c r="DD24" s="724">
        <v>7567583</v>
      </c>
      <c r="DE24" s="675"/>
      <c r="DF24" s="675"/>
      <c r="DG24" s="675"/>
      <c r="DH24" s="675"/>
      <c r="DI24" s="675"/>
      <c r="DJ24" s="675"/>
      <c r="DK24" s="676"/>
      <c r="DL24" s="724">
        <v>7424115</v>
      </c>
      <c r="DM24" s="675"/>
      <c r="DN24" s="675"/>
      <c r="DO24" s="675"/>
      <c r="DP24" s="675"/>
      <c r="DQ24" s="675"/>
      <c r="DR24" s="675"/>
      <c r="DS24" s="675"/>
      <c r="DT24" s="675"/>
      <c r="DU24" s="675"/>
      <c r="DV24" s="676"/>
      <c r="DW24" s="679">
        <v>56.9</v>
      </c>
      <c r="DX24" s="680"/>
      <c r="DY24" s="680"/>
      <c r="DZ24" s="680"/>
      <c r="EA24" s="680"/>
      <c r="EB24" s="680"/>
      <c r="EC24" s="681"/>
    </row>
    <row r="25" spans="2:133" ht="11.25" customHeight="1">
      <c r="B25" s="682" t="s">
        <v>288</v>
      </c>
      <c r="C25" s="683"/>
      <c r="D25" s="683"/>
      <c r="E25" s="683"/>
      <c r="F25" s="683"/>
      <c r="G25" s="683"/>
      <c r="H25" s="683"/>
      <c r="I25" s="683"/>
      <c r="J25" s="683"/>
      <c r="K25" s="683"/>
      <c r="L25" s="683"/>
      <c r="M25" s="683"/>
      <c r="N25" s="683"/>
      <c r="O25" s="683"/>
      <c r="P25" s="683"/>
      <c r="Q25" s="684"/>
      <c r="R25" s="685" t="s">
        <v>127</v>
      </c>
      <c r="S25" s="686"/>
      <c r="T25" s="686"/>
      <c r="U25" s="686"/>
      <c r="V25" s="686"/>
      <c r="W25" s="686"/>
      <c r="X25" s="686"/>
      <c r="Y25" s="687"/>
      <c r="Z25" s="688" t="s">
        <v>235</v>
      </c>
      <c r="AA25" s="688"/>
      <c r="AB25" s="688"/>
      <c r="AC25" s="688"/>
      <c r="AD25" s="689" t="s">
        <v>235</v>
      </c>
      <c r="AE25" s="689"/>
      <c r="AF25" s="689"/>
      <c r="AG25" s="689"/>
      <c r="AH25" s="689"/>
      <c r="AI25" s="689"/>
      <c r="AJ25" s="689"/>
      <c r="AK25" s="689"/>
      <c r="AL25" s="690" t="s">
        <v>235</v>
      </c>
      <c r="AM25" s="691"/>
      <c r="AN25" s="691"/>
      <c r="AO25" s="692"/>
      <c r="AP25" s="704" t="s">
        <v>289</v>
      </c>
      <c r="AQ25" s="705"/>
      <c r="AR25" s="705"/>
      <c r="AS25" s="705"/>
      <c r="AT25" s="705"/>
      <c r="AU25" s="705"/>
      <c r="AV25" s="705"/>
      <c r="AW25" s="705"/>
      <c r="AX25" s="705"/>
      <c r="AY25" s="705"/>
      <c r="AZ25" s="705"/>
      <c r="BA25" s="705"/>
      <c r="BB25" s="705"/>
      <c r="BC25" s="705"/>
      <c r="BD25" s="705"/>
      <c r="BE25" s="705"/>
      <c r="BF25" s="706"/>
      <c r="BG25" s="685" t="s">
        <v>127</v>
      </c>
      <c r="BH25" s="686"/>
      <c r="BI25" s="686"/>
      <c r="BJ25" s="686"/>
      <c r="BK25" s="686"/>
      <c r="BL25" s="686"/>
      <c r="BM25" s="686"/>
      <c r="BN25" s="687"/>
      <c r="BO25" s="688" t="s">
        <v>235</v>
      </c>
      <c r="BP25" s="688"/>
      <c r="BQ25" s="688"/>
      <c r="BR25" s="688"/>
      <c r="BS25" s="694" t="s">
        <v>235</v>
      </c>
      <c r="BT25" s="686"/>
      <c r="BU25" s="686"/>
      <c r="BV25" s="686"/>
      <c r="BW25" s="686"/>
      <c r="BX25" s="686"/>
      <c r="BY25" s="686"/>
      <c r="BZ25" s="686"/>
      <c r="CA25" s="686"/>
      <c r="CB25" s="695"/>
      <c r="CD25" s="700" t="s">
        <v>290</v>
      </c>
      <c r="CE25" s="701"/>
      <c r="CF25" s="701"/>
      <c r="CG25" s="701"/>
      <c r="CH25" s="701"/>
      <c r="CI25" s="701"/>
      <c r="CJ25" s="701"/>
      <c r="CK25" s="701"/>
      <c r="CL25" s="701"/>
      <c r="CM25" s="701"/>
      <c r="CN25" s="701"/>
      <c r="CO25" s="701"/>
      <c r="CP25" s="701"/>
      <c r="CQ25" s="702"/>
      <c r="CR25" s="685">
        <v>4330157</v>
      </c>
      <c r="CS25" s="721"/>
      <c r="CT25" s="721"/>
      <c r="CU25" s="721"/>
      <c r="CV25" s="721"/>
      <c r="CW25" s="721"/>
      <c r="CX25" s="721"/>
      <c r="CY25" s="722"/>
      <c r="CZ25" s="690">
        <v>15.1</v>
      </c>
      <c r="DA25" s="719"/>
      <c r="DB25" s="719"/>
      <c r="DC25" s="723"/>
      <c r="DD25" s="694">
        <v>3928819</v>
      </c>
      <c r="DE25" s="721"/>
      <c r="DF25" s="721"/>
      <c r="DG25" s="721"/>
      <c r="DH25" s="721"/>
      <c r="DI25" s="721"/>
      <c r="DJ25" s="721"/>
      <c r="DK25" s="722"/>
      <c r="DL25" s="694">
        <v>3917501</v>
      </c>
      <c r="DM25" s="721"/>
      <c r="DN25" s="721"/>
      <c r="DO25" s="721"/>
      <c r="DP25" s="721"/>
      <c r="DQ25" s="721"/>
      <c r="DR25" s="721"/>
      <c r="DS25" s="721"/>
      <c r="DT25" s="721"/>
      <c r="DU25" s="721"/>
      <c r="DV25" s="722"/>
      <c r="DW25" s="690">
        <v>30</v>
      </c>
      <c r="DX25" s="719"/>
      <c r="DY25" s="719"/>
      <c r="DZ25" s="719"/>
      <c r="EA25" s="719"/>
      <c r="EB25" s="719"/>
      <c r="EC25" s="720"/>
    </row>
    <row r="26" spans="2:133" ht="11.25" customHeight="1">
      <c r="B26" s="682" t="s">
        <v>291</v>
      </c>
      <c r="C26" s="683"/>
      <c r="D26" s="683"/>
      <c r="E26" s="683"/>
      <c r="F26" s="683"/>
      <c r="G26" s="683"/>
      <c r="H26" s="683"/>
      <c r="I26" s="683"/>
      <c r="J26" s="683"/>
      <c r="K26" s="683"/>
      <c r="L26" s="683"/>
      <c r="M26" s="683"/>
      <c r="N26" s="683"/>
      <c r="O26" s="683"/>
      <c r="P26" s="683"/>
      <c r="Q26" s="684"/>
      <c r="R26" s="685">
        <v>12337935</v>
      </c>
      <c r="S26" s="686"/>
      <c r="T26" s="686"/>
      <c r="U26" s="686"/>
      <c r="V26" s="686"/>
      <c r="W26" s="686"/>
      <c r="X26" s="686"/>
      <c r="Y26" s="687"/>
      <c r="Z26" s="688">
        <v>41.8</v>
      </c>
      <c r="AA26" s="688"/>
      <c r="AB26" s="688"/>
      <c r="AC26" s="688"/>
      <c r="AD26" s="689">
        <v>12049276</v>
      </c>
      <c r="AE26" s="689"/>
      <c r="AF26" s="689"/>
      <c r="AG26" s="689"/>
      <c r="AH26" s="689"/>
      <c r="AI26" s="689"/>
      <c r="AJ26" s="689"/>
      <c r="AK26" s="689"/>
      <c r="AL26" s="690">
        <v>99.6</v>
      </c>
      <c r="AM26" s="691"/>
      <c r="AN26" s="691"/>
      <c r="AO26" s="692"/>
      <c r="AP26" s="704" t="s">
        <v>292</v>
      </c>
      <c r="AQ26" s="734"/>
      <c r="AR26" s="734"/>
      <c r="AS26" s="734"/>
      <c r="AT26" s="734"/>
      <c r="AU26" s="734"/>
      <c r="AV26" s="734"/>
      <c r="AW26" s="734"/>
      <c r="AX26" s="734"/>
      <c r="AY26" s="734"/>
      <c r="AZ26" s="734"/>
      <c r="BA26" s="734"/>
      <c r="BB26" s="734"/>
      <c r="BC26" s="734"/>
      <c r="BD26" s="734"/>
      <c r="BE26" s="734"/>
      <c r="BF26" s="706"/>
      <c r="BG26" s="685" t="s">
        <v>235</v>
      </c>
      <c r="BH26" s="686"/>
      <c r="BI26" s="686"/>
      <c r="BJ26" s="686"/>
      <c r="BK26" s="686"/>
      <c r="BL26" s="686"/>
      <c r="BM26" s="686"/>
      <c r="BN26" s="687"/>
      <c r="BO26" s="688" t="s">
        <v>235</v>
      </c>
      <c r="BP26" s="688"/>
      <c r="BQ26" s="688"/>
      <c r="BR26" s="688"/>
      <c r="BS26" s="694" t="s">
        <v>127</v>
      </c>
      <c r="BT26" s="686"/>
      <c r="BU26" s="686"/>
      <c r="BV26" s="686"/>
      <c r="BW26" s="686"/>
      <c r="BX26" s="686"/>
      <c r="BY26" s="686"/>
      <c r="BZ26" s="686"/>
      <c r="CA26" s="686"/>
      <c r="CB26" s="695"/>
      <c r="CD26" s="700" t="s">
        <v>293</v>
      </c>
      <c r="CE26" s="701"/>
      <c r="CF26" s="701"/>
      <c r="CG26" s="701"/>
      <c r="CH26" s="701"/>
      <c r="CI26" s="701"/>
      <c r="CJ26" s="701"/>
      <c r="CK26" s="701"/>
      <c r="CL26" s="701"/>
      <c r="CM26" s="701"/>
      <c r="CN26" s="701"/>
      <c r="CO26" s="701"/>
      <c r="CP26" s="701"/>
      <c r="CQ26" s="702"/>
      <c r="CR26" s="685">
        <v>2666143</v>
      </c>
      <c r="CS26" s="686"/>
      <c r="CT26" s="686"/>
      <c r="CU26" s="686"/>
      <c r="CV26" s="686"/>
      <c r="CW26" s="686"/>
      <c r="CX26" s="686"/>
      <c r="CY26" s="687"/>
      <c r="CZ26" s="690">
        <v>9.3000000000000007</v>
      </c>
      <c r="DA26" s="719"/>
      <c r="DB26" s="719"/>
      <c r="DC26" s="723"/>
      <c r="DD26" s="694">
        <v>2433387</v>
      </c>
      <c r="DE26" s="686"/>
      <c r="DF26" s="686"/>
      <c r="DG26" s="686"/>
      <c r="DH26" s="686"/>
      <c r="DI26" s="686"/>
      <c r="DJ26" s="686"/>
      <c r="DK26" s="687"/>
      <c r="DL26" s="694" t="s">
        <v>235</v>
      </c>
      <c r="DM26" s="686"/>
      <c r="DN26" s="686"/>
      <c r="DO26" s="686"/>
      <c r="DP26" s="686"/>
      <c r="DQ26" s="686"/>
      <c r="DR26" s="686"/>
      <c r="DS26" s="686"/>
      <c r="DT26" s="686"/>
      <c r="DU26" s="686"/>
      <c r="DV26" s="687"/>
      <c r="DW26" s="690" t="s">
        <v>235</v>
      </c>
      <c r="DX26" s="719"/>
      <c r="DY26" s="719"/>
      <c r="DZ26" s="719"/>
      <c r="EA26" s="719"/>
      <c r="EB26" s="719"/>
      <c r="EC26" s="720"/>
    </row>
    <row r="27" spans="2:133" ht="11.25" customHeight="1">
      <c r="B27" s="682" t="s">
        <v>294</v>
      </c>
      <c r="C27" s="683"/>
      <c r="D27" s="683"/>
      <c r="E27" s="683"/>
      <c r="F27" s="683"/>
      <c r="G27" s="683"/>
      <c r="H27" s="683"/>
      <c r="I27" s="683"/>
      <c r="J27" s="683"/>
      <c r="K27" s="683"/>
      <c r="L27" s="683"/>
      <c r="M27" s="683"/>
      <c r="N27" s="683"/>
      <c r="O27" s="683"/>
      <c r="P27" s="683"/>
      <c r="Q27" s="684"/>
      <c r="R27" s="685">
        <v>5774</v>
      </c>
      <c r="S27" s="686"/>
      <c r="T27" s="686"/>
      <c r="U27" s="686"/>
      <c r="V27" s="686"/>
      <c r="W27" s="686"/>
      <c r="X27" s="686"/>
      <c r="Y27" s="687"/>
      <c r="Z27" s="688">
        <v>0</v>
      </c>
      <c r="AA27" s="688"/>
      <c r="AB27" s="688"/>
      <c r="AC27" s="688"/>
      <c r="AD27" s="689">
        <v>5774</v>
      </c>
      <c r="AE27" s="689"/>
      <c r="AF27" s="689"/>
      <c r="AG27" s="689"/>
      <c r="AH27" s="689"/>
      <c r="AI27" s="689"/>
      <c r="AJ27" s="689"/>
      <c r="AK27" s="689"/>
      <c r="AL27" s="690">
        <v>0</v>
      </c>
      <c r="AM27" s="691"/>
      <c r="AN27" s="691"/>
      <c r="AO27" s="692"/>
      <c r="AP27" s="682" t="s">
        <v>295</v>
      </c>
      <c r="AQ27" s="683"/>
      <c r="AR27" s="683"/>
      <c r="AS27" s="683"/>
      <c r="AT27" s="683"/>
      <c r="AU27" s="683"/>
      <c r="AV27" s="683"/>
      <c r="AW27" s="683"/>
      <c r="AX27" s="683"/>
      <c r="AY27" s="683"/>
      <c r="AZ27" s="683"/>
      <c r="BA27" s="683"/>
      <c r="BB27" s="683"/>
      <c r="BC27" s="683"/>
      <c r="BD27" s="683"/>
      <c r="BE27" s="683"/>
      <c r="BF27" s="684"/>
      <c r="BG27" s="685">
        <v>8831027</v>
      </c>
      <c r="BH27" s="686"/>
      <c r="BI27" s="686"/>
      <c r="BJ27" s="686"/>
      <c r="BK27" s="686"/>
      <c r="BL27" s="686"/>
      <c r="BM27" s="686"/>
      <c r="BN27" s="687"/>
      <c r="BO27" s="688">
        <v>100</v>
      </c>
      <c r="BP27" s="688"/>
      <c r="BQ27" s="688"/>
      <c r="BR27" s="688"/>
      <c r="BS27" s="694">
        <v>175618</v>
      </c>
      <c r="BT27" s="686"/>
      <c r="BU27" s="686"/>
      <c r="BV27" s="686"/>
      <c r="BW27" s="686"/>
      <c r="BX27" s="686"/>
      <c r="BY27" s="686"/>
      <c r="BZ27" s="686"/>
      <c r="CA27" s="686"/>
      <c r="CB27" s="695"/>
      <c r="CD27" s="700" t="s">
        <v>296</v>
      </c>
      <c r="CE27" s="701"/>
      <c r="CF27" s="701"/>
      <c r="CG27" s="701"/>
      <c r="CH27" s="701"/>
      <c r="CI27" s="701"/>
      <c r="CJ27" s="701"/>
      <c r="CK27" s="701"/>
      <c r="CL27" s="701"/>
      <c r="CM27" s="701"/>
      <c r="CN27" s="701"/>
      <c r="CO27" s="701"/>
      <c r="CP27" s="701"/>
      <c r="CQ27" s="702"/>
      <c r="CR27" s="685">
        <v>4196222</v>
      </c>
      <c r="CS27" s="721"/>
      <c r="CT27" s="721"/>
      <c r="CU27" s="721"/>
      <c r="CV27" s="721"/>
      <c r="CW27" s="721"/>
      <c r="CX27" s="721"/>
      <c r="CY27" s="722"/>
      <c r="CZ27" s="690">
        <v>14.6</v>
      </c>
      <c r="DA27" s="719"/>
      <c r="DB27" s="719"/>
      <c r="DC27" s="723"/>
      <c r="DD27" s="694">
        <v>1216536</v>
      </c>
      <c r="DE27" s="721"/>
      <c r="DF27" s="721"/>
      <c r="DG27" s="721"/>
      <c r="DH27" s="721"/>
      <c r="DI27" s="721"/>
      <c r="DJ27" s="721"/>
      <c r="DK27" s="722"/>
      <c r="DL27" s="694">
        <v>1084386</v>
      </c>
      <c r="DM27" s="721"/>
      <c r="DN27" s="721"/>
      <c r="DO27" s="721"/>
      <c r="DP27" s="721"/>
      <c r="DQ27" s="721"/>
      <c r="DR27" s="721"/>
      <c r="DS27" s="721"/>
      <c r="DT27" s="721"/>
      <c r="DU27" s="721"/>
      <c r="DV27" s="722"/>
      <c r="DW27" s="690">
        <v>8.3000000000000007</v>
      </c>
      <c r="DX27" s="719"/>
      <c r="DY27" s="719"/>
      <c r="DZ27" s="719"/>
      <c r="EA27" s="719"/>
      <c r="EB27" s="719"/>
      <c r="EC27" s="720"/>
    </row>
    <row r="28" spans="2:133" ht="11.25" customHeight="1">
      <c r="B28" s="682" t="s">
        <v>297</v>
      </c>
      <c r="C28" s="683"/>
      <c r="D28" s="683"/>
      <c r="E28" s="683"/>
      <c r="F28" s="683"/>
      <c r="G28" s="683"/>
      <c r="H28" s="683"/>
      <c r="I28" s="683"/>
      <c r="J28" s="683"/>
      <c r="K28" s="683"/>
      <c r="L28" s="683"/>
      <c r="M28" s="683"/>
      <c r="N28" s="683"/>
      <c r="O28" s="683"/>
      <c r="P28" s="683"/>
      <c r="Q28" s="684"/>
      <c r="R28" s="685">
        <v>328282</v>
      </c>
      <c r="S28" s="686"/>
      <c r="T28" s="686"/>
      <c r="U28" s="686"/>
      <c r="V28" s="686"/>
      <c r="W28" s="686"/>
      <c r="X28" s="686"/>
      <c r="Y28" s="687"/>
      <c r="Z28" s="688">
        <v>1.1000000000000001</v>
      </c>
      <c r="AA28" s="688"/>
      <c r="AB28" s="688"/>
      <c r="AC28" s="688"/>
      <c r="AD28" s="689" t="s">
        <v>235</v>
      </c>
      <c r="AE28" s="689"/>
      <c r="AF28" s="689"/>
      <c r="AG28" s="689"/>
      <c r="AH28" s="689"/>
      <c r="AI28" s="689"/>
      <c r="AJ28" s="689"/>
      <c r="AK28" s="689"/>
      <c r="AL28" s="690" t="s">
        <v>127</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298</v>
      </c>
      <c r="CE28" s="701"/>
      <c r="CF28" s="701"/>
      <c r="CG28" s="701"/>
      <c r="CH28" s="701"/>
      <c r="CI28" s="701"/>
      <c r="CJ28" s="701"/>
      <c r="CK28" s="701"/>
      <c r="CL28" s="701"/>
      <c r="CM28" s="701"/>
      <c r="CN28" s="701"/>
      <c r="CO28" s="701"/>
      <c r="CP28" s="701"/>
      <c r="CQ28" s="702"/>
      <c r="CR28" s="685">
        <v>2465293</v>
      </c>
      <c r="CS28" s="686"/>
      <c r="CT28" s="686"/>
      <c r="CU28" s="686"/>
      <c r="CV28" s="686"/>
      <c r="CW28" s="686"/>
      <c r="CX28" s="686"/>
      <c r="CY28" s="687"/>
      <c r="CZ28" s="690">
        <v>8.6</v>
      </c>
      <c r="DA28" s="719"/>
      <c r="DB28" s="719"/>
      <c r="DC28" s="723"/>
      <c r="DD28" s="694">
        <v>2422228</v>
      </c>
      <c r="DE28" s="686"/>
      <c r="DF28" s="686"/>
      <c r="DG28" s="686"/>
      <c r="DH28" s="686"/>
      <c r="DI28" s="686"/>
      <c r="DJ28" s="686"/>
      <c r="DK28" s="687"/>
      <c r="DL28" s="694">
        <v>2422228</v>
      </c>
      <c r="DM28" s="686"/>
      <c r="DN28" s="686"/>
      <c r="DO28" s="686"/>
      <c r="DP28" s="686"/>
      <c r="DQ28" s="686"/>
      <c r="DR28" s="686"/>
      <c r="DS28" s="686"/>
      <c r="DT28" s="686"/>
      <c r="DU28" s="686"/>
      <c r="DV28" s="687"/>
      <c r="DW28" s="690">
        <v>18.600000000000001</v>
      </c>
      <c r="DX28" s="719"/>
      <c r="DY28" s="719"/>
      <c r="DZ28" s="719"/>
      <c r="EA28" s="719"/>
      <c r="EB28" s="719"/>
      <c r="EC28" s="720"/>
    </row>
    <row r="29" spans="2:133" ht="11.25" customHeight="1">
      <c r="B29" s="682" t="s">
        <v>299</v>
      </c>
      <c r="C29" s="683"/>
      <c r="D29" s="683"/>
      <c r="E29" s="683"/>
      <c r="F29" s="683"/>
      <c r="G29" s="683"/>
      <c r="H29" s="683"/>
      <c r="I29" s="683"/>
      <c r="J29" s="683"/>
      <c r="K29" s="683"/>
      <c r="L29" s="683"/>
      <c r="M29" s="683"/>
      <c r="N29" s="683"/>
      <c r="O29" s="683"/>
      <c r="P29" s="683"/>
      <c r="Q29" s="684"/>
      <c r="R29" s="685">
        <v>280177</v>
      </c>
      <c r="S29" s="686"/>
      <c r="T29" s="686"/>
      <c r="U29" s="686"/>
      <c r="V29" s="686"/>
      <c r="W29" s="686"/>
      <c r="X29" s="686"/>
      <c r="Y29" s="687"/>
      <c r="Z29" s="688">
        <v>0.9</v>
      </c>
      <c r="AA29" s="688"/>
      <c r="AB29" s="688"/>
      <c r="AC29" s="688"/>
      <c r="AD29" s="689">
        <v>20242</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300</v>
      </c>
      <c r="CE29" s="726"/>
      <c r="CF29" s="700" t="s">
        <v>301</v>
      </c>
      <c r="CG29" s="701"/>
      <c r="CH29" s="701"/>
      <c r="CI29" s="701"/>
      <c r="CJ29" s="701"/>
      <c r="CK29" s="701"/>
      <c r="CL29" s="701"/>
      <c r="CM29" s="701"/>
      <c r="CN29" s="701"/>
      <c r="CO29" s="701"/>
      <c r="CP29" s="701"/>
      <c r="CQ29" s="702"/>
      <c r="CR29" s="685">
        <v>2464660</v>
      </c>
      <c r="CS29" s="721"/>
      <c r="CT29" s="721"/>
      <c r="CU29" s="721"/>
      <c r="CV29" s="721"/>
      <c r="CW29" s="721"/>
      <c r="CX29" s="721"/>
      <c r="CY29" s="722"/>
      <c r="CZ29" s="690">
        <v>8.6</v>
      </c>
      <c r="DA29" s="719"/>
      <c r="DB29" s="719"/>
      <c r="DC29" s="723"/>
      <c r="DD29" s="694">
        <v>2421595</v>
      </c>
      <c r="DE29" s="721"/>
      <c r="DF29" s="721"/>
      <c r="DG29" s="721"/>
      <c r="DH29" s="721"/>
      <c r="DI29" s="721"/>
      <c r="DJ29" s="721"/>
      <c r="DK29" s="722"/>
      <c r="DL29" s="694">
        <v>2421595</v>
      </c>
      <c r="DM29" s="721"/>
      <c r="DN29" s="721"/>
      <c r="DO29" s="721"/>
      <c r="DP29" s="721"/>
      <c r="DQ29" s="721"/>
      <c r="DR29" s="721"/>
      <c r="DS29" s="721"/>
      <c r="DT29" s="721"/>
      <c r="DU29" s="721"/>
      <c r="DV29" s="722"/>
      <c r="DW29" s="690">
        <v>18.600000000000001</v>
      </c>
      <c r="DX29" s="719"/>
      <c r="DY29" s="719"/>
      <c r="DZ29" s="719"/>
      <c r="EA29" s="719"/>
      <c r="EB29" s="719"/>
      <c r="EC29" s="720"/>
    </row>
    <row r="30" spans="2:133" ht="11.25" customHeight="1">
      <c r="B30" s="682" t="s">
        <v>302</v>
      </c>
      <c r="C30" s="683"/>
      <c r="D30" s="683"/>
      <c r="E30" s="683"/>
      <c r="F30" s="683"/>
      <c r="G30" s="683"/>
      <c r="H30" s="683"/>
      <c r="I30" s="683"/>
      <c r="J30" s="683"/>
      <c r="K30" s="683"/>
      <c r="L30" s="683"/>
      <c r="M30" s="683"/>
      <c r="N30" s="683"/>
      <c r="O30" s="683"/>
      <c r="P30" s="683"/>
      <c r="Q30" s="684"/>
      <c r="R30" s="685">
        <v>216752</v>
      </c>
      <c r="S30" s="686"/>
      <c r="T30" s="686"/>
      <c r="U30" s="686"/>
      <c r="V30" s="686"/>
      <c r="W30" s="686"/>
      <c r="X30" s="686"/>
      <c r="Y30" s="687"/>
      <c r="Z30" s="688">
        <v>0.7</v>
      </c>
      <c r="AA30" s="688"/>
      <c r="AB30" s="688"/>
      <c r="AC30" s="688"/>
      <c r="AD30" s="689" t="s">
        <v>235</v>
      </c>
      <c r="AE30" s="689"/>
      <c r="AF30" s="689"/>
      <c r="AG30" s="689"/>
      <c r="AH30" s="689"/>
      <c r="AI30" s="689"/>
      <c r="AJ30" s="689"/>
      <c r="AK30" s="689"/>
      <c r="AL30" s="690" t="s">
        <v>235</v>
      </c>
      <c r="AM30" s="691"/>
      <c r="AN30" s="691"/>
      <c r="AO30" s="692"/>
      <c r="AP30" s="664" t="s">
        <v>218</v>
      </c>
      <c r="AQ30" s="665"/>
      <c r="AR30" s="665"/>
      <c r="AS30" s="665"/>
      <c r="AT30" s="665"/>
      <c r="AU30" s="665"/>
      <c r="AV30" s="665"/>
      <c r="AW30" s="665"/>
      <c r="AX30" s="665"/>
      <c r="AY30" s="665"/>
      <c r="AZ30" s="665"/>
      <c r="BA30" s="665"/>
      <c r="BB30" s="665"/>
      <c r="BC30" s="665"/>
      <c r="BD30" s="665"/>
      <c r="BE30" s="665"/>
      <c r="BF30" s="666"/>
      <c r="BG30" s="664" t="s">
        <v>303</v>
      </c>
      <c r="BH30" s="738"/>
      <c r="BI30" s="738"/>
      <c r="BJ30" s="738"/>
      <c r="BK30" s="738"/>
      <c r="BL30" s="738"/>
      <c r="BM30" s="738"/>
      <c r="BN30" s="738"/>
      <c r="BO30" s="738"/>
      <c r="BP30" s="738"/>
      <c r="BQ30" s="739"/>
      <c r="BR30" s="664" t="s">
        <v>304</v>
      </c>
      <c r="BS30" s="738"/>
      <c r="BT30" s="738"/>
      <c r="BU30" s="738"/>
      <c r="BV30" s="738"/>
      <c r="BW30" s="738"/>
      <c r="BX30" s="738"/>
      <c r="BY30" s="738"/>
      <c r="BZ30" s="738"/>
      <c r="CA30" s="738"/>
      <c r="CB30" s="739"/>
      <c r="CD30" s="727"/>
      <c r="CE30" s="728"/>
      <c r="CF30" s="700" t="s">
        <v>305</v>
      </c>
      <c r="CG30" s="701"/>
      <c r="CH30" s="701"/>
      <c r="CI30" s="701"/>
      <c r="CJ30" s="701"/>
      <c r="CK30" s="701"/>
      <c r="CL30" s="701"/>
      <c r="CM30" s="701"/>
      <c r="CN30" s="701"/>
      <c r="CO30" s="701"/>
      <c r="CP30" s="701"/>
      <c r="CQ30" s="702"/>
      <c r="CR30" s="685">
        <v>2342291</v>
      </c>
      <c r="CS30" s="686"/>
      <c r="CT30" s="686"/>
      <c r="CU30" s="686"/>
      <c r="CV30" s="686"/>
      <c r="CW30" s="686"/>
      <c r="CX30" s="686"/>
      <c r="CY30" s="687"/>
      <c r="CZ30" s="690">
        <v>8.1999999999999993</v>
      </c>
      <c r="DA30" s="719"/>
      <c r="DB30" s="719"/>
      <c r="DC30" s="723"/>
      <c r="DD30" s="694">
        <v>2303534</v>
      </c>
      <c r="DE30" s="686"/>
      <c r="DF30" s="686"/>
      <c r="DG30" s="686"/>
      <c r="DH30" s="686"/>
      <c r="DI30" s="686"/>
      <c r="DJ30" s="686"/>
      <c r="DK30" s="687"/>
      <c r="DL30" s="694">
        <v>2303534</v>
      </c>
      <c r="DM30" s="686"/>
      <c r="DN30" s="686"/>
      <c r="DO30" s="686"/>
      <c r="DP30" s="686"/>
      <c r="DQ30" s="686"/>
      <c r="DR30" s="686"/>
      <c r="DS30" s="686"/>
      <c r="DT30" s="686"/>
      <c r="DU30" s="686"/>
      <c r="DV30" s="687"/>
      <c r="DW30" s="690">
        <v>17.600000000000001</v>
      </c>
      <c r="DX30" s="719"/>
      <c r="DY30" s="719"/>
      <c r="DZ30" s="719"/>
      <c r="EA30" s="719"/>
      <c r="EB30" s="719"/>
      <c r="EC30" s="720"/>
    </row>
    <row r="31" spans="2:133" ht="11.25" customHeight="1">
      <c r="B31" s="682" t="s">
        <v>306</v>
      </c>
      <c r="C31" s="683"/>
      <c r="D31" s="683"/>
      <c r="E31" s="683"/>
      <c r="F31" s="683"/>
      <c r="G31" s="683"/>
      <c r="H31" s="683"/>
      <c r="I31" s="683"/>
      <c r="J31" s="683"/>
      <c r="K31" s="683"/>
      <c r="L31" s="683"/>
      <c r="M31" s="683"/>
      <c r="N31" s="683"/>
      <c r="O31" s="683"/>
      <c r="P31" s="683"/>
      <c r="Q31" s="684"/>
      <c r="R31" s="685">
        <v>8600227</v>
      </c>
      <c r="S31" s="686"/>
      <c r="T31" s="686"/>
      <c r="U31" s="686"/>
      <c r="V31" s="686"/>
      <c r="W31" s="686"/>
      <c r="X31" s="686"/>
      <c r="Y31" s="687"/>
      <c r="Z31" s="688">
        <v>29.1</v>
      </c>
      <c r="AA31" s="688"/>
      <c r="AB31" s="688"/>
      <c r="AC31" s="688"/>
      <c r="AD31" s="689" t="s">
        <v>235</v>
      </c>
      <c r="AE31" s="689"/>
      <c r="AF31" s="689"/>
      <c r="AG31" s="689"/>
      <c r="AH31" s="689"/>
      <c r="AI31" s="689"/>
      <c r="AJ31" s="689"/>
      <c r="AK31" s="689"/>
      <c r="AL31" s="690" t="s">
        <v>127</v>
      </c>
      <c r="AM31" s="691"/>
      <c r="AN31" s="691"/>
      <c r="AO31" s="692"/>
      <c r="AP31" s="742" t="s">
        <v>307</v>
      </c>
      <c r="AQ31" s="743"/>
      <c r="AR31" s="743"/>
      <c r="AS31" s="743"/>
      <c r="AT31" s="748" t="s">
        <v>308</v>
      </c>
      <c r="AU31" s="231"/>
      <c r="AV31" s="231"/>
      <c r="AW31" s="231"/>
      <c r="AX31" s="671" t="s">
        <v>184</v>
      </c>
      <c r="AY31" s="672"/>
      <c r="AZ31" s="672"/>
      <c r="BA31" s="672"/>
      <c r="BB31" s="672"/>
      <c r="BC31" s="672"/>
      <c r="BD31" s="672"/>
      <c r="BE31" s="672"/>
      <c r="BF31" s="673"/>
      <c r="BG31" s="753">
        <v>98.2</v>
      </c>
      <c r="BH31" s="740"/>
      <c r="BI31" s="740"/>
      <c r="BJ31" s="740"/>
      <c r="BK31" s="740"/>
      <c r="BL31" s="740"/>
      <c r="BM31" s="680">
        <v>96.6</v>
      </c>
      <c r="BN31" s="740"/>
      <c r="BO31" s="740"/>
      <c r="BP31" s="740"/>
      <c r="BQ31" s="741"/>
      <c r="BR31" s="753">
        <v>99.5</v>
      </c>
      <c r="BS31" s="740"/>
      <c r="BT31" s="740"/>
      <c r="BU31" s="740"/>
      <c r="BV31" s="740"/>
      <c r="BW31" s="740"/>
      <c r="BX31" s="680">
        <v>97.8</v>
      </c>
      <c r="BY31" s="740"/>
      <c r="BZ31" s="740"/>
      <c r="CA31" s="740"/>
      <c r="CB31" s="741"/>
      <c r="CD31" s="727"/>
      <c r="CE31" s="728"/>
      <c r="CF31" s="700" t="s">
        <v>309</v>
      </c>
      <c r="CG31" s="701"/>
      <c r="CH31" s="701"/>
      <c r="CI31" s="701"/>
      <c r="CJ31" s="701"/>
      <c r="CK31" s="701"/>
      <c r="CL31" s="701"/>
      <c r="CM31" s="701"/>
      <c r="CN31" s="701"/>
      <c r="CO31" s="701"/>
      <c r="CP31" s="701"/>
      <c r="CQ31" s="702"/>
      <c r="CR31" s="685">
        <v>122369</v>
      </c>
      <c r="CS31" s="721"/>
      <c r="CT31" s="721"/>
      <c r="CU31" s="721"/>
      <c r="CV31" s="721"/>
      <c r="CW31" s="721"/>
      <c r="CX31" s="721"/>
      <c r="CY31" s="722"/>
      <c r="CZ31" s="690">
        <v>0.4</v>
      </c>
      <c r="DA31" s="719"/>
      <c r="DB31" s="719"/>
      <c r="DC31" s="723"/>
      <c r="DD31" s="694">
        <v>118061</v>
      </c>
      <c r="DE31" s="721"/>
      <c r="DF31" s="721"/>
      <c r="DG31" s="721"/>
      <c r="DH31" s="721"/>
      <c r="DI31" s="721"/>
      <c r="DJ31" s="721"/>
      <c r="DK31" s="722"/>
      <c r="DL31" s="694">
        <v>118061</v>
      </c>
      <c r="DM31" s="721"/>
      <c r="DN31" s="721"/>
      <c r="DO31" s="721"/>
      <c r="DP31" s="721"/>
      <c r="DQ31" s="721"/>
      <c r="DR31" s="721"/>
      <c r="DS31" s="721"/>
      <c r="DT31" s="721"/>
      <c r="DU31" s="721"/>
      <c r="DV31" s="722"/>
      <c r="DW31" s="690">
        <v>0.9</v>
      </c>
      <c r="DX31" s="719"/>
      <c r="DY31" s="719"/>
      <c r="DZ31" s="719"/>
      <c r="EA31" s="719"/>
      <c r="EB31" s="719"/>
      <c r="EC31" s="720"/>
    </row>
    <row r="32" spans="2:133" ht="11.25" customHeight="1">
      <c r="B32" s="731" t="s">
        <v>310</v>
      </c>
      <c r="C32" s="732"/>
      <c r="D32" s="732"/>
      <c r="E32" s="732"/>
      <c r="F32" s="732"/>
      <c r="G32" s="732"/>
      <c r="H32" s="732"/>
      <c r="I32" s="732"/>
      <c r="J32" s="732"/>
      <c r="K32" s="732"/>
      <c r="L32" s="732"/>
      <c r="M32" s="732"/>
      <c r="N32" s="732"/>
      <c r="O32" s="732"/>
      <c r="P32" s="732"/>
      <c r="Q32" s="733"/>
      <c r="R32" s="685" t="s">
        <v>235</v>
      </c>
      <c r="S32" s="686"/>
      <c r="T32" s="686"/>
      <c r="U32" s="686"/>
      <c r="V32" s="686"/>
      <c r="W32" s="686"/>
      <c r="X32" s="686"/>
      <c r="Y32" s="687"/>
      <c r="Z32" s="688" t="s">
        <v>127</v>
      </c>
      <c r="AA32" s="688"/>
      <c r="AB32" s="688"/>
      <c r="AC32" s="688"/>
      <c r="AD32" s="689" t="s">
        <v>127</v>
      </c>
      <c r="AE32" s="689"/>
      <c r="AF32" s="689"/>
      <c r="AG32" s="689"/>
      <c r="AH32" s="689"/>
      <c r="AI32" s="689"/>
      <c r="AJ32" s="689"/>
      <c r="AK32" s="689"/>
      <c r="AL32" s="690" t="s">
        <v>127</v>
      </c>
      <c r="AM32" s="691"/>
      <c r="AN32" s="691"/>
      <c r="AO32" s="692"/>
      <c r="AP32" s="744"/>
      <c r="AQ32" s="745"/>
      <c r="AR32" s="745"/>
      <c r="AS32" s="745"/>
      <c r="AT32" s="749"/>
      <c r="AU32" s="230" t="s">
        <v>311</v>
      </c>
      <c r="AV32" s="230"/>
      <c r="AW32" s="230"/>
      <c r="AX32" s="682" t="s">
        <v>312</v>
      </c>
      <c r="AY32" s="683"/>
      <c r="AZ32" s="683"/>
      <c r="BA32" s="683"/>
      <c r="BB32" s="683"/>
      <c r="BC32" s="683"/>
      <c r="BD32" s="683"/>
      <c r="BE32" s="683"/>
      <c r="BF32" s="684"/>
      <c r="BG32" s="754">
        <v>99.3</v>
      </c>
      <c r="BH32" s="721"/>
      <c r="BI32" s="721"/>
      <c r="BJ32" s="721"/>
      <c r="BK32" s="721"/>
      <c r="BL32" s="721"/>
      <c r="BM32" s="691">
        <v>97.5</v>
      </c>
      <c r="BN32" s="751"/>
      <c r="BO32" s="751"/>
      <c r="BP32" s="751"/>
      <c r="BQ32" s="752"/>
      <c r="BR32" s="754">
        <v>99.4</v>
      </c>
      <c r="BS32" s="721"/>
      <c r="BT32" s="721"/>
      <c r="BU32" s="721"/>
      <c r="BV32" s="721"/>
      <c r="BW32" s="721"/>
      <c r="BX32" s="691">
        <v>97.6</v>
      </c>
      <c r="BY32" s="751"/>
      <c r="BZ32" s="751"/>
      <c r="CA32" s="751"/>
      <c r="CB32" s="752"/>
      <c r="CD32" s="729"/>
      <c r="CE32" s="730"/>
      <c r="CF32" s="700" t="s">
        <v>313</v>
      </c>
      <c r="CG32" s="701"/>
      <c r="CH32" s="701"/>
      <c r="CI32" s="701"/>
      <c r="CJ32" s="701"/>
      <c r="CK32" s="701"/>
      <c r="CL32" s="701"/>
      <c r="CM32" s="701"/>
      <c r="CN32" s="701"/>
      <c r="CO32" s="701"/>
      <c r="CP32" s="701"/>
      <c r="CQ32" s="702"/>
      <c r="CR32" s="685">
        <v>633</v>
      </c>
      <c r="CS32" s="686"/>
      <c r="CT32" s="686"/>
      <c r="CU32" s="686"/>
      <c r="CV32" s="686"/>
      <c r="CW32" s="686"/>
      <c r="CX32" s="686"/>
      <c r="CY32" s="687"/>
      <c r="CZ32" s="690">
        <v>0</v>
      </c>
      <c r="DA32" s="719"/>
      <c r="DB32" s="719"/>
      <c r="DC32" s="723"/>
      <c r="DD32" s="694">
        <v>633</v>
      </c>
      <c r="DE32" s="686"/>
      <c r="DF32" s="686"/>
      <c r="DG32" s="686"/>
      <c r="DH32" s="686"/>
      <c r="DI32" s="686"/>
      <c r="DJ32" s="686"/>
      <c r="DK32" s="687"/>
      <c r="DL32" s="694">
        <v>633</v>
      </c>
      <c r="DM32" s="686"/>
      <c r="DN32" s="686"/>
      <c r="DO32" s="686"/>
      <c r="DP32" s="686"/>
      <c r="DQ32" s="686"/>
      <c r="DR32" s="686"/>
      <c r="DS32" s="686"/>
      <c r="DT32" s="686"/>
      <c r="DU32" s="686"/>
      <c r="DV32" s="687"/>
      <c r="DW32" s="690">
        <v>0</v>
      </c>
      <c r="DX32" s="719"/>
      <c r="DY32" s="719"/>
      <c r="DZ32" s="719"/>
      <c r="EA32" s="719"/>
      <c r="EB32" s="719"/>
      <c r="EC32" s="720"/>
    </row>
    <row r="33" spans="2:133" ht="11.25" customHeight="1">
      <c r="B33" s="682" t="s">
        <v>314</v>
      </c>
      <c r="C33" s="683"/>
      <c r="D33" s="683"/>
      <c r="E33" s="683"/>
      <c r="F33" s="683"/>
      <c r="G33" s="683"/>
      <c r="H33" s="683"/>
      <c r="I33" s="683"/>
      <c r="J33" s="683"/>
      <c r="K33" s="683"/>
      <c r="L33" s="683"/>
      <c r="M33" s="683"/>
      <c r="N33" s="683"/>
      <c r="O33" s="683"/>
      <c r="P33" s="683"/>
      <c r="Q33" s="684"/>
      <c r="R33" s="685">
        <v>1395422</v>
      </c>
      <c r="S33" s="686"/>
      <c r="T33" s="686"/>
      <c r="U33" s="686"/>
      <c r="V33" s="686"/>
      <c r="W33" s="686"/>
      <c r="X33" s="686"/>
      <c r="Y33" s="687"/>
      <c r="Z33" s="688">
        <v>4.7</v>
      </c>
      <c r="AA33" s="688"/>
      <c r="AB33" s="688"/>
      <c r="AC33" s="688"/>
      <c r="AD33" s="689" t="s">
        <v>235</v>
      </c>
      <c r="AE33" s="689"/>
      <c r="AF33" s="689"/>
      <c r="AG33" s="689"/>
      <c r="AH33" s="689"/>
      <c r="AI33" s="689"/>
      <c r="AJ33" s="689"/>
      <c r="AK33" s="689"/>
      <c r="AL33" s="690" t="s">
        <v>127</v>
      </c>
      <c r="AM33" s="691"/>
      <c r="AN33" s="691"/>
      <c r="AO33" s="692"/>
      <c r="AP33" s="746"/>
      <c r="AQ33" s="747"/>
      <c r="AR33" s="747"/>
      <c r="AS33" s="747"/>
      <c r="AT33" s="750"/>
      <c r="AU33" s="232"/>
      <c r="AV33" s="232"/>
      <c r="AW33" s="232"/>
      <c r="AX33" s="735" t="s">
        <v>315</v>
      </c>
      <c r="AY33" s="736"/>
      <c r="AZ33" s="736"/>
      <c r="BA33" s="736"/>
      <c r="BB33" s="736"/>
      <c r="BC33" s="736"/>
      <c r="BD33" s="736"/>
      <c r="BE33" s="736"/>
      <c r="BF33" s="737"/>
      <c r="BG33" s="755">
        <v>97.1</v>
      </c>
      <c r="BH33" s="756"/>
      <c r="BI33" s="756"/>
      <c r="BJ33" s="756"/>
      <c r="BK33" s="756"/>
      <c r="BL33" s="756"/>
      <c r="BM33" s="757">
        <v>95.7</v>
      </c>
      <c r="BN33" s="756"/>
      <c r="BO33" s="756"/>
      <c r="BP33" s="756"/>
      <c r="BQ33" s="758"/>
      <c r="BR33" s="755">
        <v>99.6</v>
      </c>
      <c r="BS33" s="756"/>
      <c r="BT33" s="756"/>
      <c r="BU33" s="756"/>
      <c r="BV33" s="756"/>
      <c r="BW33" s="756"/>
      <c r="BX33" s="757">
        <v>98</v>
      </c>
      <c r="BY33" s="756"/>
      <c r="BZ33" s="756"/>
      <c r="CA33" s="756"/>
      <c r="CB33" s="758"/>
      <c r="CD33" s="700" t="s">
        <v>316</v>
      </c>
      <c r="CE33" s="701"/>
      <c r="CF33" s="701"/>
      <c r="CG33" s="701"/>
      <c r="CH33" s="701"/>
      <c r="CI33" s="701"/>
      <c r="CJ33" s="701"/>
      <c r="CK33" s="701"/>
      <c r="CL33" s="701"/>
      <c r="CM33" s="701"/>
      <c r="CN33" s="701"/>
      <c r="CO33" s="701"/>
      <c r="CP33" s="701"/>
      <c r="CQ33" s="702"/>
      <c r="CR33" s="685">
        <v>13543310</v>
      </c>
      <c r="CS33" s="721"/>
      <c r="CT33" s="721"/>
      <c r="CU33" s="721"/>
      <c r="CV33" s="721"/>
      <c r="CW33" s="721"/>
      <c r="CX33" s="721"/>
      <c r="CY33" s="722"/>
      <c r="CZ33" s="690">
        <v>47.2</v>
      </c>
      <c r="DA33" s="719"/>
      <c r="DB33" s="719"/>
      <c r="DC33" s="723"/>
      <c r="DD33" s="694">
        <v>6533779</v>
      </c>
      <c r="DE33" s="721"/>
      <c r="DF33" s="721"/>
      <c r="DG33" s="721"/>
      <c r="DH33" s="721"/>
      <c r="DI33" s="721"/>
      <c r="DJ33" s="721"/>
      <c r="DK33" s="722"/>
      <c r="DL33" s="694">
        <v>4784642</v>
      </c>
      <c r="DM33" s="721"/>
      <c r="DN33" s="721"/>
      <c r="DO33" s="721"/>
      <c r="DP33" s="721"/>
      <c r="DQ33" s="721"/>
      <c r="DR33" s="721"/>
      <c r="DS33" s="721"/>
      <c r="DT33" s="721"/>
      <c r="DU33" s="721"/>
      <c r="DV33" s="722"/>
      <c r="DW33" s="690">
        <v>36.700000000000003</v>
      </c>
      <c r="DX33" s="719"/>
      <c r="DY33" s="719"/>
      <c r="DZ33" s="719"/>
      <c r="EA33" s="719"/>
      <c r="EB33" s="719"/>
      <c r="EC33" s="720"/>
    </row>
    <row r="34" spans="2:133" ht="11.25" customHeight="1">
      <c r="B34" s="682" t="s">
        <v>317</v>
      </c>
      <c r="C34" s="683"/>
      <c r="D34" s="683"/>
      <c r="E34" s="683"/>
      <c r="F34" s="683"/>
      <c r="G34" s="683"/>
      <c r="H34" s="683"/>
      <c r="I34" s="683"/>
      <c r="J34" s="683"/>
      <c r="K34" s="683"/>
      <c r="L34" s="683"/>
      <c r="M34" s="683"/>
      <c r="N34" s="683"/>
      <c r="O34" s="683"/>
      <c r="P34" s="683"/>
      <c r="Q34" s="684"/>
      <c r="R34" s="685">
        <v>122603</v>
      </c>
      <c r="S34" s="686"/>
      <c r="T34" s="686"/>
      <c r="U34" s="686"/>
      <c r="V34" s="686"/>
      <c r="W34" s="686"/>
      <c r="X34" s="686"/>
      <c r="Y34" s="687"/>
      <c r="Z34" s="688">
        <v>0.4</v>
      </c>
      <c r="AA34" s="688"/>
      <c r="AB34" s="688"/>
      <c r="AC34" s="688"/>
      <c r="AD34" s="689">
        <v>23579</v>
      </c>
      <c r="AE34" s="689"/>
      <c r="AF34" s="689"/>
      <c r="AG34" s="689"/>
      <c r="AH34" s="689"/>
      <c r="AI34" s="689"/>
      <c r="AJ34" s="689"/>
      <c r="AK34" s="689"/>
      <c r="AL34" s="690">
        <v>0.2</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318</v>
      </c>
      <c r="CE34" s="701"/>
      <c r="CF34" s="701"/>
      <c r="CG34" s="701"/>
      <c r="CH34" s="701"/>
      <c r="CI34" s="701"/>
      <c r="CJ34" s="701"/>
      <c r="CK34" s="701"/>
      <c r="CL34" s="701"/>
      <c r="CM34" s="701"/>
      <c r="CN34" s="701"/>
      <c r="CO34" s="701"/>
      <c r="CP34" s="701"/>
      <c r="CQ34" s="702"/>
      <c r="CR34" s="685">
        <v>3643516</v>
      </c>
      <c r="CS34" s="686"/>
      <c r="CT34" s="686"/>
      <c r="CU34" s="686"/>
      <c r="CV34" s="686"/>
      <c r="CW34" s="686"/>
      <c r="CX34" s="686"/>
      <c r="CY34" s="687"/>
      <c r="CZ34" s="690">
        <v>12.7</v>
      </c>
      <c r="DA34" s="719"/>
      <c r="DB34" s="719"/>
      <c r="DC34" s="723"/>
      <c r="DD34" s="694">
        <v>2556277</v>
      </c>
      <c r="DE34" s="686"/>
      <c r="DF34" s="686"/>
      <c r="DG34" s="686"/>
      <c r="DH34" s="686"/>
      <c r="DI34" s="686"/>
      <c r="DJ34" s="686"/>
      <c r="DK34" s="687"/>
      <c r="DL34" s="694">
        <v>2147110</v>
      </c>
      <c r="DM34" s="686"/>
      <c r="DN34" s="686"/>
      <c r="DO34" s="686"/>
      <c r="DP34" s="686"/>
      <c r="DQ34" s="686"/>
      <c r="DR34" s="686"/>
      <c r="DS34" s="686"/>
      <c r="DT34" s="686"/>
      <c r="DU34" s="686"/>
      <c r="DV34" s="687"/>
      <c r="DW34" s="690">
        <v>16.5</v>
      </c>
      <c r="DX34" s="719"/>
      <c r="DY34" s="719"/>
      <c r="DZ34" s="719"/>
      <c r="EA34" s="719"/>
      <c r="EB34" s="719"/>
      <c r="EC34" s="720"/>
    </row>
    <row r="35" spans="2:133" ht="11.25" customHeight="1">
      <c r="B35" s="682" t="s">
        <v>319</v>
      </c>
      <c r="C35" s="683"/>
      <c r="D35" s="683"/>
      <c r="E35" s="683"/>
      <c r="F35" s="683"/>
      <c r="G35" s="683"/>
      <c r="H35" s="683"/>
      <c r="I35" s="683"/>
      <c r="J35" s="683"/>
      <c r="K35" s="683"/>
      <c r="L35" s="683"/>
      <c r="M35" s="683"/>
      <c r="N35" s="683"/>
      <c r="O35" s="683"/>
      <c r="P35" s="683"/>
      <c r="Q35" s="684"/>
      <c r="R35" s="685">
        <v>1577</v>
      </c>
      <c r="S35" s="686"/>
      <c r="T35" s="686"/>
      <c r="U35" s="686"/>
      <c r="V35" s="686"/>
      <c r="W35" s="686"/>
      <c r="X35" s="686"/>
      <c r="Y35" s="687"/>
      <c r="Z35" s="688">
        <v>0</v>
      </c>
      <c r="AA35" s="688"/>
      <c r="AB35" s="688"/>
      <c r="AC35" s="688"/>
      <c r="AD35" s="689" t="s">
        <v>235</v>
      </c>
      <c r="AE35" s="689"/>
      <c r="AF35" s="689"/>
      <c r="AG35" s="689"/>
      <c r="AH35" s="689"/>
      <c r="AI35" s="689"/>
      <c r="AJ35" s="689"/>
      <c r="AK35" s="689"/>
      <c r="AL35" s="690" t="s">
        <v>235</v>
      </c>
      <c r="AM35" s="691"/>
      <c r="AN35" s="691"/>
      <c r="AO35" s="692"/>
      <c r="AP35" s="235"/>
      <c r="AQ35" s="664" t="s">
        <v>320</v>
      </c>
      <c r="AR35" s="665"/>
      <c r="AS35" s="665"/>
      <c r="AT35" s="665"/>
      <c r="AU35" s="665"/>
      <c r="AV35" s="665"/>
      <c r="AW35" s="665"/>
      <c r="AX35" s="665"/>
      <c r="AY35" s="665"/>
      <c r="AZ35" s="665"/>
      <c r="BA35" s="665"/>
      <c r="BB35" s="665"/>
      <c r="BC35" s="665"/>
      <c r="BD35" s="665"/>
      <c r="BE35" s="665"/>
      <c r="BF35" s="666"/>
      <c r="BG35" s="664" t="s">
        <v>321</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322</v>
      </c>
      <c r="CE35" s="701"/>
      <c r="CF35" s="701"/>
      <c r="CG35" s="701"/>
      <c r="CH35" s="701"/>
      <c r="CI35" s="701"/>
      <c r="CJ35" s="701"/>
      <c r="CK35" s="701"/>
      <c r="CL35" s="701"/>
      <c r="CM35" s="701"/>
      <c r="CN35" s="701"/>
      <c r="CO35" s="701"/>
      <c r="CP35" s="701"/>
      <c r="CQ35" s="702"/>
      <c r="CR35" s="685">
        <v>56392</v>
      </c>
      <c r="CS35" s="721"/>
      <c r="CT35" s="721"/>
      <c r="CU35" s="721"/>
      <c r="CV35" s="721"/>
      <c r="CW35" s="721"/>
      <c r="CX35" s="721"/>
      <c r="CY35" s="722"/>
      <c r="CZ35" s="690">
        <v>0.2</v>
      </c>
      <c r="DA35" s="719"/>
      <c r="DB35" s="719"/>
      <c r="DC35" s="723"/>
      <c r="DD35" s="694">
        <v>44631</v>
      </c>
      <c r="DE35" s="721"/>
      <c r="DF35" s="721"/>
      <c r="DG35" s="721"/>
      <c r="DH35" s="721"/>
      <c r="DI35" s="721"/>
      <c r="DJ35" s="721"/>
      <c r="DK35" s="722"/>
      <c r="DL35" s="694">
        <v>44518</v>
      </c>
      <c r="DM35" s="721"/>
      <c r="DN35" s="721"/>
      <c r="DO35" s="721"/>
      <c r="DP35" s="721"/>
      <c r="DQ35" s="721"/>
      <c r="DR35" s="721"/>
      <c r="DS35" s="721"/>
      <c r="DT35" s="721"/>
      <c r="DU35" s="721"/>
      <c r="DV35" s="722"/>
      <c r="DW35" s="690">
        <v>0.3</v>
      </c>
      <c r="DX35" s="719"/>
      <c r="DY35" s="719"/>
      <c r="DZ35" s="719"/>
      <c r="EA35" s="719"/>
      <c r="EB35" s="719"/>
      <c r="EC35" s="720"/>
    </row>
    <row r="36" spans="2:133" ht="11.25" customHeight="1">
      <c r="B36" s="682" t="s">
        <v>323</v>
      </c>
      <c r="C36" s="683"/>
      <c r="D36" s="683"/>
      <c r="E36" s="683"/>
      <c r="F36" s="683"/>
      <c r="G36" s="683"/>
      <c r="H36" s="683"/>
      <c r="I36" s="683"/>
      <c r="J36" s="683"/>
      <c r="K36" s="683"/>
      <c r="L36" s="683"/>
      <c r="M36" s="683"/>
      <c r="N36" s="683"/>
      <c r="O36" s="683"/>
      <c r="P36" s="683"/>
      <c r="Q36" s="684"/>
      <c r="R36" s="685">
        <v>575882</v>
      </c>
      <c r="S36" s="686"/>
      <c r="T36" s="686"/>
      <c r="U36" s="686"/>
      <c r="V36" s="686"/>
      <c r="W36" s="686"/>
      <c r="X36" s="686"/>
      <c r="Y36" s="687"/>
      <c r="Z36" s="688">
        <v>2</v>
      </c>
      <c r="AA36" s="688"/>
      <c r="AB36" s="688"/>
      <c r="AC36" s="688"/>
      <c r="AD36" s="689" t="s">
        <v>235</v>
      </c>
      <c r="AE36" s="689"/>
      <c r="AF36" s="689"/>
      <c r="AG36" s="689"/>
      <c r="AH36" s="689"/>
      <c r="AI36" s="689"/>
      <c r="AJ36" s="689"/>
      <c r="AK36" s="689"/>
      <c r="AL36" s="690" t="s">
        <v>235</v>
      </c>
      <c r="AM36" s="691"/>
      <c r="AN36" s="691"/>
      <c r="AO36" s="692"/>
      <c r="AP36" s="235"/>
      <c r="AQ36" s="759" t="s">
        <v>324</v>
      </c>
      <c r="AR36" s="760"/>
      <c r="AS36" s="760"/>
      <c r="AT36" s="760"/>
      <c r="AU36" s="760"/>
      <c r="AV36" s="760"/>
      <c r="AW36" s="760"/>
      <c r="AX36" s="760"/>
      <c r="AY36" s="761"/>
      <c r="AZ36" s="674">
        <v>2541508</v>
      </c>
      <c r="BA36" s="675"/>
      <c r="BB36" s="675"/>
      <c r="BC36" s="675"/>
      <c r="BD36" s="675"/>
      <c r="BE36" s="675"/>
      <c r="BF36" s="762"/>
      <c r="BG36" s="696" t="s">
        <v>325</v>
      </c>
      <c r="BH36" s="697"/>
      <c r="BI36" s="697"/>
      <c r="BJ36" s="697"/>
      <c r="BK36" s="697"/>
      <c r="BL36" s="697"/>
      <c r="BM36" s="697"/>
      <c r="BN36" s="697"/>
      <c r="BO36" s="697"/>
      <c r="BP36" s="697"/>
      <c r="BQ36" s="697"/>
      <c r="BR36" s="697"/>
      <c r="BS36" s="697"/>
      <c r="BT36" s="697"/>
      <c r="BU36" s="698"/>
      <c r="BV36" s="674">
        <v>80057</v>
      </c>
      <c r="BW36" s="675"/>
      <c r="BX36" s="675"/>
      <c r="BY36" s="675"/>
      <c r="BZ36" s="675"/>
      <c r="CA36" s="675"/>
      <c r="CB36" s="762"/>
      <c r="CD36" s="700" t="s">
        <v>326</v>
      </c>
      <c r="CE36" s="701"/>
      <c r="CF36" s="701"/>
      <c r="CG36" s="701"/>
      <c r="CH36" s="701"/>
      <c r="CI36" s="701"/>
      <c r="CJ36" s="701"/>
      <c r="CK36" s="701"/>
      <c r="CL36" s="701"/>
      <c r="CM36" s="701"/>
      <c r="CN36" s="701"/>
      <c r="CO36" s="701"/>
      <c r="CP36" s="701"/>
      <c r="CQ36" s="702"/>
      <c r="CR36" s="685">
        <v>7496322</v>
      </c>
      <c r="CS36" s="686"/>
      <c r="CT36" s="686"/>
      <c r="CU36" s="686"/>
      <c r="CV36" s="686"/>
      <c r="CW36" s="686"/>
      <c r="CX36" s="686"/>
      <c r="CY36" s="687"/>
      <c r="CZ36" s="690">
        <v>26.1</v>
      </c>
      <c r="DA36" s="719"/>
      <c r="DB36" s="719"/>
      <c r="DC36" s="723"/>
      <c r="DD36" s="694">
        <v>2117917</v>
      </c>
      <c r="DE36" s="686"/>
      <c r="DF36" s="686"/>
      <c r="DG36" s="686"/>
      <c r="DH36" s="686"/>
      <c r="DI36" s="686"/>
      <c r="DJ36" s="686"/>
      <c r="DK36" s="687"/>
      <c r="DL36" s="694">
        <v>1207336</v>
      </c>
      <c r="DM36" s="686"/>
      <c r="DN36" s="686"/>
      <c r="DO36" s="686"/>
      <c r="DP36" s="686"/>
      <c r="DQ36" s="686"/>
      <c r="DR36" s="686"/>
      <c r="DS36" s="686"/>
      <c r="DT36" s="686"/>
      <c r="DU36" s="686"/>
      <c r="DV36" s="687"/>
      <c r="DW36" s="690">
        <v>9.3000000000000007</v>
      </c>
      <c r="DX36" s="719"/>
      <c r="DY36" s="719"/>
      <c r="DZ36" s="719"/>
      <c r="EA36" s="719"/>
      <c r="EB36" s="719"/>
      <c r="EC36" s="720"/>
    </row>
    <row r="37" spans="2:133" ht="11.25" customHeight="1">
      <c r="B37" s="682" t="s">
        <v>327</v>
      </c>
      <c r="C37" s="683"/>
      <c r="D37" s="683"/>
      <c r="E37" s="683"/>
      <c r="F37" s="683"/>
      <c r="G37" s="683"/>
      <c r="H37" s="683"/>
      <c r="I37" s="683"/>
      <c r="J37" s="683"/>
      <c r="K37" s="683"/>
      <c r="L37" s="683"/>
      <c r="M37" s="683"/>
      <c r="N37" s="683"/>
      <c r="O37" s="683"/>
      <c r="P37" s="683"/>
      <c r="Q37" s="684"/>
      <c r="R37" s="685">
        <v>840412</v>
      </c>
      <c r="S37" s="686"/>
      <c r="T37" s="686"/>
      <c r="U37" s="686"/>
      <c r="V37" s="686"/>
      <c r="W37" s="686"/>
      <c r="X37" s="686"/>
      <c r="Y37" s="687"/>
      <c r="Z37" s="688">
        <v>2.8</v>
      </c>
      <c r="AA37" s="688"/>
      <c r="AB37" s="688"/>
      <c r="AC37" s="688"/>
      <c r="AD37" s="689" t="s">
        <v>235</v>
      </c>
      <c r="AE37" s="689"/>
      <c r="AF37" s="689"/>
      <c r="AG37" s="689"/>
      <c r="AH37" s="689"/>
      <c r="AI37" s="689"/>
      <c r="AJ37" s="689"/>
      <c r="AK37" s="689"/>
      <c r="AL37" s="690" t="s">
        <v>235</v>
      </c>
      <c r="AM37" s="691"/>
      <c r="AN37" s="691"/>
      <c r="AO37" s="692"/>
      <c r="AQ37" s="763" t="s">
        <v>328</v>
      </c>
      <c r="AR37" s="764"/>
      <c r="AS37" s="764"/>
      <c r="AT37" s="764"/>
      <c r="AU37" s="764"/>
      <c r="AV37" s="764"/>
      <c r="AW37" s="764"/>
      <c r="AX37" s="764"/>
      <c r="AY37" s="765"/>
      <c r="AZ37" s="685">
        <v>383745</v>
      </c>
      <c r="BA37" s="686"/>
      <c r="BB37" s="686"/>
      <c r="BC37" s="686"/>
      <c r="BD37" s="721"/>
      <c r="BE37" s="721"/>
      <c r="BF37" s="752"/>
      <c r="BG37" s="700" t="s">
        <v>329</v>
      </c>
      <c r="BH37" s="701"/>
      <c r="BI37" s="701"/>
      <c r="BJ37" s="701"/>
      <c r="BK37" s="701"/>
      <c r="BL37" s="701"/>
      <c r="BM37" s="701"/>
      <c r="BN37" s="701"/>
      <c r="BO37" s="701"/>
      <c r="BP37" s="701"/>
      <c r="BQ37" s="701"/>
      <c r="BR37" s="701"/>
      <c r="BS37" s="701"/>
      <c r="BT37" s="701"/>
      <c r="BU37" s="702"/>
      <c r="BV37" s="685">
        <v>49287</v>
      </c>
      <c r="BW37" s="686"/>
      <c r="BX37" s="686"/>
      <c r="BY37" s="686"/>
      <c r="BZ37" s="686"/>
      <c r="CA37" s="686"/>
      <c r="CB37" s="695"/>
      <c r="CD37" s="700" t="s">
        <v>330</v>
      </c>
      <c r="CE37" s="701"/>
      <c r="CF37" s="701"/>
      <c r="CG37" s="701"/>
      <c r="CH37" s="701"/>
      <c r="CI37" s="701"/>
      <c r="CJ37" s="701"/>
      <c r="CK37" s="701"/>
      <c r="CL37" s="701"/>
      <c r="CM37" s="701"/>
      <c r="CN37" s="701"/>
      <c r="CO37" s="701"/>
      <c r="CP37" s="701"/>
      <c r="CQ37" s="702"/>
      <c r="CR37" s="685">
        <v>732172</v>
      </c>
      <c r="CS37" s="721"/>
      <c r="CT37" s="721"/>
      <c r="CU37" s="721"/>
      <c r="CV37" s="721"/>
      <c r="CW37" s="721"/>
      <c r="CX37" s="721"/>
      <c r="CY37" s="722"/>
      <c r="CZ37" s="690">
        <v>2.6</v>
      </c>
      <c r="DA37" s="719"/>
      <c r="DB37" s="719"/>
      <c r="DC37" s="723"/>
      <c r="DD37" s="694">
        <v>732172</v>
      </c>
      <c r="DE37" s="721"/>
      <c r="DF37" s="721"/>
      <c r="DG37" s="721"/>
      <c r="DH37" s="721"/>
      <c r="DI37" s="721"/>
      <c r="DJ37" s="721"/>
      <c r="DK37" s="722"/>
      <c r="DL37" s="694">
        <v>723925</v>
      </c>
      <c r="DM37" s="721"/>
      <c r="DN37" s="721"/>
      <c r="DO37" s="721"/>
      <c r="DP37" s="721"/>
      <c r="DQ37" s="721"/>
      <c r="DR37" s="721"/>
      <c r="DS37" s="721"/>
      <c r="DT37" s="721"/>
      <c r="DU37" s="721"/>
      <c r="DV37" s="722"/>
      <c r="DW37" s="690">
        <v>5.5</v>
      </c>
      <c r="DX37" s="719"/>
      <c r="DY37" s="719"/>
      <c r="DZ37" s="719"/>
      <c r="EA37" s="719"/>
      <c r="EB37" s="719"/>
      <c r="EC37" s="720"/>
    </row>
    <row r="38" spans="2:133" ht="11.25" customHeight="1">
      <c r="B38" s="682" t="s">
        <v>331</v>
      </c>
      <c r="C38" s="683"/>
      <c r="D38" s="683"/>
      <c r="E38" s="683"/>
      <c r="F38" s="683"/>
      <c r="G38" s="683"/>
      <c r="H38" s="683"/>
      <c r="I38" s="683"/>
      <c r="J38" s="683"/>
      <c r="K38" s="683"/>
      <c r="L38" s="683"/>
      <c r="M38" s="683"/>
      <c r="N38" s="683"/>
      <c r="O38" s="683"/>
      <c r="P38" s="683"/>
      <c r="Q38" s="684"/>
      <c r="R38" s="685">
        <v>392992</v>
      </c>
      <c r="S38" s="686"/>
      <c r="T38" s="686"/>
      <c r="U38" s="686"/>
      <c r="V38" s="686"/>
      <c r="W38" s="686"/>
      <c r="X38" s="686"/>
      <c r="Y38" s="687"/>
      <c r="Z38" s="688">
        <v>1.3</v>
      </c>
      <c r="AA38" s="688"/>
      <c r="AB38" s="688"/>
      <c r="AC38" s="688"/>
      <c r="AD38" s="689">
        <v>444</v>
      </c>
      <c r="AE38" s="689"/>
      <c r="AF38" s="689"/>
      <c r="AG38" s="689"/>
      <c r="AH38" s="689"/>
      <c r="AI38" s="689"/>
      <c r="AJ38" s="689"/>
      <c r="AK38" s="689"/>
      <c r="AL38" s="690">
        <v>0</v>
      </c>
      <c r="AM38" s="691"/>
      <c r="AN38" s="691"/>
      <c r="AO38" s="692"/>
      <c r="AQ38" s="763" t="s">
        <v>332</v>
      </c>
      <c r="AR38" s="764"/>
      <c r="AS38" s="764"/>
      <c r="AT38" s="764"/>
      <c r="AU38" s="764"/>
      <c r="AV38" s="764"/>
      <c r="AW38" s="764"/>
      <c r="AX38" s="764"/>
      <c r="AY38" s="765"/>
      <c r="AZ38" s="685">
        <v>282526</v>
      </c>
      <c r="BA38" s="686"/>
      <c r="BB38" s="686"/>
      <c r="BC38" s="686"/>
      <c r="BD38" s="721"/>
      <c r="BE38" s="721"/>
      <c r="BF38" s="752"/>
      <c r="BG38" s="700" t="s">
        <v>333</v>
      </c>
      <c r="BH38" s="701"/>
      <c r="BI38" s="701"/>
      <c r="BJ38" s="701"/>
      <c r="BK38" s="701"/>
      <c r="BL38" s="701"/>
      <c r="BM38" s="701"/>
      <c r="BN38" s="701"/>
      <c r="BO38" s="701"/>
      <c r="BP38" s="701"/>
      <c r="BQ38" s="701"/>
      <c r="BR38" s="701"/>
      <c r="BS38" s="701"/>
      <c r="BT38" s="701"/>
      <c r="BU38" s="702"/>
      <c r="BV38" s="685">
        <v>5856</v>
      </c>
      <c r="BW38" s="686"/>
      <c r="BX38" s="686"/>
      <c r="BY38" s="686"/>
      <c r="BZ38" s="686"/>
      <c r="CA38" s="686"/>
      <c r="CB38" s="695"/>
      <c r="CD38" s="700" t="s">
        <v>334</v>
      </c>
      <c r="CE38" s="701"/>
      <c r="CF38" s="701"/>
      <c r="CG38" s="701"/>
      <c r="CH38" s="701"/>
      <c r="CI38" s="701"/>
      <c r="CJ38" s="701"/>
      <c r="CK38" s="701"/>
      <c r="CL38" s="701"/>
      <c r="CM38" s="701"/>
      <c r="CN38" s="701"/>
      <c r="CO38" s="701"/>
      <c r="CP38" s="701"/>
      <c r="CQ38" s="702"/>
      <c r="CR38" s="685">
        <v>1602370</v>
      </c>
      <c r="CS38" s="686"/>
      <c r="CT38" s="686"/>
      <c r="CU38" s="686"/>
      <c r="CV38" s="686"/>
      <c r="CW38" s="686"/>
      <c r="CX38" s="686"/>
      <c r="CY38" s="687"/>
      <c r="CZ38" s="690">
        <v>5.6</v>
      </c>
      <c r="DA38" s="719"/>
      <c r="DB38" s="719"/>
      <c r="DC38" s="723"/>
      <c r="DD38" s="694">
        <v>1346713</v>
      </c>
      <c r="DE38" s="686"/>
      <c r="DF38" s="686"/>
      <c r="DG38" s="686"/>
      <c r="DH38" s="686"/>
      <c r="DI38" s="686"/>
      <c r="DJ38" s="686"/>
      <c r="DK38" s="687"/>
      <c r="DL38" s="694">
        <v>1309105</v>
      </c>
      <c r="DM38" s="686"/>
      <c r="DN38" s="686"/>
      <c r="DO38" s="686"/>
      <c r="DP38" s="686"/>
      <c r="DQ38" s="686"/>
      <c r="DR38" s="686"/>
      <c r="DS38" s="686"/>
      <c r="DT38" s="686"/>
      <c r="DU38" s="686"/>
      <c r="DV38" s="687"/>
      <c r="DW38" s="690">
        <v>10</v>
      </c>
      <c r="DX38" s="719"/>
      <c r="DY38" s="719"/>
      <c r="DZ38" s="719"/>
      <c r="EA38" s="719"/>
      <c r="EB38" s="719"/>
      <c r="EC38" s="720"/>
    </row>
    <row r="39" spans="2:133" ht="11.25" customHeight="1">
      <c r="B39" s="682" t="s">
        <v>335</v>
      </c>
      <c r="C39" s="683"/>
      <c r="D39" s="683"/>
      <c r="E39" s="683"/>
      <c r="F39" s="683"/>
      <c r="G39" s="683"/>
      <c r="H39" s="683"/>
      <c r="I39" s="683"/>
      <c r="J39" s="683"/>
      <c r="K39" s="683"/>
      <c r="L39" s="683"/>
      <c r="M39" s="683"/>
      <c r="N39" s="683"/>
      <c r="O39" s="683"/>
      <c r="P39" s="683"/>
      <c r="Q39" s="684"/>
      <c r="R39" s="685">
        <v>4420095</v>
      </c>
      <c r="S39" s="686"/>
      <c r="T39" s="686"/>
      <c r="U39" s="686"/>
      <c r="V39" s="686"/>
      <c r="W39" s="686"/>
      <c r="X39" s="686"/>
      <c r="Y39" s="687"/>
      <c r="Z39" s="688">
        <v>15</v>
      </c>
      <c r="AA39" s="688"/>
      <c r="AB39" s="688"/>
      <c r="AC39" s="688"/>
      <c r="AD39" s="689" t="s">
        <v>235</v>
      </c>
      <c r="AE39" s="689"/>
      <c r="AF39" s="689"/>
      <c r="AG39" s="689"/>
      <c r="AH39" s="689"/>
      <c r="AI39" s="689"/>
      <c r="AJ39" s="689"/>
      <c r="AK39" s="689"/>
      <c r="AL39" s="690" t="s">
        <v>235</v>
      </c>
      <c r="AM39" s="691"/>
      <c r="AN39" s="691"/>
      <c r="AO39" s="692"/>
      <c r="AQ39" s="763" t="s">
        <v>336</v>
      </c>
      <c r="AR39" s="764"/>
      <c r="AS39" s="764"/>
      <c r="AT39" s="764"/>
      <c r="AU39" s="764"/>
      <c r="AV39" s="764"/>
      <c r="AW39" s="764"/>
      <c r="AX39" s="764"/>
      <c r="AY39" s="765"/>
      <c r="AZ39" s="685">
        <v>272867</v>
      </c>
      <c r="BA39" s="686"/>
      <c r="BB39" s="686"/>
      <c r="BC39" s="686"/>
      <c r="BD39" s="721"/>
      <c r="BE39" s="721"/>
      <c r="BF39" s="752"/>
      <c r="BG39" s="700" t="s">
        <v>337</v>
      </c>
      <c r="BH39" s="701"/>
      <c r="BI39" s="701"/>
      <c r="BJ39" s="701"/>
      <c r="BK39" s="701"/>
      <c r="BL39" s="701"/>
      <c r="BM39" s="701"/>
      <c r="BN39" s="701"/>
      <c r="BO39" s="701"/>
      <c r="BP39" s="701"/>
      <c r="BQ39" s="701"/>
      <c r="BR39" s="701"/>
      <c r="BS39" s="701"/>
      <c r="BT39" s="701"/>
      <c r="BU39" s="702"/>
      <c r="BV39" s="685">
        <v>9322</v>
      </c>
      <c r="BW39" s="686"/>
      <c r="BX39" s="686"/>
      <c r="BY39" s="686"/>
      <c r="BZ39" s="686"/>
      <c r="CA39" s="686"/>
      <c r="CB39" s="695"/>
      <c r="CD39" s="700" t="s">
        <v>338</v>
      </c>
      <c r="CE39" s="701"/>
      <c r="CF39" s="701"/>
      <c r="CG39" s="701"/>
      <c r="CH39" s="701"/>
      <c r="CI39" s="701"/>
      <c r="CJ39" s="701"/>
      <c r="CK39" s="701"/>
      <c r="CL39" s="701"/>
      <c r="CM39" s="701"/>
      <c r="CN39" s="701"/>
      <c r="CO39" s="701"/>
      <c r="CP39" s="701"/>
      <c r="CQ39" s="702"/>
      <c r="CR39" s="685">
        <v>350537</v>
      </c>
      <c r="CS39" s="721"/>
      <c r="CT39" s="721"/>
      <c r="CU39" s="721"/>
      <c r="CV39" s="721"/>
      <c r="CW39" s="721"/>
      <c r="CX39" s="721"/>
      <c r="CY39" s="722"/>
      <c r="CZ39" s="690">
        <v>1.2</v>
      </c>
      <c r="DA39" s="719"/>
      <c r="DB39" s="719"/>
      <c r="DC39" s="723"/>
      <c r="DD39" s="694">
        <v>331668</v>
      </c>
      <c r="DE39" s="721"/>
      <c r="DF39" s="721"/>
      <c r="DG39" s="721"/>
      <c r="DH39" s="721"/>
      <c r="DI39" s="721"/>
      <c r="DJ39" s="721"/>
      <c r="DK39" s="722"/>
      <c r="DL39" s="694" t="s">
        <v>127</v>
      </c>
      <c r="DM39" s="721"/>
      <c r="DN39" s="721"/>
      <c r="DO39" s="721"/>
      <c r="DP39" s="721"/>
      <c r="DQ39" s="721"/>
      <c r="DR39" s="721"/>
      <c r="DS39" s="721"/>
      <c r="DT39" s="721"/>
      <c r="DU39" s="721"/>
      <c r="DV39" s="722"/>
      <c r="DW39" s="690" t="s">
        <v>235</v>
      </c>
      <c r="DX39" s="719"/>
      <c r="DY39" s="719"/>
      <c r="DZ39" s="719"/>
      <c r="EA39" s="719"/>
      <c r="EB39" s="719"/>
      <c r="EC39" s="720"/>
    </row>
    <row r="40" spans="2:133" ht="11.25" customHeight="1">
      <c r="B40" s="682" t="s">
        <v>339</v>
      </c>
      <c r="C40" s="683"/>
      <c r="D40" s="683"/>
      <c r="E40" s="683"/>
      <c r="F40" s="683"/>
      <c r="G40" s="683"/>
      <c r="H40" s="683"/>
      <c r="I40" s="683"/>
      <c r="J40" s="683"/>
      <c r="K40" s="683"/>
      <c r="L40" s="683"/>
      <c r="M40" s="683"/>
      <c r="N40" s="683"/>
      <c r="O40" s="683"/>
      <c r="P40" s="683"/>
      <c r="Q40" s="684"/>
      <c r="R40" s="685" t="s">
        <v>235</v>
      </c>
      <c r="S40" s="686"/>
      <c r="T40" s="686"/>
      <c r="U40" s="686"/>
      <c r="V40" s="686"/>
      <c r="W40" s="686"/>
      <c r="X40" s="686"/>
      <c r="Y40" s="687"/>
      <c r="Z40" s="688" t="s">
        <v>235</v>
      </c>
      <c r="AA40" s="688"/>
      <c r="AB40" s="688"/>
      <c r="AC40" s="688"/>
      <c r="AD40" s="689" t="s">
        <v>235</v>
      </c>
      <c r="AE40" s="689"/>
      <c r="AF40" s="689"/>
      <c r="AG40" s="689"/>
      <c r="AH40" s="689"/>
      <c r="AI40" s="689"/>
      <c r="AJ40" s="689"/>
      <c r="AK40" s="689"/>
      <c r="AL40" s="690" t="s">
        <v>235</v>
      </c>
      <c r="AM40" s="691"/>
      <c r="AN40" s="691"/>
      <c r="AO40" s="692"/>
      <c r="AQ40" s="763" t="s">
        <v>340</v>
      </c>
      <c r="AR40" s="764"/>
      <c r="AS40" s="764"/>
      <c r="AT40" s="764"/>
      <c r="AU40" s="764"/>
      <c r="AV40" s="764"/>
      <c r="AW40" s="764"/>
      <c r="AX40" s="764"/>
      <c r="AY40" s="765"/>
      <c r="AZ40" s="685">
        <v>30000</v>
      </c>
      <c r="BA40" s="686"/>
      <c r="BB40" s="686"/>
      <c r="BC40" s="686"/>
      <c r="BD40" s="721"/>
      <c r="BE40" s="721"/>
      <c r="BF40" s="752"/>
      <c r="BG40" s="772" t="s">
        <v>341</v>
      </c>
      <c r="BH40" s="773"/>
      <c r="BI40" s="773"/>
      <c r="BJ40" s="773"/>
      <c r="BK40" s="773"/>
      <c r="BL40" s="236"/>
      <c r="BM40" s="701" t="s">
        <v>342</v>
      </c>
      <c r="BN40" s="701"/>
      <c r="BO40" s="701"/>
      <c r="BP40" s="701"/>
      <c r="BQ40" s="701"/>
      <c r="BR40" s="701"/>
      <c r="BS40" s="701"/>
      <c r="BT40" s="701"/>
      <c r="BU40" s="702"/>
      <c r="BV40" s="685">
        <v>103</v>
      </c>
      <c r="BW40" s="686"/>
      <c r="BX40" s="686"/>
      <c r="BY40" s="686"/>
      <c r="BZ40" s="686"/>
      <c r="CA40" s="686"/>
      <c r="CB40" s="695"/>
      <c r="CD40" s="700" t="s">
        <v>343</v>
      </c>
      <c r="CE40" s="701"/>
      <c r="CF40" s="701"/>
      <c r="CG40" s="701"/>
      <c r="CH40" s="701"/>
      <c r="CI40" s="701"/>
      <c r="CJ40" s="701"/>
      <c r="CK40" s="701"/>
      <c r="CL40" s="701"/>
      <c r="CM40" s="701"/>
      <c r="CN40" s="701"/>
      <c r="CO40" s="701"/>
      <c r="CP40" s="701"/>
      <c r="CQ40" s="702"/>
      <c r="CR40" s="685">
        <v>394173</v>
      </c>
      <c r="CS40" s="686"/>
      <c r="CT40" s="686"/>
      <c r="CU40" s="686"/>
      <c r="CV40" s="686"/>
      <c r="CW40" s="686"/>
      <c r="CX40" s="686"/>
      <c r="CY40" s="687"/>
      <c r="CZ40" s="690">
        <v>1.4</v>
      </c>
      <c r="DA40" s="719"/>
      <c r="DB40" s="719"/>
      <c r="DC40" s="723"/>
      <c r="DD40" s="694">
        <v>136573</v>
      </c>
      <c r="DE40" s="686"/>
      <c r="DF40" s="686"/>
      <c r="DG40" s="686"/>
      <c r="DH40" s="686"/>
      <c r="DI40" s="686"/>
      <c r="DJ40" s="686"/>
      <c r="DK40" s="687"/>
      <c r="DL40" s="694">
        <v>76573</v>
      </c>
      <c r="DM40" s="686"/>
      <c r="DN40" s="686"/>
      <c r="DO40" s="686"/>
      <c r="DP40" s="686"/>
      <c r="DQ40" s="686"/>
      <c r="DR40" s="686"/>
      <c r="DS40" s="686"/>
      <c r="DT40" s="686"/>
      <c r="DU40" s="686"/>
      <c r="DV40" s="687"/>
      <c r="DW40" s="690">
        <v>0.6</v>
      </c>
      <c r="DX40" s="719"/>
      <c r="DY40" s="719"/>
      <c r="DZ40" s="719"/>
      <c r="EA40" s="719"/>
      <c r="EB40" s="719"/>
      <c r="EC40" s="720"/>
    </row>
    <row r="41" spans="2:133" ht="11.25" customHeight="1">
      <c r="B41" s="682" t="s">
        <v>344</v>
      </c>
      <c r="C41" s="683"/>
      <c r="D41" s="683"/>
      <c r="E41" s="683"/>
      <c r="F41" s="683"/>
      <c r="G41" s="683"/>
      <c r="H41" s="683"/>
      <c r="I41" s="683"/>
      <c r="J41" s="683"/>
      <c r="K41" s="683"/>
      <c r="L41" s="683"/>
      <c r="M41" s="683"/>
      <c r="N41" s="683"/>
      <c r="O41" s="683"/>
      <c r="P41" s="683"/>
      <c r="Q41" s="684"/>
      <c r="R41" s="685">
        <v>100000</v>
      </c>
      <c r="S41" s="686"/>
      <c r="T41" s="686"/>
      <c r="U41" s="686"/>
      <c r="V41" s="686"/>
      <c r="W41" s="686"/>
      <c r="X41" s="686"/>
      <c r="Y41" s="687"/>
      <c r="Z41" s="688">
        <v>0.3</v>
      </c>
      <c r="AA41" s="688"/>
      <c r="AB41" s="688"/>
      <c r="AC41" s="688"/>
      <c r="AD41" s="689" t="s">
        <v>235</v>
      </c>
      <c r="AE41" s="689"/>
      <c r="AF41" s="689"/>
      <c r="AG41" s="689"/>
      <c r="AH41" s="689"/>
      <c r="AI41" s="689"/>
      <c r="AJ41" s="689"/>
      <c r="AK41" s="689"/>
      <c r="AL41" s="690" t="s">
        <v>235</v>
      </c>
      <c r="AM41" s="691"/>
      <c r="AN41" s="691"/>
      <c r="AO41" s="692"/>
      <c r="AQ41" s="763" t="s">
        <v>345</v>
      </c>
      <c r="AR41" s="764"/>
      <c r="AS41" s="764"/>
      <c r="AT41" s="764"/>
      <c r="AU41" s="764"/>
      <c r="AV41" s="764"/>
      <c r="AW41" s="764"/>
      <c r="AX41" s="764"/>
      <c r="AY41" s="765"/>
      <c r="AZ41" s="685">
        <v>331473</v>
      </c>
      <c r="BA41" s="686"/>
      <c r="BB41" s="686"/>
      <c r="BC41" s="686"/>
      <c r="BD41" s="721"/>
      <c r="BE41" s="721"/>
      <c r="BF41" s="752"/>
      <c r="BG41" s="772"/>
      <c r="BH41" s="773"/>
      <c r="BI41" s="773"/>
      <c r="BJ41" s="773"/>
      <c r="BK41" s="773"/>
      <c r="BL41" s="236"/>
      <c r="BM41" s="701" t="s">
        <v>346</v>
      </c>
      <c r="BN41" s="701"/>
      <c r="BO41" s="701"/>
      <c r="BP41" s="701"/>
      <c r="BQ41" s="701"/>
      <c r="BR41" s="701"/>
      <c r="BS41" s="701"/>
      <c r="BT41" s="701"/>
      <c r="BU41" s="702"/>
      <c r="BV41" s="685">
        <v>2</v>
      </c>
      <c r="BW41" s="686"/>
      <c r="BX41" s="686"/>
      <c r="BY41" s="686"/>
      <c r="BZ41" s="686"/>
      <c r="CA41" s="686"/>
      <c r="CB41" s="695"/>
      <c r="CD41" s="700" t="s">
        <v>347</v>
      </c>
      <c r="CE41" s="701"/>
      <c r="CF41" s="701"/>
      <c r="CG41" s="701"/>
      <c r="CH41" s="701"/>
      <c r="CI41" s="701"/>
      <c r="CJ41" s="701"/>
      <c r="CK41" s="701"/>
      <c r="CL41" s="701"/>
      <c r="CM41" s="701"/>
      <c r="CN41" s="701"/>
      <c r="CO41" s="701"/>
      <c r="CP41" s="701"/>
      <c r="CQ41" s="702"/>
      <c r="CR41" s="685" t="s">
        <v>235</v>
      </c>
      <c r="CS41" s="721"/>
      <c r="CT41" s="721"/>
      <c r="CU41" s="721"/>
      <c r="CV41" s="721"/>
      <c r="CW41" s="721"/>
      <c r="CX41" s="721"/>
      <c r="CY41" s="722"/>
      <c r="CZ41" s="690" t="s">
        <v>235</v>
      </c>
      <c r="DA41" s="719"/>
      <c r="DB41" s="719"/>
      <c r="DC41" s="723"/>
      <c r="DD41" s="694" t="s">
        <v>235</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c r="B42" s="682" t="s">
        <v>348</v>
      </c>
      <c r="C42" s="683"/>
      <c r="D42" s="683"/>
      <c r="E42" s="683"/>
      <c r="F42" s="683"/>
      <c r="G42" s="683"/>
      <c r="H42" s="683"/>
      <c r="I42" s="683"/>
      <c r="J42" s="683"/>
      <c r="K42" s="683"/>
      <c r="L42" s="683"/>
      <c r="M42" s="683"/>
      <c r="N42" s="683"/>
      <c r="O42" s="683"/>
      <c r="P42" s="683"/>
      <c r="Q42" s="684"/>
      <c r="R42" s="685">
        <v>852533</v>
      </c>
      <c r="S42" s="686"/>
      <c r="T42" s="686"/>
      <c r="U42" s="686"/>
      <c r="V42" s="686"/>
      <c r="W42" s="686"/>
      <c r="X42" s="686"/>
      <c r="Y42" s="687"/>
      <c r="Z42" s="688">
        <v>2.9</v>
      </c>
      <c r="AA42" s="688"/>
      <c r="AB42" s="688"/>
      <c r="AC42" s="688"/>
      <c r="AD42" s="689" t="s">
        <v>235</v>
      </c>
      <c r="AE42" s="689"/>
      <c r="AF42" s="689"/>
      <c r="AG42" s="689"/>
      <c r="AH42" s="689"/>
      <c r="AI42" s="689"/>
      <c r="AJ42" s="689"/>
      <c r="AK42" s="689"/>
      <c r="AL42" s="690" t="s">
        <v>235</v>
      </c>
      <c r="AM42" s="691"/>
      <c r="AN42" s="691"/>
      <c r="AO42" s="692"/>
      <c r="AQ42" s="784" t="s">
        <v>349</v>
      </c>
      <c r="AR42" s="785"/>
      <c r="AS42" s="785"/>
      <c r="AT42" s="785"/>
      <c r="AU42" s="785"/>
      <c r="AV42" s="785"/>
      <c r="AW42" s="785"/>
      <c r="AX42" s="785"/>
      <c r="AY42" s="786"/>
      <c r="AZ42" s="776">
        <v>1240897</v>
      </c>
      <c r="BA42" s="777"/>
      <c r="BB42" s="777"/>
      <c r="BC42" s="777"/>
      <c r="BD42" s="756"/>
      <c r="BE42" s="756"/>
      <c r="BF42" s="758"/>
      <c r="BG42" s="774"/>
      <c r="BH42" s="775"/>
      <c r="BI42" s="775"/>
      <c r="BJ42" s="775"/>
      <c r="BK42" s="775"/>
      <c r="BL42" s="237"/>
      <c r="BM42" s="711" t="s">
        <v>350</v>
      </c>
      <c r="BN42" s="711"/>
      <c r="BO42" s="711"/>
      <c r="BP42" s="711"/>
      <c r="BQ42" s="711"/>
      <c r="BR42" s="711"/>
      <c r="BS42" s="711"/>
      <c r="BT42" s="711"/>
      <c r="BU42" s="712"/>
      <c r="BV42" s="776">
        <v>352</v>
      </c>
      <c r="BW42" s="777"/>
      <c r="BX42" s="777"/>
      <c r="BY42" s="777"/>
      <c r="BZ42" s="777"/>
      <c r="CA42" s="777"/>
      <c r="CB42" s="783"/>
      <c r="CD42" s="682" t="s">
        <v>351</v>
      </c>
      <c r="CE42" s="683"/>
      <c r="CF42" s="683"/>
      <c r="CG42" s="683"/>
      <c r="CH42" s="683"/>
      <c r="CI42" s="683"/>
      <c r="CJ42" s="683"/>
      <c r="CK42" s="683"/>
      <c r="CL42" s="683"/>
      <c r="CM42" s="683"/>
      <c r="CN42" s="683"/>
      <c r="CO42" s="683"/>
      <c r="CP42" s="683"/>
      <c r="CQ42" s="684"/>
      <c r="CR42" s="685">
        <v>4136868</v>
      </c>
      <c r="CS42" s="686"/>
      <c r="CT42" s="686"/>
      <c r="CU42" s="686"/>
      <c r="CV42" s="686"/>
      <c r="CW42" s="686"/>
      <c r="CX42" s="686"/>
      <c r="CY42" s="687"/>
      <c r="CZ42" s="690">
        <v>14.4</v>
      </c>
      <c r="DA42" s="691"/>
      <c r="DB42" s="691"/>
      <c r="DC42" s="703"/>
      <c r="DD42" s="694">
        <v>469203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c r="B43" s="735" t="s">
        <v>352</v>
      </c>
      <c r="C43" s="736"/>
      <c r="D43" s="736"/>
      <c r="E43" s="736"/>
      <c r="F43" s="736"/>
      <c r="G43" s="736"/>
      <c r="H43" s="736"/>
      <c r="I43" s="736"/>
      <c r="J43" s="736"/>
      <c r="K43" s="736"/>
      <c r="L43" s="736"/>
      <c r="M43" s="736"/>
      <c r="N43" s="736"/>
      <c r="O43" s="736"/>
      <c r="P43" s="736"/>
      <c r="Q43" s="737"/>
      <c r="R43" s="776">
        <v>29518130</v>
      </c>
      <c r="S43" s="777"/>
      <c r="T43" s="777"/>
      <c r="U43" s="777"/>
      <c r="V43" s="777"/>
      <c r="W43" s="777"/>
      <c r="X43" s="777"/>
      <c r="Y43" s="778"/>
      <c r="Z43" s="779">
        <v>100</v>
      </c>
      <c r="AA43" s="779"/>
      <c r="AB43" s="779"/>
      <c r="AC43" s="779"/>
      <c r="AD43" s="780">
        <v>12099315</v>
      </c>
      <c r="AE43" s="780"/>
      <c r="AF43" s="780"/>
      <c r="AG43" s="780"/>
      <c r="AH43" s="780"/>
      <c r="AI43" s="780"/>
      <c r="AJ43" s="780"/>
      <c r="AK43" s="780"/>
      <c r="AL43" s="781">
        <v>100</v>
      </c>
      <c r="AM43" s="757"/>
      <c r="AN43" s="757"/>
      <c r="AO43" s="782"/>
      <c r="BV43" s="238"/>
      <c r="BW43" s="238"/>
      <c r="BX43" s="238"/>
      <c r="BY43" s="238"/>
      <c r="BZ43" s="238"/>
      <c r="CA43" s="238"/>
      <c r="CB43" s="238"/>
      <c r="CD43" s="682" t="s">
        <v>353</v>
      </c>
      <c r="CE43" s="683"/>
      <c r="CF43" s="683"/>
      <c r="CG43" s="683"/>
      <c r="CH43" s="683"/>
      <c r="CI43" s="683"/>
      <c r="CJ43" s="683"/>
      <c r="CK43" s="683"/>
      <c r="CL43" s="683"/>
      <c r="CM43" s="683"/>
      <c r="CN43" s="683"/>
      <c r="CO43" s="683"/>
      <c r="CP43" s="683"/>
      <c r="CQ43" s="684"/>
      <c r="CR43" s="685">
        <v>107693</v>
      </c>
      <c r="CS43" s="721"/>
      <c r="CT43" s="721"/>
      <c r="CU43" s="721"/>
      <c r="CV43" s="721"/>
      <c r="CW43" s="721"/>
      <c r="CX43" s="721"/>
      <c r="CY43" s="722"/>
      <c r="CZ43" s="690">
        <v>0.4</v>
      </c>
      <c r="DA43" s="719"/>
      <c r="DB43" s="719"/>
      <c r="DC43" s="723"/>
      <c r="DD43" s="694">
        <v>105849</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300</v>
      </c>
      <c r="CE44" s="798"/>
      <c r="CF44" s="682" t="s">
        <v>354</v>
      </c>
      <c r="CG44" s="683"/>
      <c r="CH44" s="683"/>
      <c r="CI44" s="683"/>
      <c r="CJ44" s="683"/>
      <c r="CK44" s="683"/>
      <c r="CL44" s="683"/>
      <c r="CM44" s="683"/>
      <c r="CN44" s="683"/>
      <c r="CO44" s="683"/>
      <c r="CP44" s="683"/>
      <c r="CQ44" s="684"/>
      <c r="CR44" s="685">
        <v>4136492</v>
      </c>
      <c r="CS44" s="686"/>
      <c r="CT44" s="686"/>
      <c r="CU44" s="686"/>
      <c r="CV44" s="686"/>
      <c r="CW44" s="686"/>
      <c r="CX44" s="686"/>
      <c r="CY44" s="687"/>
      <c r="CZ44" s="690">
        <v>14.4</v>
      </c>
      <c r="DA44" s="691"/>
      <c r="DB44" s="691"/>
      <c r="DC44" s="703"/>
      <c r="DD44" s="694">
        <v>469177</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c r="B45" s="240" t="s">
        <v>355</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356</v>
      </c>
      <c r="CG45" s="683"/>
      <c r="CH45" s="683"/>
      <c r="CI45" s="683"/>
      <c r="CJ45" s="683"/>
      <c r="CK45" s="683"/>
      <c r="CL45" s="683"/>
      <c r="CM45" s="683"/>
      <c r="CN45" s="683"/>
      <c r="CO45" s="683"/>
      <c r="CP45" s="683"/>
      <c r="CQ45" s="684"/>
      <c r="CR45" s="685">
        <v>1840069</v>
      </c>
      <c r="CS45" s="721"/>
      <c r="CT45" s="721"/>
      <c r="CU45" s="721"/>
      <c r="CV45" s="721"/>
      <c r="CW45" s="721"/>
      <c r="CX45" s="721"/>
      <c r="CY45" s="722"/>
      <c r="CZ45" s="690">
        <v>6.4</v>
      </c>
      <c r="DA45" s="719"/>
      <c r="DB45" s="719"/>
      <c r="DC45" s="723"/>
      <c r="DD45" s="694">
        <v>99651</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c r="B46" s="241" t="s">
        <v>357</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358</v>
      </c>
      <c r="CG46" s="683"/>
      <c r="CH46" s="683"/>
      <c r="CI46" s="683"/>
      <c r="CJ46" s="683"/>
      <c r="CK46" s="683"/>
      <c r="CL46" s="683"/>
      <c r="CM46" s="683"/>
      <c r="CN46" s="683"/>
      <c r="CO46" s="683"/>
      <c r="CP46" s="683"/>
      <c r="CQ46" s="684"/>
      <c r="CR46" s="685">
        <v>2293497</v>
      </c>
      <c r="CS46" s="686"/>
      <c r="CT46" s="686"/>
      <c r="CU46" s="686"/>
      <c r="CV46" s="686"/>
      <c r="CW46" s="686"/>
      <c r="CX46" s="686"/>
      <c r="CY46" s="687"/>
      <c r="CZ46" s="690">
        <v>8</v>
      </c>
      <c r="DA46" s="691"/>
      <c r="DB46" s="691"/>
      <c r="DC46" s="703"/>
      <c r="DD46" s="694">
        <v>369100</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c r="B47" s="242" t="s">
        <v>359</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360</v>
      </c>
      <c r="CG47" s="683"/>
      <c r="CH47" s="683"/>
      <c r="CI47" s="683"/>
      <c r="CJ47" s="683"/>
      <c r="CK47" s="683"/>
      <c r="CL47" s="683"/>
      <c r="CM47" s="683"/>
      <c r="CN47" s="683"/>
      <c r="CO47" s="683"/>
      <c r="CP47" s="683"/>
      <c r="CQ47" s="684"/>
      <c r="CR47" s="685">
        <v>376</v>
      </c>
      <c r="CS47" s="721"/>
      <c r="CT47" s="721"/>
      <c r="CU47" s="721"/>
      <c r="CV47" s="721"/>
      <c r="CW47" s="721"/>
      <c r="CX47" s="721"/>
      <c r="CY47" s="722"/>
      <c r="CZ47" s="690">
        <v>0</v>
      </c>
      <c r="DA47" s="719"/>
      <c r="DB47" s="719"/>
      <c r="DC47" s="723"/>
      <c r="DD47" s="694">
        <v>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361</v>
      </c>
      <c r="CG48" s="683"/>
      <c r="CH48" s="683"/>
      <c r="CI48" s="683"/>
      <c r="CJ48" s="683"/>
      <c r="CK48" s="683"/>
      <c r="CL48" s="683"/>
      <c r="CM48" s="683"/>
      <c r="CN48" s="683"/>
      <c r="CO48" s="683"/>
      <c r="CP48" s="683"/>
      <c r="CQ48" s="684"/>
      <c r="CR48" s="685" t="s">
        <v>127</v>
      </c>
      <c r="CS48" s="686"/>
      <c r="CT48" s="686"/>
      <c r="CU48" s="686"/>
      <c r="CV48" s="686"/>
      <c r="CW48" s="686"/>
      <c r="CX48" s="686"/>
      <c r="CY48" s="687"/>
      <c r="CZ48" s="690" t="s">
        <v>362</v>
      </c>
      <c r="DA48" s="691"/>
      <c r="DB48" s="691"/>
      <c r="DC48" s="703"/>
      <c r="DD48" s="694" t="s">
        <v>362</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363</v>
      </c>
      <c r="CE49" s="736"/>
      <c r="CF49" s="736"/>
      <c r="CG49" s="736"/>
      <c r="CH49" s="736"/>
      <c r="CI49" s="736"/>
      <c r="CJ49" s="736"/>
      <c r="CK49" s="736"/>
      <c r="CL49" s="736"/>
      <c r="CM49" s="736"/>
      <c r="CN49" s="736"/>
      <c r="CO49" s="736"/>
      <c r="CP49" s="736"/>
      <c r="CQ49" s="737"/>
      <c r="CR49" s="776">
        <v>28671850</v>
      </c>
      <c r="CS49" s="756"/>
      <c r="CT49" s="756"/>
      <c r="CU49" s="756"/>
      <c r="CV49" s="756"/>
      <c r="CW49" s="756"/>
      <c r="CX49" s="756"/>
      <c r="CY49" s="787"/>
      <c r="CZ49" s="781">
        <v>100</v>
      </c>
      <c r="DA49" s="788"/>
      <c r="DB49" s="788"/>
      <c r="DC49" s="789"/>
      <c r="DD49" s="790">
        <v>14570565</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wgX4fIX+U8I1jzU6ddi74NcLag8W3VHod+FNkILRbMyaaJYAKqycHlacOZ/2iQVaHG0RbDtXRtBOCmn92uuUmw==" saltValue="bNWJ72mBr0OBkBm7tzXyD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R1" zoomScale="70" zoomScaleNormal="25" zoomScaleSheetLayoutView="70" workbookViewId="0">
      <selection activeCell="V10" sqref="V10:Z10"/>
    </sheetView>
  </sheetViews>
  <sheetFormatPr defaultColWidth="0" defaultRowHeight="13.5" zeroHeight="1"/>
  <cols>
    <col min="1" max="130" width="2.75" style="291" customWidth="1"/>
    <col min="131" max="131" width="1.625" style="291" customWidth="1"/>
    <col min="132" max="16384" width="9" style="291" hidden="1"/>
  </cols>
  <sheetData>
    <row r="1" spans="1:131" s="249" customFormat="1" ht="11.25" customHeight="1" thickBot="1">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c r="A2" s="250" t="s">
        <v>364</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365</v>
      </c>
      <c r="DK2" s="833"/>
      <c r="DL2" s="833"/>
      <c r="DM2" s="833"/>
      <c r="DN2" s="833"/>
      <c r="DO2" s="834"/>
      <c r="DP2" s="251"/>
      <c r="DQ2" s="832" t="s">
        <v>366</v>
      </c>
      <c r="DR2" s="833"/>
      <c r="DS2" s="833"/>
      <c r="DT2" s="833"/>
      <c r="DU2" s="833"/>
      <c r="DV2" s="833"/>
      <c r="DW2" s="833"/>
      <c r="DX2" s="833"/>
      <c r="DY2" s="833"/>
      <c r="DZ2" s="834"/>
      <c r="EA2" s="252"/>
    </row>
    <row r="3" spans="1:131" s="249" customFormat="1" ht="11.25" customHeight="1">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c r="A4" s="835" t="s">
        <v>367</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368</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c r="A5" s="826" t="s">
        <v>369</v>
      </c>
      <c r="B5" s="827"/>
      <c r="C5" s="827"/>
      <c r="D5" s="827"/>
      <c r="E5" s="827"/>
      <c r="F5" s="827"/>
      <c r="G5" s="827"/>
      <c r="H5" s="827"/>
      <c r="I5" s="827"/>
      <c r="J5" s="827"/>
      <c r="K5" s="827"/>
      <c r="L5" s="827"/>
      <c r="M5" s="827"/>
      <c r="N5" s="827"/>
      <c r="O5" s="827"/>
      <c r="P5" s="828"/>
      <c r="Q5" s="803" t="s">
        <v>370</v>
      </c>
      <c r="R5" s="804"/>
      <c r="S5" s="804"/>
      <c r="T5" s="804"/>
      <c r="U5" s="805"/>
      <c r="V5" s="803" t="s">
        <v>371</v>
      </c>
      <c r="W5" s="804"/>
      <c r="X5" s="804"/>
      <c r="Y5" s="804"/>
      <c r="Z5" s="805"/>
      <c r="AA5" s="803" t="s">
        <v>372</v>
      </c>
      <c r="AB5" s="804"/>
      <c r="AC5" s="804"/>
      <c r="AD5" s="804"/>
      <c r="AE5" s="804"/>
      <c r="AF5" s="836" t="s">
        <v>373</v>
      </c>
      <c r="AG5" s="804"/>
      <c r="AH5" s="804"/>
      <c r="AI5" s="804"/>
      <c r="AJ5" s="815"/>
      <c r="AK5" s="804" t="s">
        <v>374</v>
      </c>
      <c r="AL5" s="804"/>
      <c r="AM5" s="804"/>
      <c r="AN5" s="804"/>
      <c r="AO5" s="805"/>
      <c r="AP5" s="803" t="s">
        <v>375</v>
      </c>
      <c r="AQ5" s="804"/>
      <c r="AR5" s="804"/>
      <c r="AS5" s="804"/>
      <c r="AT5" s="805"/>
      <c r="AU5" s="803" t="s">
        <v>376</v>
      </c>
      <c r="AV5" s="804"/>
      <c r="AW5" s="804"/>
      <c r="AX5" s="804"/>
      <c r="AY5" s="815"/>
      <c r="AZ5" s="258"/>
      <c r="BA5" s="258"/>
      <c r="BB5" s="258"/>
      <c r="BC5" s="258"/>
      <c r="BD5" s="258"/>
      <c r="BE5" s="259"/>
      <c r="BF5" s="259"/>
      <c r="BG5" s="259"/>
      <c r="BH5" s="259"/>
      <c r="BI5" s="259"/>
      <c r="BJ5" s="259"/>
      <c r="BK5" s="259"/>
      <c r="BL5" s="259"/>
      <c r="BM5" s="259"/>
      <c r="BN5" s="259"/>
      <c r="BO5" s="259"/>
      <c r="BP5" s="259"/>
      <c r="BQ5" s="826" t="s">
        <v>377</v>
      </c>
      <c r="BR5" s="827"/>
      <c r="BS5" s="827"/>
      <c r="BT5" s="827"/>
      <c r="BU5" s="827"/>
      <c r="BV5" s="827"/>
      <c r="BW5" s="827"/>
      <c r="BX5" s="827"/>
      <c r="BY5" s="827"/>
      <c r="BZ5" s="827"/>
      <c r="CA5" s="827"/>
      <c r="CB5" s="827"/>
      <c r="CC5" s="827"/>
      <c r="CD5" s="827"/>
      <c r="CE5" s="827"/>
      <c r="CF5" s="827"/>
      <c r="CG5" s="828"/>
      <c r="CH5" s="803" t="s">
        <v>378</v>
      </c>
      <c r="CI5" s="804"/>
      <c r="CJ5" s="804"/>
      <c r="CK5" s="804"/>
      <c r="CL5" s="805"/>
      <c r="CM5" s="803" t="s">
        <v>379</v>
      </c>
      <c r="CN5" s="804"/>
      <c r="CO5" s="804"/>
      <c r="CP5" s="804"/>
      <c r="CQ5" s="805"/>
      <c r="CR5" s="803" t="s">
        <v>380</v>
      </c>
      <c r="CS5" s="804"/>
      <c r="CT5" s="804"/>
      <c r="CU5" s="804"/>
      <c r="CV5" s="805"/>
      <c r="CW5" s="803" t="s">
        <v>381</v>
      </c>
      <c r="CX5" s="804"/>
      <c r="CY5" s="804"/>
      <c r="CZ5" s="804"/>
      <c r="DA5" s="805"/>
      <c r="DB5" s="803" t="s">
        <v>382</v>
      </c>
      <c r="DC5" s="804"/>
      <c r="DD5" s="804"/>
      <c r="DE5" s="804"/>
      <c r="DF5" s="805"/>
      <c r="DG5" s="809" t="s">
        <v>383</v>
      </c>
      <c r="DH5" s="810"/>
      <c r="DI5" s="810"/>
      <c r="DJ5" s="810"/>
      <c r="DK5" s="811"/>
      <c r="DL5" s="809" t="s">
        <v>384</v>
      </c>
      <c r="DM5" s="810"/>
      <c r="DN5" s="810"/>
      <c r="DO5" s="810"/>
      <c r="DP5" s="811"/>
      <c r="DQ5" s="803" t="s">
        <v>385</v>
      </c>
      <c r="DR5" s="804"/>
      <c r="DS5" s="804"/>
      <c r="DT5" s="804"/>
      <c r="DU5" s="805"/>
      <c r="DV5" s="803" t="s">
        <v>376</v>
      </c>
      <c r="DW5" s="804"/>
      <c r="DX5" s="804"/>
      <c r="DY5" s="804"/>
      <c r="DZ5" s="815"/>
      <c r="EA5" s="256"/>
    </row>
    <row r="6" spans="1:131" s="257" customFormat="1" ht="26.25" customHeight="1" thickBot="1">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c r="A7" s="260">
        <v>1</v>
      </c>
      <c r="B7" s="817" t="s">
        <v>386</v>
      </c>
      <c r="C7" s="818"/>
      <c r="D7" s="818"/>
      <c r="E7" s="818"/>
      <c r="F7" s="818"/>
      <c r="G7" s="818"/>
      <c r="H7" s="818"/>
      <c r="I7" s="818"/>
      <c r="J7" s="818"/>
      <c r="K7" s="818"/>
      <c r="L7" s="818"/>
      <c r="M7" s="818"/>
      <c r="N7" s="818"/>
      <c r="O7" s="818"/>
      <c r="P7" s="819"/>
      <c r="Q7" s="820">
        <v>29487</v>
      </c>
      <c r="R7" s="821"/>
      <c r="S7" s="821"/>
      <c r="T7" s="821"/>
      <c r="U7" s="821"/>
      <c r="V7" s="821">
        <v>28648</v>
      </c>
      <c r="W7" s="821"/>
      <c r="X7" s="821"/>
      <c r="Y7" s="821"/>
      <c r="Z7" s="821"/>
      <c r="AA7" s="821">
        <v>839</v>
      </c>
      <c r="AB7" s="821"/>
      <c r="AC7" s="821"/>
      <c r="AD7" s="821"/>
      <c r="AE7" s="822"/>
      <c r="AF7" s="823">
        <v>786</v>
      </c>
      <c r="AG7" s="824"/>
      <c r="AH7" s="824"/>
      <c r="AI7" s="824"/>
      <c r="AJ7" s="825"/>
      <c r="AK7" s="860">
        <v>567608</v>
      </c>
      <c r="AL7" s="861"/>
      <c r="AM7" s="861"/>
      <c r="AN7" s="861"/>
      <c r="AO7" s="861"/>
      <c r="AP7" s="861">
        <v>27617</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590</v>
      </c>
      <c r="BT7" s="865"/>
      <c r="BU7" s="865"/>
      <c r="BV7" s="865"/>
      <c r="BW7" s="865"/>
      <c r="BX7" s="865"/>
      <c r="BY7" s="865"/>
      <c r="BZ7" s="865"/>
      <c r="CA7" s="865"/>
      <c r="CB7" s="865"/>
      <c r="CC7" s="865"/>
      <c r="CD7" s="865"/>
      <c r="CE7" s="865"/>
      <c r="CF7" s="865"/>
      <c r="CG7" s="866"/>
      <c r="CH7" s="857">
        <v>19</v>
      </c>
      <c r="CI7" s="858"/>
      <c r="CJ7" s="858"/>
      <c r="CK7" s="858"/>
      <c r="CL7" s="859"/>
      <c r="CM7" s="857">
        <v>152</v>
      </c>
      <c r="CN7" s="858"/>
      <c r="CO7" s="858"/>
      <c r="CP7" s="858"/>
      <c r="CQ7" s="859"/>
      <c r="CR7" s="857">
        <v>40</v>
      </c>
      <c r="CS7" s="858"/>
      <c r="CT7" s="858"/>
      <c r="CU7" s="858"/>
      <c r="CV7" s="859"/>
      <c r="CW7" s="857" t="s">
        <v>598</v>
      </c>
      <c r="CX7" s="858"/>
      <c r="CY7" s="858"/>
      <c r="CZ7" s="858"/>
      <c r="DA7" s="859"/>
      <c r="DB7" s="857" t="s">
        <v>598</v>
      </c>
      <c r="DC7" s="858"/>
      <c r="DD7" s="858"/>
      <c r="DE7" s="858"/>
      <c r="DF7" s="859"/>
      <c r="DG7" s="857" t="s">
        <v>598</v>
      </c>
      <c r="DH7" s="858"/>
      <c r="DI7" s="858"/>
      <c r="DJ7" s="858"/>
      <c r="DK7" s="859"/>
      <c r="DL7" s="857" t="s">
        <v>598</v>
      </c>
      <c r="DM7" s="858"/>
      <c r="DN7" s="858"/>
      <c r="DO7" s="858"/>
      <c r="DP7" s="859"/>
      <c r="DQ7" s="857" t="s">
        <v>598</v>
      </c>
      <c r="DR7" s="858"/>
      <c r="DS7" s="858"/>
      <c r="DT7" s="858"/>
      <c r="DU7" s="859"/>
      <c r="DV7" s="838"/>
      <c r="DW7" s="839"/>
      <c r="DX7" s="839"/>
      <c r="DY7" s="839"/>
      <c r="DZ7" s="840"/>
      <c r="EA7" s="256"/>
    </row>
    <row r="8" spans="1:131" s="257" customFormat="1" ht="26.25" customHeight="1">
      <c r="A8" s="263">
        <v>2</v>
      </c>
      <c r="B8" s="841" t="s">
        <v>387</v>
      </c>
      <c r="C8" s="842"/>
      <c r="D8" s="842"/>
      <c r="E8" s="842"/>
      <c r="F8" s="842"/>
      <c r="G8" s="842"/>
      <c r="H8" s="842"/>
      <c r="I8" s="842"/>
      <c r="J8" s="842"/>
      <c r="K8" s="842"/>
      <c r="L8" s="842"/>
      <c r="M8" s="842"/>
      <c r="N8" s="842"/>
      <c r="O8" s="842"/>
      <c r="P8" s="843"/>
      <c r="Q8" s="844">
        <v>38</v>
      </c>
      <c r="R8" s="845"/>
      <c r="S8" s="845"/>
      <c r="T8" s="845"/>
      <c r="U8" s="845"/>
      <c r="V8" s="845">
        <v>31</v>
      </c>
      <c r="W8" s="845"/>
      <c r="X8" s="845"/>
      <c r="Y8" s="845"/>
      <c r="Z8" s="845"/>
      <c r="AA8" s="845">
        <v>7</v>
      </c>
      <c r="AB8" s="845"/>
      <c r="AC8" s="845"/>
      <c r="AD8" s="845"/>
      <c r="AE8" s="846"/>
      <c r="AF8" s="847">
        <v>7</v>
      </c>
      <c r="AG8" s="848"/>
      <c r="AH8" s="848"/>
      <c r="AI8" s="848"/>
      <c r="AJ8" s="849"/>
      <c r="AK8" s="850">
        <v>11</v>
      </c>
      <c r="AL8" s="851"/>
      <c r="AM8" s="851"/>
      <c r="AN8" s="851"/>
      <c r="AO8" s="851"/>
      <c r="AP8" s="851" t="s">
        <v>591</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c r="BT8" s="855"/>
      <c r="BU8" s="855"/>
      <c r="BV8" s="855"/>
      <c r="BW8" s="855"/>
      <c r="BX8" s="855"/>
      <c r="BY8" s="855"/>
      <c r="BZ8" s="855"/>
      <c r="CA8" s="855"/>
      <c r="CB8" s="855"/>
      <c r="CC8" s="855"/>
      <c r="CD8" s="855"/>
      <c r="CE8" s="855"/>
      <c r="CF8" s="855"/>
      <c r="CG8" s="856"/>
      <c r="CH8" s="867"/>
      <c r="CI8" s="868"/>
      <c r="CJ8" s="868"/>
      <c r="CK8" s="868"/>
      <c r="CL8" s="869"/>
      <c r="CM8" s="867"/>
      <c r="CN8" s="868"/>
      <c r="CO8" s="868"/>
      <c r="CP8" s="868"/>
      <c r="CQ8" s="869"/>
      <c r="CR8" s="867"/>
      <c r="CS8" s="868"/>
      <c r="CT8" s="868"/>
      <c r="CU8" s="868"/>
      <c r="CV8" s="869"/>
      <c r="CW8" s="867"/>
      <c r="CX8" s="868"/>
      <c r="CY8" s="868"/>
      <c r="CZ8" s="868"/>
      <c r="DA8" s="869"/>
      <c r="DB8" s="867"/>
      <c r="DC8" s="868"/>
      <c r="DD8" s="868"/>
      <c r="DE8" s="868"/>
      <c r="DF8" s="869"/>
      <c r="DG8" s="867"/>
      <c r="DH8" s="868"/>
      <c r="DI8" s="868"/>
      <c r="DJ8" s="868"/>
      <c r="DK8" s="869"/>
      <c r="DL8" s="867"/>
      <c r="DM8" s="868"/>
      <c r="DN8" s="868"/>
      <c r="DO8" s="868"/>
      <c r="DP8" s="869"/>
      <c r="DQ8" s="867"/>
      <c r="DR8" s="868"/>
      <c r="DS8" s="868"/>
      <c r="DT8" s="868"/>
      <c r="DU8" s="869"/>
      <c r="DV8" s="870"/>
      <c r="DW8" s="871"/>
      <c r="DX8" s="871"/>
      <c r="DY8" s="871"/>
      <c r="DZ8" s="872"/>
      <c r="EA8" s="256"/>
    </row>
    <row r="9" spans="1:131" s="257" customFormat="1" ht="26.25" customHeight="1">
      <c r="A9" s="263">
        <v>3</v>
      </c>
      <c r="B9" s="841" t="s">
        <v>388</v>
      </c>
      <c r="C9" s="842"/>
      <c r="D9" s="842"/>
      <c r="E9" s="842"/>
      <c r="F9" s="842"/>
      <c r="G9" s="842"/>
      <c r="H9" s="842"/>
      <c r="I9" s="842"/>
      <c r="J9" s="842"/>
      <c r="K9" s="842"/>
      <c r="L9" s="842"/>
      <c r="M9" s="842"/>
      <c r="N9" s="842"/>
      <c r="O9" s="842"/>
      <c r="P9" s="843"/>
      <c r="Q9" s="844">
        <v>18</v>
      </c>
      <c r="R9" s="845"/>
      <c r="S9" s="845"/>
      <c r="T9" s="845"/>
      <c r="U9" s="845"/>
      <c r="V9" s="845">
        <v>18</v>
      </c>
      <c r="W9" s="845"/>
      <c r="X9" s="845"/>
      <c r="Y9" s="845"/>
      <c r="Z9" s="845"/>
      <c r="AA9" s="845">
        <v>1</v>
      </c>
      <c r="AB9" s="845"/>
      <c r="AC9" s="845"/>
      <c r="AD9" s="845"/>
      <c r="AE9" s="846"/>
      <c r="AF9" s="847">
        <v>1</v>
      </c>
      <c r="AG9" s="848"/>
      <c r="AH9" s="848"/>
      <c r="AI9" s="848"/>
      <c r="AJ9" s="849"/>
      <c r="AK9" s="850">
        <v>3</v>
      </c>
      <c r="AL9" s="851"/>
      <c r="AM9" s="851"/>
      <c r="AN9" s="851"/>
      <c r="AO9" s="851"/>
      <c r="AP9" s="851" t="s">
        <v>591</v>
      </c>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c r="BT9" s="855"/>
      <c r="BU9" s="855"/>
      <c r="BV9" s="855"/>
      <c r="BW9" s="855"/>
      <c r="BX9" s="855"/>
      <c r="BY9" s="855"/>
      <c r="BZ9" s="855"/>
      <c r="CA9" s="855"/>
      <c r="CB9" s="855"/>
      <c r="CC9" s="855"/>
      <c r="CD9" s="855"/>
      <c r="CE9" s="855"/>
      <c r="CF9" s="855"/>
      <c r="CG9" s="856"/>
      <c r="CH9" s="867"/>
      <c r="CI9" s="868"/>
      <c r="CJ9" s="868"/>
      <c r="CK9" s="868"/>
      <c r="CL9" s="869"/>
      <c r="CM9" s="867"/>
      <c r="CN9" s="868"/>
      <c r="CO9" s="868"/>
      <c r="CP9" s="868"/>
      <c r="CQ9" s="869"/>
      <c r="CR9" s="867"/>
      <c r="CS9" s="868"/>
      <c r="CT9" s="868"/>
      <c r="CU9" s="868"/>
      <c r="CV9" s="869"/>
      <c r="CW9" s="867"/>
      <c r="CX9" s="868"/>
      <c r="CY9" s="868"/>
      <c r="CZ9" s="868"/>
      <c r="DA9" s="869"/>
      <c r="DB9" s="867"/>
      <c r="DC9" s="868"/>
      <c r="DD9" s="868"/>
      <c r="DE9" s="868"/>
      <c r="DF9" s="869"/>
      <c r="DG9" s="867"/>
      <c r="DH9" s="868"/>
      <c r="DI9" s="868"/>
      <c r="DJ9" s="868"/>
      <c r="DK9" s="869"/>
      <c r="DL9" s="867"/>
      <c r="DM9" s="868"/>
      <c r="DN9" s="868"/>
      <c r="DO9" s="868"/>
      <c r="DP9" s="869"/>
      <c r="DQ9" s="867"/>
      <c r="DR9" s="868"/>
      <c r="DS9" s="868"/>
      <c r="DT9" s="868"/>
      <c r="DU9" s="869"/>
      <c r="DV9" s="870"/>
      <c r="DW9" s="871"/>
      <c r="DX9" s="871"/>
      <c r="DY9" s="871"/>
      <c r="DZ9" s="872"/>
      <c r="EA9" s="256"/>
    </row>
    <row r="10" spans="1:131" s="257" customFormat="1" ht="26.25" customHeight="1">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389</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c r="A23" s="266" t="s">
        <v>390</v>
      </c>
      <c r="B23" s="876" t="s">
        <v>391</v>
      </c>
      <c r="C23" s="877"/>
      <c r="D23" s="877"/>
      <c r="E23" s="877"/>
      <c r="F23" s="877"/>
      <c r="G23" s="877"/>
      <c r="H23" s="877"/>
      <c r="I23" s="877"/>
      <c r="J23" s="877"/>
      <c r="K23" s="877"/>
      <c r="L23" s="877"/>
      <c r="M23" s="877"/>
      <c r="N23" s="877"/>
      <c r="O23" s="877"/>
      <c r="P23" s="878"/>
      <c r="Q23" s="879">
        <v>29518</v>
      </c>
      <c r="R23" s="880"/>
      <c r="S23" s="880"/>
      <c r="T23" s="880"/>
      <c r="U23" s="880"/>
      <c r="V23" s="880">
        <v>28672</v>
      </c>
      <c r="W23" s="880"/>
      <c r="X23" s="880"/>
      <c r="Y23" s="880"/>
      <c r="Z23" s="880"/>
      <c r="AA23" s="880">
        <v>846</v>
      </c>
      <c r="AB23" s="880"/>
      <c r="AC23" s="880"/>
      <c r="AD23" s="880"/>
      <c r="AE23" s="881"/>
      <c r="AF23" s="882">
        <v>793</v>
      </c>
      <c r="AG23" s="880"/>
      <c r="AH23" s="880"/>
      <c r="AI23" s="880"/>
      <c r="AJ23" s="883"/>
      <c r="AK23" s="884"/>
      <c r="AL23" s="885"/>
      <c r="AM23" s="885"/>
      <c r="AN23" s="885"/>
      <c r="AO23" s="885"/>
      <c r="AP23" s="880">
        <v>27617</v>
      </c>
      <c r="AQ23" s="880"/>
      <c r="AR23" s="880"/>
      <c r="AS23" s="880"/>
      <c r="AT23" s="880"/>
      <c r="AU23" s="886"/>
      <c r="AV23" s="886"/>
      <c r="AW23" s="886"/>
      <c r="AX23" s="886"/>
      <c r="AY23" s="887"/>
      <c r="AZ23" s="895" t="s">
        <v>392</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c r="A24" s="894" t="s">
        <v>393</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c r="A25" s="835" t="s">
        <v>394</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c r="A26" s="826" t="s">
        <v>369</v>
      </c>
      <c r="B26" s="827"/>
      <c r="C26" s="827"/>
      <c r="D26" s="827"/>
      <c r="E26" s="827"/>
      <c r="F26" s="827"/>
      <c r="G26" s="827"/>
      <c r="H26" s="827"/>
      <c r="I26" s="827"/>
      <c r="J26" s="827"/>
      <c r="K26" s="827"/>
      <c r="L26" s="827"/>
      <c r="M26" s="827"/>
      <c r="N26" s="827"/>
      <c r="O26" s="827"/>
      <c r="P26" s="828"/>
      <c r="Q26" s="803" t="s">
        <v>395</v>
      </c>
      <c r="R26" s="804"/>
      <c r="S26" s="804"/>
      <c r="T26" s="804"/>
      <c r="U26" s="805"/>
      <c r="V26" s="803" t="s">
        <v>396</v>
      </c>
      <c r="W26" s="804"/>
      <c r="X26" s="804"/>
      <c r="Y26" s="804"/>
      <c r="Z26" s="805"/>
      <c r="AA26" s="803" t="s">
        <v>397</v>
      </c>
      <c r="AB26" s="804"/>
      <c r="AC26" s="804"/>
      <c r="AD26" s="804"/>
      <c r="AE26" s="804"/>
      <c r="AF26" s="898" t="s">
        <v>398</v>
      </c>
      <c r="AG26" s="899"/>
      <c r="AH26" s="899"/>
      <c r="AI26" s="899"/>
      <c r="AJ26" s="900"/>
      <c r="AK26" s="804" t="s">
        <v>399</v>
      </c>
      <c r="AL26" s="804"/>
      <c r="AM26" s="804"/>
      <c r="AN26" s="804"/>
      <c r="AO26" s="805"/>
      <c r="AP26" s="803" t="s">
        <v>400</v>
      </c>
      <c r="AQ26" s="804"/>
      <c r="AR26" s="804"/>
      <c r="AS26" s="804"/>
      <c r="AT26" s="805"/>
      <c r="AU26" s="803" t="s">
        <v>401</v>
      </c>
      <c r="AV26" s="804"/>
      <c r="AW26" s="804"/>
      <c r="AX26" s="804"/>
      <c r="AY26" s="805"/>
      <c r="AZ26" s="803" t="s">
        <v>402</v>
      </c>
      <c r="BA26" s="804"/>
      <c r="BB26" s="804"/>
      <c r="BC26" s="804"/>
      <c r="BD26" s="805"/>
      <c r="BE26" s="803" t="s">
        <v>376</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c r="A28" s="268">
        <v>1</v>
      </c>
      <c r="B28" s="817" t="s">
        <v>403</v>
      </c>
      <c r="C28" s="818"/>
      <c r="D28" s="818"/>
      <c r="E28" s="818"/>
      <c r="F28" s="818"/>
      <c r="G28" s="818"/>
      <c r="H28" s="818"/>
      <c r="I28" s="818"/>
      <c r="J28" s="818"/>
      <c r="K28" s="818"/>
      <c r="L28" s="818"/>
      <c r="M28" s="818"/>
      <c r="N28" s="818"/>
      <c r="O28" s="818"/>
      <c r="P28" s="819"/>
      <c r="Q28" s="908">
        <v>4817</v>
      </c>
      <c r="R28" s="909"/>
      <c r="S28" s="909"/>
      <c r="T28" s="909"/>
      <c r="U28" s="909"/>
      <c r="V28" s="909">
        <v>4737</v>
      </c>
      <c r="W28" s="909"/>
      <c r="X28" s="909"/>
      <c r="Y28" s="909"/>
      <c r="Z28" s="909"/>
      <c r="AA28" s="909">
        <v>80</v>
      </c>
      <c r="AB28" s="909"/>
      <c r="AC28" s="909"/>
      <c r="AD28" s="909"/>
      <c r="AE28" s="910"/>
      <c r="AF28" s="911">
        <v>80</v>
      </c>
      <c r="AG28" s="909"/>
      <c r="AH28" s="909"/>
      <c r="AI28" s="909"/>
      <c r="AJ28" s="912"/>
      <c r="AK28" s="913">
        <v>396</v>
      </c>
      <c r="AL28" s="904"/>
      <c r="AM28" s="904"/>
      <c r="AN28" s="904"/>
      <c r="AO28" s="904"/>
      <c r="AP28" s="904" t="s">
        <v>591</v>
      </c>
      <c r="AQ28" s="904"/>
      <c r="AR28" s="904"/>
      <c r="AS28" s="904"/>
      <c r="AT28" s="904"/>
      <c r="AU28" s="904"/>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c r="A29" s="268">
        <v>2</v>
      </c>
      <c r="B29" s="841" t="s">
        <v>404</v>
      </c>
      <c r="C29" s="842"/>
      <c r="D29" s="842"/>
      <c r="E29" s="842"/>
      <c r="F29" s="842"/>
      <c r="G29" s="842"/>
      <c r="H29" s="842"/>
      <c r="I29" s="842"/>
      <c r="J29" s="842"/>
      <c r="K29" s="842"/>
      <c r="L29" s="842"/>
      <c r="M29" s="842"/>
      <c r="N29" s="842"/>
      <c r="O29" s="842"/>
      <c r="P29" s="843"/>
      <c r="Q29" s="844">
        <v>4298</v>
      </c>
      <c r="R29" s="845"/>
      <c r="S29" s="845"/>
      <c r="T29" s="845"/>
      <c r="U29" s="845"/>
      <c r="V29" s="845">
        <v>4121</v>
      </c>
      <c r="W29" s="845"/>
      <c r="X29" s="845"/>
      <c r="Y29" s="845"/>
      <c r="Z29" s="845"/>
      <c r="AA29" s="845">
        <v>177</v>
      </c>
      <c r="AB29" s="845"/>
      <c r="AC29" s="845"/>
      <c r="AD29" s="845"/>
      <c r="AE29" s="846"/>
      <c r="AF29" s="847">
        <v>177</v>
      </c>
      <c r="AG29" s="848"/>
      <c r="AH29" s="848"/>
      <c r="AI29" s="848"/>
      <c r="AJ29" s="849"/>
      <c r="AK29" s="916">
        <v>742</v>
      </c>
      <c r="AL29" s="917"/>
      <c r="AM29" s="917"/>
      <c r="AN29" s="917"/>
      <c r="AO29" s="917"/>
      <c r="AP29" s="917" t="s">
        <v>591</v>
      </c>
      <c r="AQ29" s="917"/>
      <c r="AR29" s="917"/>
      <c r="AS29" s="917"/>
      <c r="AT29" s="917"/>
      <c r="AU29" s="917"/>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c r="A30" s="268">
        <v>3</v>
      </c>
      <c r="B30" s="841" t="s">
        <v>405</v>
      </c>
      <c r="C30" s="842"/>
      <c r="D30" s="842"/>
      <c r="E30" s="842"/>
      <c r="F30" s="842"/>
      <c r="G30" s="842"/>
      <c r="H30" s="842"/>
      <c r="I30" s="842"/>
      <c r="J30" s="842"/>
      <c r="K30" s="842"/>
      <c r="L30" s="842"/>
      <c r="M30" s="842"/>
      <c r="N30" s="842"/>
      <c r="O30" s="842"/>
      <c r="P30" s="843"/>
      <c r="Q30" s="844">
        <v>654</v>
      </c>
      <c r="R30" s="845"/>
      <c r="S30" s="845"/>
      <c r="T30" s="845"/>
      <c r="U30" s="845"/>
      <c r="V30" s="845">
        <v>636</v>
      </c>
      <c r="W30" s="845"/>
      <c r="X30" s="845"/>
      <c r="Y30" s="845"/>
      <c r="Z30" s="845"/>
      <c r="AA30" s="845">
        <v>17</v>
      </c>
      <c r="AB30" s="845"/>
      <c r="AC30" s="845"/>
      <c r="AD30" s="845"/>
      <c r="AE30" s="846"/>
      <c r="AF30" s="847">
        <v>17</v>
      </c>
      <c r="AG30" s="848"/>
      <c r="AH30" s="848"/>
      <c r="AI30" s="848"/>
      <c r="AJ30" s="849"/>
      <c r="AK30" s="916">
        <v>107</v>
      </c>
      <c r="AL30" s="917"/>
      <c r="AM30" s="917"/>
      <c r="AN30" s="917"/>
      <c r="AO30" s="917"/>
      <c r="AP30" s="917" t="s">
        <v>591</v>
      </c>
      <c r="AQ30" s="917"/>
      <c r="AR30" s="917"/>
      <c r="AS30" s="917"/>
      <c r="AT30" s="917"/>
      <c r="AU30" s="917"/>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c r="A31" s="268">
        <v>4</v>
      </c>
      <c r="B31" s="841" t="s">
        <v>406</v>
      </c>
      <c r="C31" s="842"/>
      <c r="D31" s="842"/>
      <c r="E31" s="842"/>
      <c r="F31" s="842"/>
      <c r="G31" s="842"/>
      <c r="H31" s="842"/>
      <c r="I31" s="842"/>
      <c r="J31" s="842"/>
      <c r="K31" s="842"/>
      <c r="L31" s="842"/>
      <c r="M31" s="842"/>
      <c r="N31" s="842"/>
      <c r="O31" s="842"/>
      <c r="P31" s="843"/>
      <c r="Q31" s="844">
        <v>963</v>
      </c>
      <c r="R31" s="845"/>
      <c r="S31" s="845"/>
      <c r="T31" s="845"/>
      <c r="U31" s="845"/>
      <c r="V31" s="845">
        <v>866</v>
      </c>
      <c r="W31" s="845"/>
      <c r="X31" s="845"/>
      <c r="Y31" s="845"/>
      <c r="Z31" s="845"/>
      <c r="AA31" s="845">
        <v>97</v>
      </c>
      <c r="AB31" s="845"/>
      <c r="AC31" s="845"/>
      <c r="AD31" s="845"/>
      <c r="AE31" s="846"/>
      <c r="AF31" s="847">
        <v>721</v>
      </c>
      <c r="AG31" s="848"/>
      <c r="AH31" s="848"/>
      <c r="AI31" s="848"/>
      <c r="AJ31" s="849"/>
      <c r="AK31" s="916">
        <v>263</v>
      </c>
      <c r="AL31" s="917"/>
      <c r="AM31" s="917"/>
      <c r="AN31" s="917"/>
      <c r="AO31" s="917"/>
      <c r="AP31" s="917">
        <v>2503</v>
      </c>
      <c r="AQ31" s="917"/>
      <c r="AR31" s="917"/>
      <c r="AS31" s="917"/>
      <c r="AT31" s="917"/>
      <c r="AU31" s="917">
        <v>18</v>
      </c>
      <c r="AV31" s="917"/>
      <c r="AW31" s="917"/>
      <c r="AX31" s="917"/>
      <c r="AY31" s="917"/>
      <c r="AZ31" s="918"/>
      <c r="BA31" s="918"/>
      <c r="BB31" s="918"/>
      <c r="BC31" s="918"/>
      <c r="BD31" s="918"/>
      <c r="BE31" s="914" t="s">
        <v>407</v>
      </c>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c r="A32" s="268">
        <v>5</v>
      </c>
      <c r="B32" s="841" t="s">
        <v>408</v>
      </c>
      <c r="C32" s="842"/>
      <c r="D32" s="842"/>
      <c r="E32" s="842"/>
      <c r="F32" s="842"/>
      <c r="G32" s="842"/>
      <c r="H32" s="842"/>
      <c r="I32" s="842"/>
      <c r="J32" s="842"/>
      <c r="K32" s="842"/>
      <c r="L32" s="842"/>
      <c r="M32" s="842"/>
      <c r="N32" s="842"/>
      <c r="O32" s="842"/>
      <c r="P32" s="843"/>
      <c r="Q32" s="844">
        <v>1693</v>
      </c>
      <c r="R32" s="845"/>
      <c r="S32" s="845"/>
      <c r="T32" s="845"/>
      <c r="U32" s="845"/>
      <c r="V32" s="845">
        <v>1524</v>
      </c>
      <c r="W32" s="845"/>
      <c r="X32" s="845"/>
      <c r="Y32" s="845"/>
      <c r="Z32" s="845"/>
      <c r="AA32" s="845">
        <v>169</v>
      </c>
      <c r="AB32" s="845"/>
      <c r="AC32" s="845"/>
      <c r="AD32" s="845"/>
      <c r="AE32" s="846"/>
      <c r="AF32" s="847">
        <v>818</v>
      </c>
      <c r="AG32" s="848"/>
      <c r="AH32" s="848"/>
      <c r="AI32" s="848"/>
      <c r="AJ32" s="849"/>
      <c r="AK32" s="916">
        <v>273</v>
      </c>
      <c r="AL32" s="917"/>
      <c r="AM32" s="917"/>
      <c r="AN32" s="917"/>
      <c r="AO32" s="917"/>
      <c r="AP32" s="917">
        <v>7691</v>
      </c>
      <c r="AQ32" s="917"/>
      <c r="AR32" s="917"/>
      <c r="AS32" s="917"/>
      <c r="AT32" s="917"/>
      <c r="AU32" s="917">
        <v>1769</v>
      </c>
      <c r="AV32" s="917"/>
      <c r="AW32" s="917"/>
      <c r="AX32" s="917"/>
      <c r="AY32" s="917"/>
      <c r="AZ32" s="918"/>
      <c r="BA32" s="918"/>
      <c r="BB32" s="918"/>
      <c r="BC32" s="918"/>
      <c r="BD32" s="918"/>
      <c r="BE32" s="914" t="s">
        <v>409</v>
      </c>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c r="A33" s="268">
        <v>6</v>
      </c>
      <c r="B33" s="841" t="s">
        <v>410</v>
      </c>
      <c r="C33" s="842"/>
      <c r="D33" s="842"/>
      <c r="E33" s="842"/>
      <c r="F33" s="842"/>
      <c r="G33" s="842"/>
      <c r="H33" s="842"/>
      <c r="I33" s="842"/>
      <c r="J33" s="842"/>
      <c r="K33" s="842"/>
      <c r="L33" s="842"/>
      <c r="M33" s="842"/>
      <c r="N33" s="842"/>
      <c r="O33" s="842"/>
      <c r="P33" s="843"/>
      <c r="Q33" s="844">
        <v>3427</v>
      </c>
      <c r="R33" s="845"/>
      <c r="S33" s="845"/>
      <c r="T33" s="845"/>
      <c r="U33" s="845"/>
      <c r="V33" s="845">
        <v>2900</v>
      </c>
      <c r="W33" s="845"/>
      <c r="X33" s="845"/>
      <c r="Y33" s="845"/>
      <c r="Z33" s="845"/>
      <c r="AA33" s="845">
        <v>527</v>
      </c>
      <c r="AB33" s="845"/>
      <c r="AC33" s="845"/>
      <c r="AD33" s="845"/>
      <c r="AE33" s="846"/>
      <c r="AF33" s="847">
        <v>1541</v>
      </c>
      <c r="AG33" s="848"/>
      <c r="AH33" s="848"/>
      <c r="AI33" s="848"/>
      <c r="AJ33" s="849"/>
      <c r="AK33" s="916">
        <v>369</v>
      </c>
      <c r="AL33" s="917"/>
      <c r="AM33" s="917"/>
      <c r="AN33" s="917"/>
      <c r="AO33" s="917"/>
      <c r="AP33" s="917">
        <v>1464</v>
      </c>
      <c r="AQ33" s="917"/>
      <c r="AR33" s="917"/>
      <c r="AS33" s="917"/>
      <c r="AT33" s="917"/>
      <c r="AU33" s="917">
        <v>786</v>
      </c>
      <c r="AV33" s="917"/>
      <c r="AW33" s="917"/>
      <c r="AX33" s="917"/>
      <c r="AY33" s="917"/>
      <c r="AZ33" s="918"/>
      <c r="BA33" s="918"/>
      <c r="BB33" s="918"/>
      <c r="BC33" s="918"/>
      <c r="BD33" s="918"/>
      <c r="BE33" s="914" t="s">
        <v>411</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c r="A34" s="268">
        <v>7</v>
      </c>
      <c r="B34" s="841" t="s">
        <v>412</v>
      </c>
      <c r="C34" s="842"/>
      <c r="D34" s="842"/>
      <c r="E34" s="842"/>
      <c r="F34" s="842"/>
      <c r="G34" s="842"/>
      <c r="H34" s="842"/>
      <c r="I34" s="842"/>
      <c r="J34" s="842"/>
      <c r="K34" s="842"/>
      <c r="L34" s="842"/>
      <c r="M34" s="842"/>
      <c r="N34" s="842"/>
      <c r="O34" s="842"/>
      <c r="P34" s="843"/>
      <c r="Q34" s="844">
        <v>744</v>
      </c>
      <c r="R34" s="845"/>
      <c r="S34" s="845"/>
      <c r="T34" s="845"/>
      <c r="U34" s="845"/>
      <c r="V34" s="845">
        <v>744</v>
      </c>
      <c r="W34" s="845"/>
      <c r="X34" s="845"/>
      <c r="Y34" s="845"/>
      <c r="Z34" s="845"/>
      <c r="AA34" s="845">
        <v>0</v>
      </c>
      <c r="AB34" s="845"/>
      <c r="AC34" s="845"/>
      <c r="AD34" s="845"/>
      <c r="AE34" s="846"/>
      <c r="AF34" s="847" t="s">
        <v>413</v>
      </c>
      <c r="AG34" s="848"/>
      <c r="AH34" s="848"/>
      <c r="AI34" s="848"/>
      <c r="AJ34" s="849"/>
      <c r="AK34" s="916">
        <v>30</v>
      </c>
      <c r="AL34" s="917"/>
      <c r="AM34" s="917"/>
      <c r="AN34" s="917"/>
      <c r="AO34" s="917"/>
      <c r="AP34" s="917">
        <v>609</v>
      </c>
      <c r="AQ34" s="917"/>
      <c r="AR34" s="917"/>
      <c r="AS34" s="917"/>
      <c r="AT34" s="917"/>
      <c r="AU34" s="917"/>
      <c r="AV34" s="917"/>
      <c r="AW34" s="917"/>
      <c r="AX34" s="917"/>
      <c r="AY34" s="917"/>
      <c r="AZ34" s="918"/>
      <c r="BA34" s="918"/>
      <c r="BB34" s="918"/>
      <c r="BC34" s="918"/>
      <c r="BD34" s="918"/>
      <c r="BE34" s="914" t="s">
        <v>414</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c r="A35" s="268">
        <v>8</v>
      </c>
      <c r="B35" s="841"/>
      <c r="C35" s="842"/>
      <c r="D35" s="842"/>
      <c r="E35" s="842"/>
      <c r="F35" s="842"/>
      <c r="G35" s="842"/>
      <c r="H35" s="842"/>
      <c r="I35" s="842"/>
      <c r="J35" s="842"/>
      <c r="K35" s="842"/>
      <c r="L35" s="842"/>
      <c r="M35" s="842"/>
      <c r="N35" s="842"/>
      <c r="O35" s="842"/>
      <c r="P35" s="843"/>
      <c r="Q35" s="844"/>
      <c r="R35" s="845"/>
      <c r="S35" s="845"/>
      <c r="T35" s="845"/>
      <c r="U35" s="845"/>
      <c r="V35" s="845"/>
      <c r="W35" s="845"/>
      <c r="X35" s="845"/>
      <c r="Y35" s="845"/>
      <c r="Z35" s="845"/>
      <c r="AA35" s="845"/>
      <c r="AB35" s="845"/>
      <c r="AC35" s="845"/>
      <c r="AD35" s="845"/>
      <c r="AE35" s="846"/>
      <c r="AF35" s="847"/>
      <c r="AG35" s="848"/>
      <c r="AH35" s="848"/>
      <c r="AI35" s="848"/>
      <c r="AJ35" s="849"/>
      <c r="AK35" s="916"/>
      <c r="AL35" s="917"/>
      <c r="AM35" s="917"/>
      <c r="AN35" s="917"/>
      <c r="AO35" s="917"/>
      <c r="AP35" s="917"/>
      <c r="AQ35" s="917"/>
      <c r="AR35" s="917"/>
      <c r="AS35" s="917"/>
      <c r="AT35" s="917"/>
      <c r="AU35" s="917"/>
      <c r="AV35" s="917"/>
      <c r="AW35" s="917"/>
      <c r="AX35" s="917"/>
      <c r="AY35" s="917"/>
      <c r="AZ35" s="918"/>
      <c r="BA35" s="918"/>
      <c r="BB35" s="918"/>
      <c r="BC35" s="918"/>
      <c r="BD35" s="918"/>
      <c r="BE35" s="914"/>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c r="A36" s="268">
        <v>9</v>
      </c>
      <c r="B36" s="841"/>
      <c r="C36" s="842"/>
      <c r="D36" s="842"/>
      <c r="E36" s="842"/>
      <c r="F36" s="842"/>
      <c r="G36" s="842"/>
      <c r="H36" s="842"/>
      <c r="I36" s="842"/>
      <c r="J36" s="842"/>
      <c r="K36" s="842"/>
      <c r="L36" s="842"/>
      <c r="M36" s="842"/>
      <c r="N36" s="842"/>
      <c r="O36" s="842"/>
      <c r="P36" s="843"/>
      <c r="Q36" s="844"/>
      <c r="R36" s="845"/>
      <c r="S36" s="845"/>
      <c r="T36" s="845"/>
      <c r="U36" s="845"/>
      <c r="V36" s="845"/>
      <c r="W36" s="845"/>
      <c r="X36" s="845"/>
      <c r="Y36" s="845"/>
      <c r="Z36" s="845"/>
      <c r="AA36" s="845"/>
      <c r="AB36" s="845"/>
      <c r="AC36" s="845"/>
      <c r="AD36" s="845"/>
      <c r="AE36" s="846"/>
      <c r="AF36" s="847"/>
      <c r="AG36" s="848"/>
      <c r="AH36" s="848"/>
      <c r="AI36" s="848"/>
      <c r="AJ36" s="849"/>
      <c r="AK36" s="916"/>
      <c r="AL36" s="917"/>
      <c r="AM36" s="917"/>
      <c r="AN36" s="917"/>
      <c r="AO36" s="917"/>
      <c r="AP36" s="917"/>
      <c r="AQ36" s="917"/>
      <c r="AR36" s="917"/>
      <c r="AS36" s="917"/>
      <c r="AT36" s="917"/>
      <c r="AU36" s="917"/>
      <c r="AV36" s="917"/>
      <c r="AW36" s="917"/>
      <c r="AX36" s="917"/>
      <c r="AY36" s="917"/>
      <c r="AZ36" s="918"/>
      <c r="BA36" s="918"/>
      <c r="BB36" s="918"/>
      <c r="BC36" s="918"/>
      <c r="BD36" s="918"/>
      <c r="BE36" s="914"/>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415</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c r="A63" s="266" t="s">
        <v>390</v>
      </c>
      <c r="B63" s="876" t="s">
        <v>416</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3355</v>
      </c>
      <c r="AG63" s="928"/>
      <c r="AH63" s="928"/>
      <c r="AI63" s="928"/>
      <c r="AJ63" s="929"/>
      <c r="AK63" s="930"/>
      <c r="AL63" s="925"/>
      <c r="AM63" s="925"/>
      <c r="AN63" s="925"/>
      <c r="AO63" s="925"/>
      <c r="AP63" s="928">
        <v>12267</v>
      </c>
      <c r="AQ63" s="928"/>
      <c r="AR63" s="928"/>
      <c r="AS63" s="928"/>
      <c r="AT63" s="928"/>
      <c r="AU63" s="928">
        <v>2573</v>
      </c>
      <c r="AV63" s="928"/>
      <c r="AW63" s="928"/>
      <c r="AX63" s="928"/>
      <c r="AY63" s="928"/>
      <c r="AZ63" s="932"/>
      <c r="BA63" s="932"/>
      <c r="BB63" s="932"/>
      <c r="BC63" s="932"/>
      <c r="BD63" s="932"/>
      <c r="BE63" s="933"/>
      <c r="BF63" s="933"/>
      <c r="BG63" s="933"/>
      <c r="BH63" s="933"/>
      <c r="BI63" s="934"/>
      <c r="BJ63" s="935" t="s">
        <v>417</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c r="A65" s="254" t="s">
        <v>418</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c r="A66" s="826" t="s">
        <v>419</v>
      </c>
      <c r="B66" s="827"/>
      <c r="C66" s="827"/>
      <c r="D66" s="827"/>
      <c r="E66" s="827"/>
      <c r="F66" s="827"/>
      <c r="G66" s="827"/>
      <c r="H66" s="827"/>
      <c r="I66" s="827"/>
      <c r="J66" s="827"/>
      <c r="K66" s="827"/>
      <c r="L66" s="827"/>
      <c r="M66" s="827"/>
      <c r="N66" s="827"/>
      <c r="O66" s="827"/>
      <c r="P66" s="828"/>
      <c r="Q66" s="803" t="s">
        <v>420</v>
      </c>
      <c r="R66" s="804"/>
      <c r="S66" s="804"/>
      <c r="T66" s="804"/>
      <c r="U66" s="805"/>
      <c r="V66" s="803" t="s">
        <v>396</v>
      </c>
      <c r="W66" s="804"/>
      <c r="X66" s="804"/>
      <c r="Y66" s="804"/>
      <c r="Z66" s="805"/>
      <c r="AA66" s="803" t="s">
        <v>421</v>
      </c>
      <c r="AB66" s="804"/>
      <c r="AC66" s="804"/>
      <c r="AD66" s="804"/>
      <c r="AE66" s="805"/>
      <c r="AF66" s="938" t="s">
        <v>422</v>
      </c>
      <c r="AG66" s="899"/>
      <c r="AH66" s="899"/>
      <c r="AI66" s="899"/>
      <c r="AJ66" s="939"/>
      <c r="AK66" s="803" t="s">
        <v>423</v>
      </c>
      <c r="AL66" s="827"/>
      <c r="AM66" s="827"/>
      <c r="AN66" s="827"/>
      <c r="AO66" s="828"/>
      <c r="AP66" s="803" t="s">
        <v>424</v>
      </c>
      <c r="AQ66" s="804"/>
      <c r="AR66" s="804"/>
      <c r="AS66" s="804"/>
      <c r="AT66" s="805"/>
      <c r="AU66" s="803" t="s">
        <v>425</v>
      </c>
      <c r="AV66" s="804"/>
      <c r="AW66" s="804"/>
      <c r="AX66" s="804"/>
      <c r="AY66" s="805"/>
      <c r="AZ66" s="803" t="s">
        <v>376</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c r="A68" s="260">
        <v>1</v>
      </c>
      <c r="B68" s="955" t="s">
        <v>583</v>
      </c>
      <c r="C68" s="956"/>
      <c r="D68" s="956"/>
      <c r="E68" s="956"/>
      <c r="F68" s="956"/>
      <c r="G68" s="956"/>
      <c r="H68" s="956"/>
      <c r="I68" s="956"/>
      <c r="J68" s="956"/>
      <c r="K68" s="956"/>
      <c r="L68" s="956"/>
      <c r="M68" s="956"/>
      <c r="N68" s="956"/>
      <c r="O68" s="956"/>
      <c r="P68" s="957"/>
      <c r="Q68" s="958">
        <v>3220</v>
      </c>
      <c r="R68" s="952"/>
      <c r="S68" s="952"/>
      <c r="T68" s="952"/>
      <c r="U68" s="952"/>
      <c r="V68" s="952">
        <v>3192</v>
      </c>
      <c r="W68" s="952"/>
      <c r="X68" s="952"/>
      <c r="Y68" s="952"/>
      <c r="Z68" s="952"/>
      <c r="AA68" s="952">
        <v>28</v>
      </c>
      <c r="AB68" s="952"/>
      <c r="AC68" s="952"/>
      <c r="AD68" s="952"/>
      <c r="AE68" s="952"/>
      <c r="AF68" s="952">
        <v>28</v>
      </c>
      <c r="AG68" s="952"/>
      <c r="AH68" s="952"/>
      <c r="AI68" s="952"/>
      <c r="AJ68" s="952"/>
      <c r="AK68" s="952">
        <v>62</v>
      </c>
      <c r="AL68" s="952"/>
      <c r="AM68" s="952"/>
      <c r="AN68" s="952"/>
      <c r="AO68" s="952"/>
      <c r="AP68" s="952">
        <v>0</v>
      </c>
      <c r="AQ68" s="952"/>
      <c r="AR68" s="952"/>
      <c r="AS68" s="952"/>
      <c r="AT68" s="952"/>
      <c r="AU68" s="952"/>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c r="A69" s="263">
        <v>2</v>
      </c>
      <c r="B69" s="959" t="s">
        <v>584</v>
      </c>
      <c r="C69" s="960"/>
      <c r="D69" s="960"/>
      <c r="E69" s="960"/>
      <c r="F69" s="960"/>
      <c r="G69" s="960"/>
      <c r="H69" s="960"/>
      <c r="I69" s="960"/>
      <c r="J69" s="960"/>
      <c r="K69" s="960"/>
      <c r="L69" s="960"/>
      <c r="M69" s="960"/>
      <c r="N69" s="960"/>
      <c r="O69" s="960"/>
      <c r="P69" s="961"/>
      <c r="Q69" s="962">
        <v>33</v>
      </c>
      <c r="R69" s="917"/>
      <c r="S69" s="917"/>
      <c r="T69" s="917"/>
      <c r="U69" s="917"/>
      <c r="V69" s="917">
        <v>32</v>
      </c>
      <c r="W69" s="917"/>
      <c r="X69" s="917"/>
      <c r="Y69" s="917"/>
      <c r="Z69" s="917"/>
      <c r="AA69" s="917">
        <v>1</v>
      </c>
      <c r="AB69" s="917"/>
      <c r="AC69" s="917"/>
      <c r="AD69" s="917"/>
      <c r="AE69" s="917"/>
      <c r="AF69" s="917">
        <v>1</v>
      </c>
      <c r="AG69" s="917"/>
      <c r="AH69" s="917"/>
      <c r="AI69" s="917"/>
      <c r="AJ69" s="917"/>
      <c r="AK69" s="917">
        <v>1</v>
      </c>
      <c r="AL69" s="917"/>
      <c r="AM69" s="917"/>
      <c r="AN69" s="917"/>
      <c r="AO69" s="917"/>
      <c r="AP69" s="917">
        <v>0</v>
      </c>
      <c r="AQ69" s="917"/>
      <c r="AR69" s="917"/>
      <c r="AS69" s="917"/>
      <c r="AT69" s="917"/>
      <c r="AU69" s="917"/>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c r="A70" s="263">
        <v>3</v>
      </c>
      <c r="B70" s="959" t="s">
        <v>585</v>
      </c>
      <c r="C70" s="960"/>
      <c r="D70" s="960"/>
      <c r="E70" s="960"/>
      <c r="F70" s="960"/>
      <c r="G70" s="960"/>
      <c r="H70" s="960"/>
      <c r="I70" s="960"/>
      <c r="J70" s="960"/>
      <c r="K70" s="960"/>
      <c r="L70" s="960"/>
      <c r="M70" s="960"/>
      <c r="N70" s="960"/>
      <c r="O70" s="960"/>
      <c r="P70" s="961"/>
      <c r="Q70" s="962">
        <v>186</v>
      </c>
      <c r="R70" s="917"/>
      <c r="S70" s="917"/>
      <c r="T70" s="917"/>
      <c r="U70" s="917"/>
      <c r="V70" s="917">
        <v>158</v>
      </c>
      <c r="W70" s="917"/>
      <c r="X70" s="917"/>
      <c r="Y70" s="917"/>
      <c r="Z70" s="917"/>
      <c r="AA70" s="917">
        <v>28</v>
      </c>
      <c r="AB70" s="917"/>
      <c r="AC70" s="917"/>
      <c r="AD70" s="917"/>
      <c r="AE70" s="917"/>
      <c r="AF70" s="917">
        <v>28</v>
      </c>
      <c r="AG70" s="917"/>
      <c r="AH70" s="917"/>
      <c r="AI70" s="917"/>
      <c r="AJ70" s="917"/>
      <c r="AK70" s="917">
        <v>0</v>
      </c>
      <c r="AL70" s="917"/>
      <c r="AM70" s="917"/>
      <c r="AN70" s="917"/>
      <c r="AO70" s="917"/>
      <c r="AP70" s="917">
        <v>175</v>
      </c>
      <c r="AQ70" s="917"/>
      <c r="AR70" s="917"/>
      <c r="AS70" s="917"/>
      <c r="AT70" s="917"/>
      <c r="AU70" s="917">
        <v>68</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c r="A71" s="263">
        <v>4</v>
      </c>
      <c r="B71" s="959" t="s">
        <v>586</v>
      </c>
      <c r="C71" s="960"/>
      <c r="D71" s="960"/>
      <c r="E71" s="960"/>
      <c r="F71" s="960"/>
      <c r="G71" s="960"/>
      <c r="H71" s="960"/>
      <c r="I71" s="960"/>
      <c r="J71" s="960"/>
      <c r="K71" s="960"/>
      <c r="L71" s="960"/>
      <c r="M71" s="960"/>
      <c r="N71" s="960"/>
      <c r="O71" s="960"/>
      <c r="P71" s="961"/>
      <c r="Q71" s="962">
        <v>4465</v>
      </c>
      <c r="R71" s="917"/>
      <c r="S71" s="917"/>
      <c r="T71" s="917"/>
      <c r="U71" s="917"/>
      <c r="V71" s="917">
        <v>4388</v>
      </c>
      <c r="W71" s="917"/>
      <c r="X71" s="917"/>
      <c r="Y71" s="917"/>
      <c r="Z71" s="917"/>
      <c r="AA71" s="917">
        <v>77</v>
      </c>
      <c r="AB71" s="917"/>
      <c r="AC71" s="917"/>
      <c r="AD71" s="917"/>
      <c r="AE71" s="917"/>
      <c r="AF71" s="917">
        <v>58</v>
      </c>
      <c r="AG71" s="917"/>
      <c r="AH71" s="917"/>
      <c r="AI71" s="917"/>
      <c r="AJ71" s="917"/>
      <c r="AK71" s="917">
        <v>0</v>
      </c>
      <c r="AL71" s="917"/>
      <c r="AM71" s="917"/>
      <c r="AN71" s="917"/>
      <c r="AO71" s="917"/>
      <c r="AP71" s="917">
        <v>2820</v>
      </c>
      <c r="AQ71" s="917"/>
      <c r="AR71" s="917"/>
      <c r="AS71" s="917"/>
      <c r="AT71" s="917"/>
      <c r="AU71" s="917">
        <v>486</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c r="A72" s="263">
        <v>5</v>
      </c>
      <c r="B72" s="959" t="s">
        <v>587</v>
      </c>
      <c r="C72" s="960"/>
      <c r="D72" s="960"/>
      <c r="E72" s="960"/>
      <c r="F72" s="960"/>
      <c r="G72" s="960"/>
      <c r="H72" s="960"/>
      <c r="I72" s="960"/>
      <c r="J72" s="960"/>
      <c r="K72" s="960"/>
      <c r="L72" s="960"/>
      <c r="M72" s="960"/>
      <c r="N72" s="960"/>
      <c r="O72" s="960"/>
      <c r="P72" s="961"/>
      <c r="Q72" s="962">
        <v>74</v>
      </c>
      <c r="R72" s="917"/>
      <c r="S72" s="917"/>
      <c r="T72" s="917"/>
      <c r="U72" s="917"/>
      <c r="V72" s="917">
        <v>67</v>
      </c>
      <c r="W72" s="917"/>
      <c r="X72" s="917"/>
      <c r="Y72" s="917"/>
      <c r="Z72" s="917"/>
      <c r="AA72" s="917">
        <v>6</v>
      </c>
      <c r="AB72" s="917"/>
      <c r="AC72" s="917"/>
      <c r="AD72" s="917"/>
      <c r="AE72" s="917"/>
      <c r="AF72" s="917">
        <v>6</v>
      </c>
      <c r="AG72" s="917"/>
      <c r="AH72" s="917"/>
      <c r="AI72" s="917"/>
      <c r="AJ72" s="917"/>
      <c r="AK72" s="917">
        <v>0</v>
      </c>
      <c r="AL72" s="917"/>
      <c r="AM72" s="917"/>
      <c r="AN72" s="917"/>
      <c r="AO72" s="917"/>
      <c r="AP72" s="917">
        <v>0</v>
      </c>
      <c r="AQ72" s="917"/>
      <c r="AR72" s="917"/>
      <c r="AS72" s="917"/>
      <c r="AT72" s="917"/>
      <c r="AU72" s="917"/>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c r="A73" s="263">
        <v>6</v>
      </c>
      <c r="B73" s="959" t="s">
        <v>588</v>
      </c>
      <c r="C73" s="960"/>
      <c r="D73" s="960"/>
      <c r="E73" s="960"/>
      <c r="F73" s="960"/>
      <c r="G73" s="960"/>
      <c r="H73" s="960"/>
      <c r="I73" s="960"/>
      <c r="J73" s="960"/>
      <c r="K73" s="960"/>
      <c r="L73" s="960"/>
      <c r="M73" s="960"/>
      <c r="N73" s="960"/>
      <c r="O73" s="960"/>
      <c r="P73" s="961"/>
      <c r="Q73" s="962">
        <v>252</v>
      </c>
      <c r="R73" s="917"/>
      <c r="S73" s="917"/>
      <c r="T73" s="917"/>
      <c r="U73" s="917"/>
      <c r="V73" s="917">
        <v>243</v>
      </c>
      <c r="W73" s="917"/>
      <c r="X73" s="917"/>
      <c r="Y73" s="917"/>
      <c r="Z73" s="917"/>
      <c r="AA73" s="917">
        <v>9</v>
      </c>
      <c r="AB73" s="917"/>
      <c r="AC73" s="917"/>
      <c r="AD73" s="917"/>
      <c r="AE73" s="917"/>
      <c r="AF73" s="917">
        <v>9</v>
      </c>
      <c r="AG73" s="917"/>
      <c r="AH73" s="917"/>
      <c r="AI73" s="917"/>
      <c r="AJ73" s="917"/>
      <c r="AK73" s="917">
        <v>0</v>
      </c>
      <c r="AL73" s="917"/>
      <c r="AM73" s="917"/>
      <c r="AN73" s="917"/>
      <c r="AO73" s="917"/>
      <c r="AP73" s="917">
        <v>0</v>
      </c>
      <c r="AQ73" s="917"/>
      <c r="AR73" s="917"/>
      <c r="AS73" s="917"/>
      <c r="AT73" s="917"/>
      <c r="AU73" s="917"/>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c r="A74" s="263">
        <v>7</v>
      </c>
      <c r="B74" s="959" t="s">
        <v>589</v>
      </c>
      <c r="C74" s="960"/>
      <c r="D74" s="960"/>
      <c r="E74" s="960"/>
      <c r="F74" s="960"/>
      <c r="G74" s="960"/>
      <c r="H74" s="960"/>
      <c r="I74" s="960"/>
      <c r="J74" s="960"/>
      <c r="K74" s="960"/>
      <c r="L74" s="960"/>
      <c r="M74" s="960"/>
      <c r="N74" s="960"/>
      <c r="O74" s="960"/>
      <c r="P74" s="961"/>
      <c r="Q74" s="962">
        <v>169813</v>
      </c>
      <c r="R74" s="917"/>
      <c r="S74" s="917"/>
      <c r="T74" s="917"/>
      <c r="U74" s="917"/>
      <c r="V74" s="917">
        <v>158900</v>
      </c>
      <c r="W74" s="917"/>
      <c r="X74" s="917"/>
      <c r="Y74" s="917"/>
      <c r="Z74" s="917"/>
      <c r="AA74" s="917">
        <v>10913</v>
      </c>
      <c r="AB74" s="917"/>
      <c r="AC74" s="917"/>
      <c r="AD74" s="917"/>
      <c r="AE74" s="917"/>
      <c r="AF74" s="917">
        <v>10913</v>
      </c>
      <c r="AG74" s="917"/>
      <c r="AH74" s="917"/>
      <c r="AI74" s="917"/>
      <c r="AJ74" s="917"/>
      <c r="AK74" s="917">
        <v>830</v>
      </c>
      <c r="AL74" s="917"/>
      <c r="AM74" s="917"/>
      <c r="AN74" s="917"/>
      <c r="AO74" s="917"/>
      <c r="AP74" s="917">
        <v>0</v>
      </c>
      <c r="AQ74" s="917"/>
      <c r="AR74" s="917"/>
      <c r="AS74" s="917"/>
      <c r="AT74" s="917"/>
      <c r="AU74" s="917"/>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c r="A75" s="263">
        <v>8</v>
      </c>
      <c r="B75" s="959"/>
      <c r="C75" s="960"/>
      <c r="D75" s="960"/>
      <c r="E75" s="960"/>
      <c r="F75" s="960"/>
      <c r="G75" s="960"/>
      <c r="H75" s="960"/>
      <c r="I75" s="960"/>
      <c r="J75" s="960"/>
      <c r="K75" s="960"/>
      <c r="L75" s="960"/>
      <c r="M75" s="960"/>
      <c r="N75" s="960"/>
      <c r="O75" s="960"/>
      <c r="P75" s="961"/>
      <c r="Q75" s="965"/>
      <c r="R75" s="966"/>
      <c r="S75" s="966"/>
      <c r="T75" s="966"/>
      <c r="U75" s="916"/>
      <c r="V75" s="967"/>
      <c r="W75" s="966"/>
      <c r="X75" s="966"/>
      <c r="Y75" s="966"/>
      <c r="Z75" s="916"/>
      <c r="AA75" s="967"/>
      <c r="AB75" s="966"/>
      <c r="AC75" s="966"/>
      <c r="AD75" s="966"/>
      <c r="AE75" s="916"/>
      <c r="AF75" s="967"/>
      <c r="AG75" s="966"/>
      <c r="AH75" s="966"/>
      <c r="AI75" s="966"/>
      <c r="AJ75" s="916"/>
      <c r="AK75" s="967"/>
      <c r="AL75" s="966"/>
      <c r="AM75" s="966"/>
      <c r="AN75" s="966"/>
      <c r="AO75" s="916"/>
      <c r="AP75" s="967"/>
      <c r="AQ75" s="966"/>
      <c r="AR75" s="966"/>
      <c r="AS75" s="966"/>
      <c r="AT75" s="916"/>
      <c r="AU75" s="967"/>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c r="A76" s="263">
        <v>9</v>
      </c>
      <c r="B76" s="959"/>
      <c r="C76" s="960"/>
      <c r="D76" s="960"/>
      <c r="E76" s="960"/>
      <c r="F76" s="960"/>
      <c r="G76" s="960"/>
      <c r="H76" s="960"/>
      <c r="I76" s="960"/>
      <c r="J76" s="960"/>
      <c r="K76" s="960"/>
      <c r="L76" s="960"/>
      <c r="M76" s="960"/>
      <c r="N76" s="960"/>
      <c r="O76" s="960"/>
      <c r="P76" s="961"/>
      <c r="Q76" s="965"/>
      <c r="R76" s="966"/>
      <c r="S76" s="966"/>
      <c r="T76" s="966"/>
      <c r="U76" s="916"/>
      <c r="V76" s="967"/>
      <c r="W76" s="966"/>
      <c r="X76" s="966"/>
      <c r="Y76" s="966"/>
      <c r="Z76" s="916"/>
      <c r="AA76" s="967"/>
      <c r="AB76" s="966"/>
      <c r="AC76" s="966"/>
      <c r="AD76" s="966"/>
      <c r="AE76" s="916"/>
      <c r="AF76" s="967"/>
      <c r="AG76" s="966"/>
      <c r="AH76" s="966"/>
      <c r="AI76" s="966"/>
      <c r="AJ76" s="916"/>
      <c r="AK76" s="967"/>
      <c r="AL76" s="966"/>
      <c r="AM76" s="966"/>
      <c r="AN76" s="966"/>
      <c r="AO76" s="916"/>
      <c r="AP76" s="967"/>
      <c r="AQ76" s="966"/>
      <c r="AR76" s="966"/>
      <c r="AS76" s="966"/>
      <c r="AT76" s="916"/>
      <c r="AU76" s="967"/>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c r="A77" s="263">
        <v>10</v>
      </c>
      <c r="B77" s="959"/>
      <c r="C77" s="960"/>
      <c r="D77" s="960"/>
      <c r="E77" s="960"/>
      <c r="F77" s="960"/>
      <c r="G77" s="960"/>
      <c r="H77" s="960"/>
      <c r="I77" s="960"/>
      <c r="J77" s="960"/>
      <c r="K77" s="960"/>
      <c r="L77" s="960"/>
      <c r="M77" s="960"/>
      <c r="N77" s="960"/>
      <c r="O77" s="960"/>
      <c r="P77" s="961"/>
      <c r="Q77" s="965"/>
      <c r="R77" s="966"/>
      <c r="S77" s="966"/>
      <c r="T77" s="966"/>
      <c r="U77" s="916"/>
      <c r="V77" s="967"/>
      <c r="W77" s="966"/>
      <c r="X77" s="966"/>
      <c r="Y77" s="966"/>
      <c r="Z77" s="916"/>
      <c r="AA77" s="967"/>
      <c r="AB77" s="966"/>
      <c r="AC77" s="966"/>
      <c r="AD77" s="966"/>
      <c r="AE77" s="916"/>
      <c r="AF77" s="967"/>
      <c r="AG77" s="966"/>
      <c r="AH77" s="966"/>
      <c r="AI77" s="966"/>
      <c r="AJ77" s="916"/>
      <c r="AK77" s="967"/>
      <c r="AL77" s="966"/>
      <c r="AM77" s="966"/>
      <c r="AN77" s="966"/>
      <c r="AO77" s="916"/>
      <c r="AP77" s="967"/>
      <c r="AQ77" s="966"/>
      <c r="AR77" s="966"/>
      <c r="AS77" s="966"/>
      <c r="AT77" s="916"/>
      <c r="AU77" s="967"/>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c r="A78" s="263">
        <v>11</v>
      </c>
      <c r="B78" s="959"/>
      <c r="C78" s="960"/>
      <c r="D78" s="960"/>
      <c r="E78" s="960"/>
      <c r="F78" s="960"/>
      <c r="G78" s="960"/>
      <c r="H78" s="960"/>
      <c r="I78" s="960"/>
      <c r="J78" s="960"/>
      <c r="K78" s="960"/>
      <c r="L78" s="960"/>
      <c r="M78" s="960"/>
      <c r="N78" s="960"/>
      <c r="O78" s="960"/>
      <c r="P78" s="961"/>
      <c r="Q78" s="962"/>
      <c r="R78" s="917"/>
      <c r="S78" s="917"/>
      <c r="T78" s="917"/>
      <c r="U78" s="917"/>
      <c r="V78" s="917"/>
      <c r="W78" s="917"/>
      <c r="X78" s="917"/>
      <c r="Y78" s="917"/>
      <c r="Z78" s="917"/>
      <c r="AA78" s="917"/>
      <c r="AB78" s="917"/>
      <c r="AC78" s="917"/>
      <c r="AD78" s="917"/>
      <c r="AE78" s="917"/>
      <c r="AF78" s="917"/>
      <c r="AG78" s="917"/>
      <c r="AH78" s="917"/>
      <c r="AI78" s="917"/>
      <c r="AJ78" s="917"/>
      <c r="AK78" s="917"/>
      <c r="AL78" s="917"/>
      <c r="AM78" s="917"/>
      <c r="AN78" s="917"/>
      <c r="AO78" s="917"/>
      <c r="AP78" s="917"/>
      <c r="AQ78" s="917"/>
      <c r="AR78" s="917"/>
      <c r="AS78" s="917"/>
      <c r="AT78" s="917"/>
      <c r="AU78" s="917"/>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c r="A88" s="266" t="s">
        <v>390</v>
      </c>
      <c r="B88" s="876" t="s">
        <v>426</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11043</v>
      </c>
      <c r="AG88" s="928"/>
      <c r="AH88" s="928"/>
      <c r="AI88" s="928"/>
      <c r="AJ88" s="928"/>
      <c r="AK88" s="925"/>
      <c r="AL88" s="925"/>
      <c r="AM88" s="925"/>
      <c r="AN88" s="925"/>
      <c r="AO88" s="925"/>
      <c r="AP88" s="928">
        <v>2995</v>
      </c>
      <c r="AQ88" s="928"/>
      <c r="AR88" s="928"/>
      <c r="AS88" s="928"/>
      <c r="AT88" s="928"/>
      <c r="AU88" s="928">
        <v>554</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76" t="s">
        <v>427</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40</v>
      </c>
      <c r="CS102" s="936"/>
      <c r="CT102" s="936"/>
      <c r="CU102" s="936"/>
      <c r="CV102" s="979"/>
      <c r="CW102" s="978"/>
      <c r="CX102" s="936"/>
      <c r="CY102" s="936"/>
      <c r="CZ102" s="936"/>
      <c r="DA102" s="979"/>
      <c r="DB102" s="978"/>
      <c r="DC102" s="936"/>
      <c r="DD102" s="936"/>
      <c r="DE102" s="936"/>
      <c r="DF102" s="979"/>
      <c r="DG102" s="978"/>
      <c r="DH102" s="936"/>
      <c r="DI102" s="936"/>
      <c r="DJ102" s="936"/>
      <c r="DK102" s="979"/>
      <c r="DL102" s="978"/>
      <c r="DM102" s="936"/>
      <c r="DN102" s="936"/>
      <c r="DO102" s="936"/>
      <c r="DP102" s="979"/>
      <c r="DQ102" s="978"/>
      <c r="DR102" s="936"/>
      <c r="DS102" s="936"/>
      <c r="DT102" s="936"/>
      <c r="DU102" s="979"/>
      <c r="DV102" s="1002"/>
      <c r="DW102" s="1003"/>
      <c r="DX102" s="1003"/>
      <c r="DY102" s="1003"/>
      <c r="DZ102" s="1004"/>
      <c r="EA102" s="248"/>
    </row>
    <row r="103" spans="1:131" s="249" customFormat="1" ht="26.25" customHeight="1">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428</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429</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c r="A107" s="277" t="s">
        <v>430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c r="A108" s="1007" t="s">
        <v>432</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433</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c r="A109" s="1000" t="s">
        <v>434</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435</v>
      </c>
      <c r="AB109" s="981"/>
      <c r="AC109" s="981"/>
      <c r="AD109" s="981"/>
      <c r="AE109" s="982"/>
      <c r="AF109" s="980" t="s">
        <v>436</v>
      </c>
      <c r="AG109" s="981"/>
      <c r="AH109" s="981"/>
      <c r="AI109" s="981"/>
      <c r="AJ109" s="982"/>
      <c r="AK109" s="980" t="s">
        <v>303</v>
      </c>
      <c r="AL109" s="981"/>
      <c r="AM109" s="981"/>
      <c r="AN109" s="981"/>
      <c r="AO109" s="982"/>
      <c r="AP109" s="980" t="s">
        <v>437</v>
      </c>
      <c r="AQ109" s="981"/>
      <c r="AR109" s="981"/>
      <c r="AS109" s="981"/>
      <c r="AT109" s="983"/>
      <c r="AU109" s="1000" t="s">
        <v>434</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435</v>
      </c>
      <c r="BR109" s="981"/>
      <c r="BS109" s="981"/>
      <c r="BT109" s="981"/>
      <c r="BU109" s="982"/>
      <c r="BV109" s="980" t="s">
        <v>436</v>
      </c>
      <c r="BW109" s="981"/>
      <c r="BX109" s="981"/>
      <c r="BY109" s="981"/>
      <c r="BZ109" s="982"/>
      <c r="CA109" s="980" t="s">
        <v>303</v>
      </c>
      <c r="CB109" s="981"/>
      <c r="CC109" s="981"/>
      <c r="CD109" s="981"/>
      <c r="CE109" s="982"/>
      <c r="CF109" s="1001" t="s">
        <v>437</v>
      </c>
      <c r="CG109" s="1001"/>
      <c r="CH109" s="1001"/>
      <c r="CI109" s="1001"/>
      <c r="CJ109" s="1001"/>
      <c r="CK109" s="980" t="s">
        <v>438</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435</v>
      </c>
      <c r="DH109" s="981"/>
      <c r="DI109" s="981"/>
      <c r="DJ109" s="981"/>
      <c r="DK109" s="982"/>
      <c r="DL109" s="980" t="s">
        <v>436</v>
      </c>
      <c r="DM109" s="981"/>
      <c r="DN109" s="981"/>
      <c r="DO109" s="981"/>
      <c r="DP109" s="982"/>
      <c r="DQ109" s="980" t="s">
        <v>303</v>
      </c>
      <c r="DR109" s="981"/>
      <c r="DS109" s="981"/>
      <c r="DT109" s="981"/>
      <c r="DU109" s="982"/>
      <c r="DV109" s="980" t="s">
        <v>437</v>
      </c>
      <c r="DW109" s="981"/>
      <c r="DX109" s="981"/>
      <c r="DY109" s="981"/>
      <c r="DZ109" s="983"/>
    </row>
    <row r="110" spans="1:131" s="248" customFormat="1" ht="26.25" customHeight="1">
      <c r="A110" s="984" t="s">
        <v>439</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2596648</v>
      </c>
      <c r="AB110" s="988"/>
      <c r="AC110" s="988"/>
      <c r="AD110" s="988"/>
      <c r="AE110" s="989"/>
      <c r="AF110" s="990">
        <v>2604492</v>
      </c>
      <c r="AG110" s="988"/>
      <c r="AH110" s="988"/>
      <c r="AI110" s="988"/>
      <c r="AJ110" s="989"/>
      <c r="AK110" s="990">
        <v>2464660</v>
      </c>
      <c r="AL110" s="988"/>
      <c r="AM110" s="988"/>
      <c r="AN110" s="988"/>
      <c r="AO110" s="989"/>
      <c r="AP110" s="991">
        <v>22.4</v>
      </c>
      <c r="AQ110" s="992"/>
      <c r="AR110" s="992"/>
      <c r="AS110" s="992"/>
      <c r="AT110" s="993"/>
      <c r="AU110" s="994" t="s">
        <v>73</v>
      </c>
      <c r="AV110" s="995"/>
      <c r="AW110" s="995"/>
      <c r="AX110" s="995"/>
      <c r="AY110" s="995"/>
      <c r="AZ110" s="1036" t="s">
        <v>440</v>
      </c>
      <c r="BA110" s="985"/>
      <c r="BB110" s="985"/>
      <c r="BC110" s="985"/>
      <c r="BD110" s="985"/>
      <c r="BE110" s="985"/>
      <c r="BF110" s="985"/>
      <c r="BG110" s="985"/>
      <c r="BH110" s="985"/>
      <c r="BI110" s="985"/>
      <c r="BJ110" s="985"/>
      <c r="BK110" s="985"/>
      <c r="BL110" s="985"/>
      <c r="BM110" s="985"/>
      <c r="BN110" s="985"/>
      <c r="BO110" s="985"/>
      <c r="BP110" s="986"/>
      <c r="BQ110" s="1022">
        <v>26281879</v>
      </c>
      <c r="BR110" s="1023"/>
      <c r="BS110" s="1023"/>
      <c r="BT110" s="1023"/>
      <c r="BU110" s="1023"/>
      <c r="BV110" s="1023">
        <v>25538833</v>
      </c>
      <c r="BW110" s="1023"/>
      <c r="BX110" s="1023"/>
      <c r="BY110" s="1023"/>
      <c r="BZ110" s="1023"/>
      <c r="CA110" s="1023">
        <v>27616637</v>
      </c>
      <c r="CB110" s="1023"/>
      <c r="CC110" s="1023"/>
      <c r="CD110" s="1023"/>
      <c r="CE110" s="1023"/>
      <c r="CF110" s="1037">
        <v>251.3</v>
      </c>
      <c r="CG110" s="1038"/>
      <c r="CH110" s="1038"/>
      <c r="CI110" s="1038"/>
      <c r="CJ110" s="1038"/>
      <c r="CK110" s="1039" t="s">
        <v>441</v>
      </c>
      <c r="CL110" s="1040"/>
      <c r="CM110" s="1019" t="s">
        <v>442</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v>242599</v>
      </c>
      <c r="DH110" s="1023"/>
      <c r="DI110" s="1023"/>
      <c r="DJ110" s="1023"/>
      <c r="DK110" s="1023"/>
      <c r="DL110" s="1023">
        <v>287309</v>
      </c>
      <c r="DM110" s="1023"/>
      <c r="DN110" s="1023"/>
      <c r="DO110" s="1023"/>
      <c r="DP110" s="1023"/>
      <c r="DQ110" s="1023">
        <v>726017</v>
      </c>
      <c r="DR110" s="1023"/>
      <c r="DS110" s="1023"/>
      <c r="DT110" s="1023"/>
      <c r="DU110" s="1023"/>
      <c r="DV110" s="1024">
        <v>6.6</v>
      </c>
      <c r="DW110" s="1024"/>
      <c r="DX110" s="1024"/>
      <c r="DY110" s="1024"/>
      <c r="DZ110" s="1025"/>
    </row>
    <row r="111" spans="1:131" s="248" customFormat="1" ht="26.25" customHeight="1">
      <c r="A111" s="1026" t="s">
        <v>443</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392</v>
      </c>
      <c r="AB111" s="1030"/>
      <c r="AC111" s="1030"/>
      <c r="AD111" s="1030"/>
      <c r="AE111" s="1031"/>
      <c r="AF111" s="1032" t="s">
        <v>444</v>
      </c>
      <c r="AG111" s="1030"/>
      <c r="AH111" s="1030"/>
      <c r="AI111" s="1030"/>
      <c r="AJ111" s="1031"/>
      <c r="AK111" s="1032" t="s">
        <v>392</v>
      </c>
      <c r="AL111" s="1030"/>
      <c r="AM111" s="1030"/>
      <c r="AN111" s="1030"/>
      <c r="AO111" s="1031"/>
      <c r="AP111" s="1033" t="s">
        <v>417</v>
      </c>
      <c r="AQ111" s="1034"/>
      <c r="AR111" s="1034"/>
      <c r="AS111" s="1034"/>
      <c r="AT111" s="1035"/>
      <c r="AU111" s="996"/>
      <c r="AV111" s="997"/>
      <c r="AW111" s="997"/>
      <c r="AX111" s="997"/>
      <c r="AY111" s="997"/>
      <c r="AZ111" s="1045" t="s">
        <v>445</v>
      </c>
      <c r="BA111" s="1046"/>
      <c r="BB111" s="1046"/>
      <c r="BC111" s="1046"/>
      <c r="BD111" s="1046"/>
      <c r="BE111" s="1046"/>
      <c r="BF111" s="1046"/>
      <c r="BG111" s="1046"/>
      <c r="BH111" s="1046"/>
      <c r="BI111" s="1046"/>
      <c r="BJ111" s="1046"/>
      <c r="BK111" s="1046"/>
      <c r="BL111" s="1046"/>
      <c r="BM111" s="1046"/>
      <c r="BN111" s="1046"/>
      <c r="BO111" s="1046"/>
      <c r="BP111" s="1047"/>
      <c r="BQ111" s="1015">
        <v>242599</v>
      </c>
      <c r="BR111" s="1016"/>
      <c r="BS111" s="1016"/>
      <c r="BT111" s="1016"/>
      <c r="BU111" s="1016"/>
      <c r="BV111" s="1016">
        <v>287309</v>
      </c>
      <c r="BW111" s="1016"/>
      <c r="BX111" s="1016"/>
      <c r="BY111" s="1016"/>
      <c r="BZ111" s="1016"/>
      <c r="CA111" s="1016">
        <v>726017</v>
      </c>
      <c r="CB111" s="1016"/>
      <c r="CC111" s="1016"/>
      <c r="CD111" s="1016"/>
      <c r="CE111" s="1016"/>
      <c r="CF111" s="1010">
        <v>6.6</v>
      </c>
      <c r="CG111" s="1011"/>
      <c r="CH111" s="1011"/>
      <c r="CI111" s="1011"/>
      <c r="CJ111" s="1011"/>
      <c r="CK111" s="1041"/>
      <c r="CL111" s="1042"/>
      <c r="CM111" s="1012" t="s">
        <v>446</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444</v>
      </c>
      <c r="DH111" s="1016"/>
      <c r="DI111" s="1016"/>
      <c r="DJ111" s="1016"/>
      <c r="DK111" s="1016"/>
      <c r="DL111" s="1016" t="s">
        <v>444</v>
      </c>
      <c r="DM111" s="1016"/>
      <c r="DN111" s="1016"/>
      <c r="DO111" s="1016"/>
      <c r="DP111" s="1016"/>
      <c r="DQ111" s="1016" t="s">
        <v>392</v>
      </c>
      <c r="DR111" s="1016"/>
      <c r="DS111" s="1016"/>
      <c r="DT111" s="1016"/>
      <c r="DU111" s="1016"/>
      <c r="DV111" s="1017" t="s">
        <v>392</v>
      </c>
      <c r="DW111" s="1017"/>
      <c r="DX111" s="1017"/>
      <c r="DY111" s="1017"/>
      <c r="DZ111" s="1018"/>
    </row>
    <row r="112" spans="1:131" s="248" customFormat="1" ht="26.25" customHeight="1">
      <c r="A112" s="1048" t="s">
        <v>447</v>
      </c>
      <c r="B112" s="1049"/>
      <c r="C112" s="1046" t="s">
        <v>448</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417</v>
      </c>
      <c r="AB112" s="1055"/>
      <c r="AC112" s="1055"/>
      <c r="AD112" s="1055"/>
      <c r="AE112" s="1056"/>
      <c r="AF112" s="1057" t="s">
        <v>392</v>
      </c>
      <c r="AG112" s="1055"/>
      <c r="AH112" s="1055"/>
      <c r="AI112" s="1055"/>
      <c r="AJ112" s="1056"/>
      <c r="AK112" s="1057" t="s">
        <v>449</v>
      </c>
      <c r="AL112" s="1055"/>
      <c r="AM112" s="1055"/>
      <c r="AN112" s="1055"/>
      <c r="AO112" s="1056"/>
      <c r="AP112" s="1058" t="s">
        <v>444</v>
      </c>
      <c r="AQ112" s="1059"/>
      <c r="AR112" s="1059"/>
      <c r="AS112" s="1059"/>
      <c r="AT112" s="1060"/>
      <c r="AU112" s="996"/>
      <c r="AV112" s="997"/>
      <c r="AW112" s="997"/>
      <c r="AX112" s="997"/>
      <c r="AY112" s="997"/>
      <c r="AZ112" s="1045" t="s">
        <v>450</v>
      </c>
      <c r="BA112" s="1046"/>
      <c r="BB112" s="1046"/>
      <c r="BC112" s="1046"/>
      <c r="BD112" s="1046"/>
      <c r="BE112" s="1046"/>
      <c r="BF112" s="1046"/>
      <c r="BG112" s="1046"/>
      <c r="BH112" s="1046"/>
      <c r="BI112" s="1046"/>
      <c r="BJ112" s="1046"/>
      <c r="BK112" s="1046"/>
      <c r="BL112" s="1046"/>
      <c r="BM112" s="1046"/>
      <c r="BN112" s="1046"/>
      <c r="BO112" s="1046"/>
      <c r="BP112" s="1047"/>
      <c r="BQ112" s="1015">
        <v>4066692</v>
      </c>
      <c r="BR112" s="1016"/>
      <c r="BS112" s="1016"/>
      <c r="BT112" s="1016"/>
      <c r="BU112" s="1016"/>
      <c r="BV112" s="1016">
        <v>3242266</v>
      </c>
      <c r="BW112" s="1016"/>
      <c r="BX112" s="1016"/>
      <c r="BY112" s="1016"/>
      <c r="BZ112" s="1016"/>
      <c r="CA112" s="1016">
        <v>2572581</v>
      </c>
      <c r="CB112" s="1016"/>
      <c r="CC112" s="1016"/>
      <c r="CD112" s="1016"/>
      <c r="CE112" s="1016"/>
      <c r="CF112" s="1010">
        <v>23.4</v>
      </c>
      <c r="CG112" s="1011"/>
      <c r="CH112" s="1011"/>
      <c r="CI112" s="1011"/>
      <c r="CJ112" s="1011"/>
      <c r="CK112" s="1041"/>
      <c r="CL112" s="1042"/>
      <c r="CM112" s="1012" t="s">
        <v>451</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417</v>
      </c>
      <c r="DH112" s="1016"/>
      <c r="DI112" s="1016"/>
      <c r="DJ112" s="1016"/>
      <c r="DK112" s="1016"/>
      <c r="DL112" s="1016" t="s">
        <v>449</v>
      </c>
      <c r="DM112" s="1016"/>
      <c r="DN112" s="1016"/>
      <c r="DO112" s="1016"/>
      <c r="DP112" s="1016"/>
      <c r="DQ112" s="1016" t="s">
        <v>444</v>
      </c>
      <c r="DR112" s="1016"/>
      <c r="DS112" s="1016"/>
      <c r="DT112" s="1016"/>
      <c r="DU112" s="1016"/>
      <c r="DV112" s="1017" t="s">
        <v>417</v>
      </c>
      <c r="DW112" s="1017"/>
      <c r="DX112" s="1017"/>
      <c r="DY112" s="1017"/>
      <c r="DZ112" s="1018"/>
    </row>
    <row r="113" spans="1:130" s="248" customFormat="1" ht="26.25" customHeight="1">
      <c r="A113" s="1050"/>
      <c r="B113" s="1051"/>
      <c r="C113" s="1046" t="s">
        <v>452</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375533</v>
      </c>
      <c r="AB113" s="1030"/>
      <c r="AC113" s="1030"/>
      <c r="AD113" s="1030"/>
      <c r="AE113" s="1031"/>
      <c r="AF113" s="1032">
        <v>183089</v>
      </c>
      <c r="AG113" s="1030"/>
      <c r="AH113" s="1030"/>
      <c r="AI113" s="1030"/>
      <c r="AJ113" s="1031"/>
      <c r="AK113" s="1032">
        <v>199724</v>
      </c>
      <c r="AL113" s="1030"/>
      <c r="AM113" s="1030"/>
      <c r="AN113" s="1030"/>
      <c r="AO113" s="1031"/>
      <c r="AP113" s="1033">
        <v>1.8</v>
      </c>
      <c r="AQ113" s="1034"/>
      <c r="AR113" s="1034"/>
      <c r="AS113" s="1034"/>
      <c r="AT113" s="1035"/>
      <c r="AU113" s="996"/>
      <c r="AV113" s="997"/>
      <c r="AW113" s="997"/>
      <c r="AX113" s="997"/>
      <c r="AY113" s="997"/>
      <c r="AZ113" s="1045" t="s">
        <v>453</v>
      </c>
      <c r="BA113" s="1046"/>
      <c r="BB113" s="1046"/>
      <c r="BC113" s="1046"/>
      <c r="BD113" s="1046"/>
      <c r="BE113" s="1046"/>
      <c r="BF113" s="1046"/>
      <c r="BG113" s="1046"/>
      <c r="BH113" s="1046"/>
      <c r="BI113" s="1046"/>
      <c r="BJ113" s="1046"/>
      <c r="BK113" s="1046"/>
      <c r="BL113" s="1046"/>
      <c r="BM113" s="1046"/>
      <c r="BN113" s="1046"/>
      <c r="BO113" s="1046"/>
      <c r="BP113" s="1047"/>
      <c r="BQ113" s="1015">
        <v>574010</v>
      </c>
      <c r="BR113" s="1016"/>
      <c r="BS113" s="1016"/>
      <c r="BT113" s="1016"/>
      <c r="BU113" s="1016"/>
      <c r="BV113" s="1016">
        <v>541868</v>
      </c>
      <c r="BW113" s="1016"/>
      <c r="BX113" s="1016"/>
      <c r="BY113" s="1016"/>
      <c r="BZ113" s="1016"/>
      <c r="CA113" s="1016">
        <v>553839</v>
      </c>
      <c r="CB113" s="1016"/>
      <c r="CC113" s="1016"/>
      <c r="CD113" s="1016"/>
      <c r="CE113" s="1016"/>
      <c r="CF113" s="1010">
        <v>5</v>
      </c>
      <c r="CG113" s="1011"/>
      <c r="CH113" s="1011"/>
      <c r="CI113" s="1011"/>
      <c r="CJ113" s="1011"/>
      <c r="CK113" s="1041"/>
      <c r="CL113" s="1042"/>
      <c r="CM113" s="1012" t="s">
        <v>454</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392</v>
      </c>
      <c r="DH113" s="1055"/>
      <c r="DI113" s="1055"/>
      <c r="DJ113" s="1055"/>
      <c r="DK113" s="1056"/>
      <c r="DL113" s="1057" t="s">
        <v>392</v>
      </c>
      <c r="DM113" s="1055"/>
      <c r="DN113" s="1055"/>
      <c r="DO113" s="1055"/>
      <c r="DP113" s="1056"/>
      <c r="DQ113" s="1057" t="s">
        <v>417</v>
      </c>
      <c r="DR113" s="1055"/>
      <c r="DS113" s="1055"/>
      <c r="DT113" s="1055"/>
      <c r="DU113" s="1056"/>
      <c r="DV113" s="1058" t="s">
        <v>392</v>
      </c>
      <c r="DW113" s="1059"/>
      <c r="DX113" s="1059"/>
      <c r="DY113" s="1059"/>
      <c r="DZ113" s="1060"/>
    </row>
    <row r="114" spans="1:130" s="248" customFormat="1" ht="26.25" customHeight="1">
      <c r="A114" s="1050"/>
      <c r="B114" s="1051"/>
      <c r="C114" s="1046" t="s">
        <v>455</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65814</v>
      </c>
      <c r="AB114" s="1055"/>
      <c r="AC114" s="1055"/>
      <c r="AD114" s="1055"/>
      <c r="AE114" s="1056"/>
      <c r="AF114" s="1057">
        <v>62253</v>
      </c>
      <c r="AG114" s="1055"/>
      <c r="AH114" s="1055"/>
      <c r="AI114" s="1055"/>
      <c r="AJ114" s="1056"/>
      <c r="AK114" s="1057">
        <v>66107</v>
      </c>
      <c r="AL114" s="1055"/>
      <c r="AM114" s="1055"/>
      <c r="AN114" s="1055"/>
      <c r="AO114" s="1056"/>
      <c r="AP114" s="1058">
        <v>0.6</v>
      </c>
      <c r="AQ114" s="1059"/>
      <c r="AR114" s="1059"/>
      <c r="AS114" s="1059"/>
      <c r="AT114" s="1060"/>
      <c r="AU114" s="996"/>
      <c r="AV114" s="997"/>
      <c r="AW114" s="997"/>
      <c r="AX114" s="997"/>
      <c r="AY114" s="997"/>
      <c r="AZ114" s="1045" t="s">
        <v>456</v>
      </c>
      <c r="BA114" s="1046"/>
      <c r="BB114" s="1046"/>
      <c r="BC114" s="1046"/>
      <c r="BD114" s="1046"/>
      <c r="BE114" s="1046"/>
      <c r="BF114" s="1046"/>
      <c r="BG114" s="1046"/>
      <c r="BH114" s="1046"/>
      <c r="BI114" s="1046"/>
      <c r="BJ114" s="1046"/>
      <c r="BK114" s="1046"/>
      <c r="BL114" s="1046"/>
      <c r="BM114" s="1046"/>
      <c r="BN114" s="1046"/>
      <c r="BO114" s="1046"/>
      <c r="BP114" s="1047"/>
      <c r="BQ114" s="1015">
        <v>719246</v>
      </c>
      <c r="BR114" s="1016"/>
      <c r="BS114" s="1016"/>
      <c r="BT114" s="1016"/>
      <c r="BU114" s="1016"/>
      <c r="BV114" s="1016">
        <v>1208737</v>
      </c>
      <c r="BW114" s="1016"/>
      <c r="BX114" s="1016"/>
      <c r="BY114" s="1016"/>
      <c r="BZ114" s="1016"/>
      <c r="CA114" s="1016">
        <v>781678</v>
      </c>
      <c r="CB114" s="1016"/>
      <c r="CC114" s="1016"/>
      <c r="CD114" s="1016"/>
      <c r="CE114" s="1016"/>
      <c r="CF114" s="1010">
        <v>7.1</v>
      </c>
      <c r="CG114" s="1011"/>
      <c r="CH114" s="1011"/>
      <c r="CI114" s="1011"/>
      <c r="CJ114" s="1011"/>
      <c r="CK114" s="1041"/>
      <c r="CL114" s="1042"/>
      <c r="CM114" s="1012" t="s">
        <v>457</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392</v>
      </c>
      <c r="DH114" s="1055"/>
      <c r="DI114" s="1055"/>
      <c r="DJ114" s="1055"/>
      <c r="DK114" s="1056"/>
      <c r="DL114" s="1057" t="s">
        <v>449</v>
      </c>
      <c r="DM114" s="1055"/>
      <c r="DN114" s="1055"/>
      <c r="DO114" s="1055"/>
      <c r="DP114" s="1056"/>
      <c r="DQ114" s="1057" t="s">
        <v>444</v>
      </c>
      <c r="DR114" s="1055"/>
      <c r="DS114" s="1055"/>
      <c r="DT114" s="1055"/>
      <c r="DU114" s="1056"/>
      <c r="DV114" s="1058" t="s">
        <v>444</v>
      </c>
      <c r="DW114" s="1059"/>
      <c r="DX114" s="1059"/>
      <c r="DY114" s="1059"/>
      <c r="DZ114" s="1060"/>
    </row>
    <row r="115" spans="1:130" s="248" customFormat="1" ht="26.25" customHeight="1">
      <c r="A115" s="1050"/>
      <c r="B115" s="1051"/>
      <c r="C115" s="1046" t="s">
        <v>458</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v>141294</v>
      </c>
      <c r="AB115" s="1030"/>
      <c r="AC115" s="1030"/>
      <c r="AD115" s="1030"/>
      <c r="AE115" s="1031"/>
      <c r="AF115" s="1032">
        <v>106252</v>
      </c>
      <c r="AG115" s="1030"/>
      <c r="AH115" s="1030"/>
      <c r="AI115" s="1030"/>
      <c r="AJ115" s="1031"/>
      <c r="AK115" s="1032">
        <v>152943</v>
      </c>
      <c r="AL115" s="1030"/>
      <c r="AM115" s="1030"/>
      <c r="AN115" s="1030"/>
      <c r="AO115" s="1031"/>
      <c r="AP115" s="1033">
        <v>1.4</v>
      </c>
      <c r="AQ115" s="1034"/>
      <c r="AR115" s="1034"/>
      <c r="AS115" s="1034"/>
      <c r="AT115" s="1035"/>
      <c r="AU115" s="996"/>
      <c r="AV115" s="997"/>
      <c r="AW115" s="997"/>
      <c r="AX115" s="997"/>
      <c r="AY115" s="997"/>
      <c r="AZ115" s="1045" t="s">
        <v>459</v>
      </c>
      <c r="BA115" s="1046"/>
      <c r="BB115" s="1046"/>
      <c r="BC115" s="1046"/>
      <c r="BD115" s="1046"/>
      <c r="BE115" s="1046"/>
      <c r="BF115" s="1046"/>
      <c r="BG115" s="1046"/>
      <c r="BH115" s="1046"/>
      <c r="BI115" s="1046"/>
      <c r="BJ115" s="1046"/>
      <c r="BK115" s="1046"/>
      <c r="BL115" s="1046"/>
      <c r="BM115" s="1046"/>
      <c r="BN115" s="1046"/>
      <c r="BO115" s="1046"/>
      <c r="BP115" s="1047"/>
      <c r="BQ115" s="1015">
        <v>384032</v>
      </c>
      <c r="BR115" s="1016"/>
      <c r="BS115" s="1016"/>
      <c r="BT115" s="1016"/>
      <c r="BU115" s="1016"/>
      <c r="BV115" s="1016">
        <v>269640</v>
      </c>
      <c r="BW115" s="1016"/>
      <c r="BX115" s="1016"/>
      <c r="BY115" s="1016"/>
      <c r="BZ115" s="1016"/>
      <c r="CA115" s="1016">
        <v>202907</v>
      </c>
      <c r="CB115" s="1016"/>
      <c r="CC115" s="1016"/>
      <c r="CD115" s="1016"/>
      <c r="CE115" s="1016"/>
      <c r="CF115" s="1010">
        <v>1.8</v>
      </c>
      <c r="CG115" s="1011"/>
      <c r="CH115" s="1011"/>
      <c r="CI115" s="1011"/>
      <c r="CJ115" s="1011"/>
      <c r="CK115" s="1041"/>
      <c r="CL115" s="1042"/>
      <c r="CM115" s="1045" t="s">
        <v>460</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417</v>
      </c>
      <c r="DH115" s="1055"/>
      <c r="DI115" s="1055"/>
      <c r="DJ115" s="1055"/>
      <c r="DK115" s="1056"/>
      <c r="DL115" s="1057" t="s">
        <v>449</v>
      </c>
      <c r="DM115" s="1055"/>
      <c r="DN115" s="1055"/>
      <c r="DO115" s="1055"/>
      <c r="DP115" s="1056"/>
      <c r="DQ115" s="1057" t="s">
        <v>449</v>
      </c>
      <c r="DR115" s="1055"/>
      <c r="DS115" s="1055"/>
      <c r="DT115" s="1055"/>
      <c r="DU115" s="1056"/>
      <c r="DV115" s="1058" t="s">
        <v>392</v>
      </c>
      <c r="DW115" s="1059"/>
      <c r="DX115" s="1059"/>
      <c r="DY115" s="1059"/>
      <c r="DZ115" s="1060"/>
    </row>
    <row r="116" spans="1:130" s="248" customFormat="1" ht="26.25" customHeight="1">
      <c r="A116" s="1052"/>
      <c r="B116" s="1053"/>
      <c r="C116" s="1061" t="s">
        <v>461</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465</v>
      </c>
      <c r="AB116" s="1055"/>
      <c r="AC116" s="1055"/>
      <c r="AD116" s="1055"/>
      <c r="AE116" s="1056"/>
      <c r="AF116" s="1057">
        <v>401</v>
      </c>
      <c r="AG116" s="1055"/>
      <c r="AH116" s="1055"/>
      <c r="AI116" s="1055"/>
      <c r="AJ116" s="1056"/>
      <c r="AK116" s="1057">
        <v>633</v>
      </c>
      <c r="AL116" s="1055"/>
      <c r="AM116" s="1055"/>
      <c r="AN116" s="1055"/>
      <c r="AO116" s="1056"/>
      <c r="AP116" s="1058">
        <v>0</v>
      </c>
      <c r="AQ116" s="1059"/>
      <c r="AR116" s="1059"/>
      <c r="AS116" s="1059"/>
      <c r="AT116" s="1060"/>
      <c r="AU116" s="996"/>
      <c r="AV116" s="997"/>
      <c r="AW116" s="997"/>
      <c r="AX116" s="997"/>
      <c r="AY116" s="997"/>
      <c r="AZ116" s="1063" t="s">
        <v>462</v>
      </c>
      <c r="BA116" s="1064"/>
      <c r="BB116" s="1064"/>
      <c r="BC116" s="1064"/>
      <c r="BD116" s="1064"/>
      <c r="BE116" s="1064"/>
      <c r="BF116" s="1064"/>
      <c r="BG116" s="1064"/>
      <c r="BH116" s="1064"/>
      <c r="BI116" s="1064"/>
      <c r="BJ116" s="1064"/>
      <c r="BK116" s="1064"/>
      <c r="BL116" s="1064"/>
      <c r="BM116" s="1064"/>
      <c r="BN116" s="1064"/>
      <c r="BO116" s="1064"/>
      <c r="BP116" s="1065"/>
      <c r="BQ116" s="1015" t="s">
        <v>463</v>
      </c>
      <c r="BR116" s="1016"/>
      <c r="BS116" s="1016"/>
      <c r="BT116" s="1016"/>
      <c r="BU116" s="1016"/>
      <c r="BV116" s="1016" t="s">
        <v>444</v>
      </c>
      <c r="BW116" s="1016"/>
      <c r="BX116" s="1016"/>
      <c r="BY116" s="1016"/>
      <c r="BZ116" s="1016"/>
      <c r="CA116" s="1016" t="s">
        <v>444</v>
      </c>
      <c r="CB116" s="1016"/>
      <c r="CC116" s="1016"/>
      <c r="CD116" s="1016"/>
      <c r="CE116" s="1016"/>
      <c r="CF116" s="1010" t="s">
        <v>392</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392</v>
      </c>
      <c r="DH116" s="1055"/>
      <c r="DI116" s="1055"/>
      <c r="DJ116" s="1055"/>
      <c r="DK116" s="1056"/>
      <c r="DL116" s="1057" t="s">
        <v>449</v>
      </c>
      <c r="DM116" s="1055"/>
      <c r="DN116" s="1055"/>
      <c r="DO116" s="1055"/>
      <c r="DP116" s="1056"/>
      <c r="DQ116" s="1057" t="s">
        <v>392</v>
      </c>
      <c r="DR116" s="1055"/>
      <c r="DS116" s="1055"/>
      <c r="DT116" s="1055"/>
      <c r="DU116" s="1056"/>
      <c r="DV116" s="1058" t="s">
        <v>392</v>
      </c>
      <c r="DW116" s="1059"/>
      <c r="DX116" s="1059"/>
      <c r="DY116" s="1059"/>
      <c r="DZ116" s="1060"/>
    </row>
    <row r="117" spans="1:130" s="248" customFormat="1" ht="26.25" customHeight="1">
      <c r="A117" s="1000" t="s">
        <v>184</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3179754</v>
      </c>
      <c r="AB117" s="1073"/>
      <c r="AC117" s="1073"/>
      <c r="AD117" s="1073"/>
      <c r="AE117" s="1074"/>
      <c r="AF117" s="1075">
        <v>2956487</v>
      </c>
      <c r="AG117" s="1073"/>
      <c r="AH117" s="1073"/>
      <c r="AI117" s="1073"/>
      <c r="AJ117" s="1074"/>
      <c r="AK117" s="1075">
        <v>2884067</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463</v>
      </c>
      <c r="BR117" s="1016"/>
      <c r="BS117" s="1016"/>
      <c r="BT117" s="1016"/>
      <c r="BU117" s="1016"/>
      <c r="BV117" s="1016" t="s">
        <v>444</v>
      </c>
      <c r="BW117" s="1016"/>
      <c r="BX117" s="1016"/>
      <c r="BY117" s="1016"/>
      <c r="BZ117" s="1016"/>
      <c r="CA117" s="1016" t="s">
        <v>444</v>
      </c>
      <c r="CB117" s="1016"/>
      <c r="CC117" s="1016"/>
      <c r="CD117" s="1016"/>
      <c r="CE117" s="1016"/>
      <c r="CF117" s="1010" t="s">
        <v>392</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392</v>
      </c>
      <c r="DH117" s="1055"/>
      <c r="DI117" s="1055"/>
      <c r="DJ117" s="1055"/>
      <c r="DK117" s="1056"/>
      <c r="DL117" s="1057" t="s">
        <v>444</v>
      </c>
      <c r="DM117" s="1055"/>
      <c r="DN117" s="1055"/>
      <c r="DO117" s="1055"/>
      <c r="DP117" s="1056"/>
      <c r="DQ117" s="1057" t="s">
        <v>392</v>
      </c>
      <c r="DR117" s="1055"/>
      <c r="DS117" s="1055"/>
      <c r="DT117" s="1055"/>
      <c r="DU117" s="1056"/>
      <c r="DV117" s="1058" t="s">
        <v>444</v>
      </c>
      <c r="DW117" s="1059"/>
      <c r="DX117" s="1059"/>
      <c r="DY117" s="1059"/>
      <c r="DZ117" s="1060"/>
    </row>
    <row r="118" spans="1:130" s="248" customFormat="1" ht="26.25" customHeight="1">
      <c r="A118" s="1000" t="s">
        <v>438</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435</v>
      </c>
      <c r="AB118" s="981"/>
      <c r="AC118" s="981"/>
      <c r="AD118" s="981"/>
      <c r="AE118" s="982"/>
      <c r="AF118" s="980" t="s">
        <v>436</v>
      </c>
      <c r="AG118" s="981"/>
      <c r="AH118" s="981"/>
      <c r="AI118" s="981"/>
      <c r="AJ118" s="982"/>
      <c r="AK118" s="980" t="s">
        <v>303</v>
      </c>
      <c r="AL118" s="981"/>
      <c r="AM118" s="981"/>
      <c r="AN118" s="981"/>
      <c r="AO118" s="982"/>
      <c r="AP118" s="1067" t="s">
        <v>437</v>
      </c>
      <c r="AQ118" s="1068"/>
      <c r="AR118" s="1068"/>
      <c r="AS118" s="1068"/>
      <c r="AT118" s="1069"/>
      <c r="AU118" s="996"/>
      <c r="AV118" s="997"/>
      <c r="AW118" s="997"/>
      <c r="AX118" s="997"/>
      <c r="AY118" s="997"/>
      <c r="AZ118" s="1070" t="s">
        <v>468</v>
      </c>
      <c r="BA118" s="1061"/>
      <c r="BB118" s="1061"/>
      <c r="BC118" s="1061"/>
      <c r="BD118" s="1061"/>
      <c r="BE118" s="1061"/>
      <c r="BF118" s="1061"/>
      <c r="BG118" s="1061"/>
      <c r="BH118" s="1061"/>
      <c r="BI118" s="1061"/>
      <c r="BJ118" s="1061"/>
      <c r="BK118" s="1061"/>
      <c r="BL118" s="1061"/>
      <c r="BM118" s="1061"/>
      <c r="BN118" s="1061"/>
      <c r="BO118" s="1061"/>
      <c r="BP118" s="1062"/>
      <c r="BQ118" s="1093" t="s">
        <v>417</v>
      </c>
      <c r="BR118" s="1094"/>
      <c r="BS118" s="1094"/>
      <c r="BT118" s="1094"/>
      <c r="BU118" s="1094"/>
      <c r="BV118" s="1094" t="s">
        <v>444</v>
      </c>
      <c r="BW118" s="1094"/>
      <c r="BX118" s="1094"/>
      <c r="BY118" s="1094"/>
      <c r="BZ118" s="1094"/>
      <c r="CA118" s="1094" t="s">
        <v>392</v>
      </c>
      <c r="CB118" s="1094"/>
      <c r="CC118" s="1094"/>
      <c r="CD118" s="1094"/>
      <c r="CE118" s="1094"/>
      <c r="CF118" s="1010" t="s">
        <v>463</v>
      </c>
      <c r="CG118" s="1011"/>
      <c r="CH118" s="1011"/>
      <c r="CI118" s="1011"/>
      <c r="CJ118" s="1011"/>
      <c r="CK118" s="1041"/>
      <c r="CL118" s="1042"/>
      <c r="CM118" s="1012" t="s">
        <v>469</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444</v>
      </c>
      <c r="DH118" s="1055"/>
      <c r="DI118" s="1055"/>
      <c r="DJ118" s="1055"/>
      <c r="DK118" s="1056"/>
      <c r="DL118" s="1057" t="s">
        <v>417</v>
      </c>
      <c r="DM118" s="1055"/>
      <c r="DN118" s="1055"/>
      <c r="DO118" s="1055"/>
      <c r="DP118" s="1056"/>
      <c r="DQ118" s="1057" t="s">
        <v>392</v>
      </c>
      <c r="DR118" s="1055"/>
      <c r="DS118" s="1055"/>
      <c r="DT118" s="1055"/>
      <c r="DU118" s="1056"/>
      <c r="DV118" s="1058" t="s">
        <v>392</v>
      </c>
      <c r="DW118" s="1059"/>
      <c r="DX118" s="1059"/>
      <c r="DY118" s="1059"/>
      <c r="DZ118" s="1060"/>
    </row>
    <row r="119" spans="1:130" s="248" customFormat="1" ht="26.25" customHeight="1">
      <c r="A119" s="1154" t="s">
        <v>441</v>
      </c>
      <c r="B119" s="1040"/>
      <c r="C119" s="1019" t="s">
        <v>442</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v>9242</v>
      </c>
      <c r="AB119" s="988"/>
      <c r="AC119" s="988"/>
      <c r="AD119" s="988"/>
      <c r="AE119" s="989"/>
      <c r="AF119" s="990">
        <v>1178</v>
      </c>
      <c r="AG119" s="988"/>
      <c r="AH119" s="988"/>
      <c r="AI119" s="988"/>
      <c r="AJ119" s="989"/>
      <c r="AK119" s="990">
        <v>79838</v>
      </c>
      <c r="AL119" s="988"/>
      <c r="AM119" s="988"/>
      <c r="AN119" s="988"/>
      <c r="AO119" s="989"/>
      <c r="AP119" s="991">
        <v>0.7</v>
      </c>
      <c r="AQ119" s="992"/>
      <c r="AR119" s="992"/>
      <c r="AS119" s="992"/>
      <c r="AT119" s="993"/>
      <c r="AU119" s="998"/>
      <c r="AV119" s="999"/>
      <c r="AW119" s="999"/>
      <c r="AX119" s="999"/>
      <c r="AY119" s="999"/>
      <c r="AZ119" s="279" t="s">
        <v>184</v>
      </c>
      <c r="BA119" s="279"/>
      <c r="BB119" s="279"/>
      <c r="BC119" s="279"/>
      <c r="BD119" s="279"/>
      <c r="BE119" s="279"/>
      <c r="BF119" s="279"/>
      <c r="BG119" s="279"/>
      <c r="BH119" s="279"/>
      <c r="BI119" s="279"/>
      <c r="BJ119" s="279"/>
      <c r="BK119" s="279"/>
      <c r="BL119" s="279"/>
      <c r="BM119" s="279"/>
      <c r="BN119" s="279"/>
      <c r="BO119" s="1071" t="s">
        <v>470</v>
      </c>
      <c r="BP119" s="1102"/>
      <c r="BQ119" s="1093">
        <v>32268458</v>
      </c>
      <c r="BR119" s="1094"/>
      <c r="BS119" s="1094"/>
      <c r="BT119" s="1094"/>
      <c r="BU119" s="1094"/>
      <c r="BV119" s="1094">
        <v>31088653</v>
      </c>
      <c r="BW119" s="1094"/>
      <c r="BX119" s="1094"/>
      <c r="BY119" s="1094"/>
      <c r="BZ119" s="1094"/>
      <c r="CA119" s="1094">
        <v>32453659</v>
      </c>
      <c r="CB119" s="1094"/>
      <c r="CC119" s="1094"/>
      <c r="CD119" s="1094"/>
      <c r="CE119" s="1094"/>
      <c r="CF119" s="1095"/>
      <c r="CG119" s="1096"/>
      <c r="CH119" s="1096"/>
      <c r="CI119" s="1096"/>
      <c r="CJ119" s="1097"/>
      <c r="CK119" s="1043"/>
      <c r="CL119" s="1044"/>
      <c r="CM119" s="1098" t="s">
        <v>471</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392</v>
      </c>
      <c r="DH119" s="1080"/>
      <c r="DI119" s="1080"/>
      <c r="DJ119" s="1080"/>
      <c r="DK119" s="1081"/>
      <c r="DL119" s="1079" t="s">
        <v>444</v>
      </c>
      <c r="DM119" s="1080"/>
      <c r="DN119" s="1080"/>
      <c r="DO119" s="1080"/>
      <c r="DP119" s="1081"/>
      <c r="DQ119" s="1079" t="s">
        <v>444</v>
      </c>
      <c r="DR119" s="1080"/>
      <c r="DS119" s="1080"/>
      <c r="DT119" s="1080"/>
      <c r="DU119" s="1081"/>
      <c r="DV119" s="1082" t="s">
        <v>392</v>
      </c>
      <c r="DW119" s="1083"/>
      <c r="DX119" s="1083"/>
      <c r="DY119" s="1083"/>
      <c r="DZ119" s="1084"/>
    </row>
    <row r="120" spans="1:130" s="248" customFormat="1" ht="26.25" customHeight="1">
      <c r="A120" s="1155"/>
      <c r="B120" s="1042"/>
      <c r="C120" s="1012" t="s">
        <v>446</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417</v>
      </c>
      <c r="AB120" s="1055"/>
      <c r="AC120" s="1055"/>
      <c r="AD120" s="1055"/>
      <c r="AE120" s="1056"/>
      <c r="AF120" s="1057" t="s">
        <v>392</v>
      </c>
      <c r="AG120" s="1055"/>
      <c r="AH120" s="1055"/>
      <c r="AI120" s="1055"/>
      <c r="AJ120" s="1056"/>
      <c r="AK120" s="1057" t="s">
        <v>392</v>
      </c>
      <c r="AL120" s="1055"/>
      <c r="AM120" s="1055"/>
      <c r="AN120" s="1055"/>
      <c r="AO120" s="1056"/>
      <c r="AP120" s="1058" t="s">
        <v>392</v>
      </c>
      <c r="AQ120" s="1059"/>
      <c r="AR120" s="1059"/>
      <c r="AS120" s="1059"/>
      <c r="AT120" s="1060"/>
      <c r="AU120" s="1085" t="s">
        <v>472</v>
      </c>
      <c r="AV120" s="1086"/>
      <c r="AW120" s="1086"/>
      <c r="AX120" s="1086"/>
      <c r="AY120" s="1087"/>
      <c r="AZ120" s="1036" t="s">
        <v>473</v>
      </c>
      <c r="BA120" s="985"/>
      <c r="BB120" s="985"/>
      <c r="BC120" s="985"/>
      <c r="BD120" s="985"/>
      <c r="BE120" s="985"/>
      <c r="BF120" s="985"/>
      <c r="BG120" s="985"/>
      <c r="BH120" s="985"/>
      <c r="BI120" s="985"/>
      <c r="BJ120" s="985"/>
      <c r="BK120" s="985"/>
      <c r="BL120" s="985"/>
      <c r="BM120" s="985"/>
      <c r="BN120" s="985"/>
      <c r="BO120" s="985"/>
      <c r="BP120" s="986"/>
      <c r="BQ120" s="1022">
        <v>3201077</v>
      </c>
      <c r="BR120" s="1023"/>
      <c r="BS120" s="1023"/>
      <c r="BT120" s="1023"/>
      <c r="BU120" s="1023"/>
      <c r="BV120" s="1023">
        <v>3322581</v>
      </c>
      <c r="BW120" s="1023"/>
      <c r="BX120" s="1023"/>
      <c r="BY120" s="1023"/>
      <c r="BZ120" s="1023"/>
      <c r="CA120" s="1023">
        <v>3118387</v>
      </c>
      <c r="CB120" s="1023"/>
      <c r="CC120" s="1023"/>
      <c r="CD120" s="1023"/>
      <c r="CE120" s="1023"/>
      <c r="CF120" s="1037">
        <v>28.4</v>
      </c>
      <c r="CG120" s="1038"/>
      <c r="CH120" s="1038"/>
      <c r="CI120" s="1038"/>
      <c r="CJ120" s="1038"/>
      <c r="CK120" s="1103" t="s">
        <v>474</v>
      </c>
      <c r="CL120" s="1104"/>
      <c r="CM120" s="1104"/>
      <c r="CN120" s="1104"/>
      <c r="CO120" s="1105"/>
      <c r="CP120" s="1111" t="s">
        <v>475</v>
      </c>
      <c r="CQ120" s="1112"/>
      <c r="CR120" s="1112"/>
      <c r="CS120" s="1112"/>
      <c r="CT120" s="1112"/>
      <c r="CU120" s="1112"/>
      <c r="CV120" s="1112"/>
      <c r="CW120" s="1112"/>
      <c r="CX120" s="1112"/>
      <c r="CY120" s="1112"/>
      <c r="CZ120" s="1112"/>
      <c r="DA120" s="1112"/>
      <c r="DB120" s="1112"/>
      <c r="DC120" s="1112"/>
      <c r="DD120" s="1112"/>
      <c r="DE120" s="1112"/>
      <c r="DF120" s="1113"/>
      <c r="DG120" s="1022">
        <v>3511491</v>
      </c>
      <c r="DH120" s="1023"/>
      <c r="DI120" s="1023"/>
      <c r="DJ120" s="1023"/>
      <c r="DK120" s="1023"/>
      <c r="DL120" s="1023">
        <v>2570642</v>
      </c>
      <c r="DM120" s="1023"/>
      <c r="DN120" s="1023"/>
      <c r="DO120" s="1023"/>
      <c r="DP120" s="1023"/>
      <c r="DQ120" s="1023">
        <v>1768943</v>
      </c>
      <c r="DR120" s="1023"/>
      <c r="DS120" s="1023"/>
      <c r="DT120" s="1023"/>
      <c r="DU120" s="1023"/>
      <c r="DV120" s="1024">
        <v>16.100000000000001</v>
      </c>
      <c r="DW120" s="1024"/>
      <c r="DX120" s="1024"/>
      <c r="DY120" s="1024"/>
      <c r="DZ120" s="1025"/>
    </row>
    <row r="121" spans="1:130" s="248" customFormat="1" ht="26.25" customHeight="1">
      <c r="A121" s="1155"/>
      <c r="B121" s="1042"/>
      <c r="C121" s="1063" t="s">
        <v>476</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444</v>
      </c>
      <c r="AB121" s="1055"/>
      <c r="AC121" s="1055"/>
      <c r="AD121" s="1055"/>
      <c r="AE121" s="1056"/>
      <c r="AF121" s="1057" t="s">
        <v>392</v>
      </c>
      <c r="AG121" s="1055"/>
      <c r="AH121" s="1055"/>
      <c r="AI121" s="1055"/>
      <c r="AJ121" s="1056"/>
      <c r="AK121" s="1057" t="s">
        <v>444</v>
      </c>
      <c r="AL121" s="1055"/>
      <c r="AM121" s="1055"/>
      <c r="AN121" s="1055"/>
      <c r="AO121" s="1056"/>
      <c r="AP121" s="1058" t="s">
        <v>417</v>
      </c>
      <c r="AQ121" s="1059"/>
      <c r="AR121" s="1059"/>
      <c r="AS121" s="1059"/>
      <c r="AT121" s="1060"/>
      <c r="AU121" s="1088"/>
      <c r="AV121" s="1089"/>
      <c r="AW121" s="1089"/>
      <c r="AX121" s="1089"/>
      <c r="AY121" s="1090"/>
      <c r="AZ121" s="1045" t="s">
        <v>477</v>
      </c>
      <c r="BA121" s="1046"/>
      <c r="BB121" s="1046"/>
      <c r="BC121" s="1046"/>
      <c r="BD121" s="1046"/>
      <c r="BE121" s="1046"/>
      <c r="BF121" s="1046"/>
      <c r="BG121" s="1046"/>
      <c r="BH121" s="1046"/>
      <c r="BI121" s="1046"/>
      <c r="BJ121" s="1046"/>
      <c r="BK121" s="1046"/>
      <c r="BL121" s="1046"/>
      <c r="BM121" s="1046"/>
      <c r="BN121" s="1046"/>
      <c r="BO121" s="1046"/>
      <c r="BP121" s="1047"/>
      <c r="BQ121" s="1015">
        <v>355604</v>
      </c>
      <c r="BR121" s="1016"/>
      <c r="BS121" s="1016"/>
      <c r="BT121" s="1016"/>
      <c r="BU121" s="1016"/>
      <c r="BV121" s="1016">
        <v>185699</v>
      </c>
      <c r="BW121" s="1016"/>
      <c r="BX121" s="1016"/>
      <c r="BY121" s="1016"/>
      <c r="BZ121" s="1016"/>
      <c r="CA121" s="1016">
        <v>172089</v>
      </c>
      <c r="CB121" s="1016"/>
      <c r="CC121" s="1016"/>
      <c r="CD121" s="1016"/>
      <c r="CE121" s="1016"/>
      <c r="CF121" s="1010">
        <v>1.6</v>
      </c>
      <c r="CG121" s="1011"/>
      <c r="CH121" s="1011"/>
      <c r="CI121" s="1011"/>
      <c r="CJ121" s="1011"/>
      <c r="CK121" s="1106"/>
      <c r="CL121" s="1107"/>
      <c r="CM121" s="1107"/>
      <c r="CN121" s="1107"/>
      <c r="CO121" s="1108"/>
      <c r="CP121" s="1116" t="s">
        <v>410</v>
      </c>
      <c r="CQ121" s="1117"/>
      <c r="CR121" s="1117"/>
      <c r="CS121" s="1117"/>
      <c r="CT121" s="1117"/>
      <c r="CU121" s="1117"/>
      <c r="CV121" s="1117"/>
      <c r="CW121" s="1117"/>
      <c r="CX121" s="1117"/>
      <c r="CY121" s="1117"/>
      <c r="CZ121" s="1117"/>
      <c r="DA121" s="1117"/>
      <c r="DB121" s="1117"/>
      <c r="DC121" s="1117"/>
      <c r="DD121" s="1117"/>
      <c r="DE121" s="1117"/>
      <c r="DF121" s="1118"/>
      <c r="DG121" s="1015">
        <v>543550</v>
      </c>
      <c r="DH121" s="1016"/>
      <c r="DI121" s="1016"/>
      <c r="DJ121" s="1016"/>
      <c r="DK121" s="1016"/>
      <c r="DL121" s="1016">
        <v>658690</v>
      </c>
      <c r="DM121" s="1016"/>
      <c r="DN121" s="1016"/>
      <c r="DO121" s="1016"/>
      <c r="DP121" s="1016"/>
      <c r="DQ121" s="1016">
        <v>786118</v>
      </c>
      <c r="DR121" s="1016"/>
      <c r="DS121" s="1016"/>
      <c r="DT121" s="1016"/>
      <c r="DU121" s="1016"/>
      <c r="DV121" s="1017">
        <v>7.2</v>
      </c>
      <c r="DW121" s="1017"/>
      <c r="DX121" s="1017"/>
      <c r="DY121" s="1017"/>
      <c r="DZ121" s="1018"/>
    </row>
    <row r="122" spans="1:130" s="248" customFormat="1" ht="26.25" customHeight="1">
      <c r="A122" s="1155"/>
      <c r="B122" s="1042"/>
      <c r="C122" s="1012" t="s">
        <v>457</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392</v>
      </c>
      <c r="AB122" s="1055"/>
      <c r="AC122" s="1055"/>
      <c r="AD122" s="1055"/>
      <c r="AE122" s="1056"/>
      <c r="AF122" s="1057" t="s">
        <v>392</v>
      </c>
      <c r="AG122" s="1055"/>
      <c r="AH122" s="1055"/>
      <c r="AI122" s="1055"/>
      <c r="AJ122" s="1056"/>
      <c r="AK122" s="1057" t="s">
        <v>463</v>
      </c>
      <c r="AL122" s="1055"/>
      <c r="AM122" s="1055"/>
      <c r="AN122" s="1055"/>
      <c r="AO122" s="1056"/>
      <c r="AP122" s="1058" t="s">
        <v>444</v>
      </c>
      <c r="AQ122" s="1059"/>
      <c r="AR122" s="1059"/>
      <c r="AS122" s="1059"/>
      <c r="AT122" s="1060"/>
      <c r="AU122" s="1088"/>
      <c r="AV122" s="1089"/>
      <c r="AW122" s="1089"/>
      <c r="AX122" s="1089"/>
      <c r="AY122" s="1090"/>
      <c r="AZ122" s="1070" t="s">
        <v>478</v>
      </c>
      <c r="BA122" s="1061"/>
      <c r="BB122" s="1061"/>
      <c r="BC122" s="1061"/>
      <c r="BD122" s="1061"/>
      <c r="BE122" s="1061"/>
      <c r="BF122" s="1061"/>
      <c r="BG122" s="1061"/>
      <c r="BH122" s="1061"/>
      <c r="BI122" s="1061"/>
      <c r="BJ122" s="1061"/>
      <c r="BK122" s="1061"/>
      <c r="BL122" s="1061"/>
      <c r="BM122" s="1061"/>
      <c r="BN122" s="1061"/>
      <c r="BO122" s="1061"/>
      <c r="BP122" s="1062"/>
      <c r="BQ122" s="1093">
        <v>22946257</v>
      </c>
      <c r="BR122" s="1094"/>
      <c r="BS122" s="1094"/>
      <c r="BT122" s="1094"/>
      <c r="BU122" s="1094"/>
      <c r="BV122" s="1094">
        <v>22130402</v>
      </c>
      <c r="BW122" s="1094"/>
      <c r="BX122" s="1094"/>
      <c r="BY122" s="1094"/>
      <c r="BZ122" s="1094"/>
      <c r="CA122" s="1094">
        <v>21873593</v>
      </c>
      <c r="CB122" s="1094"/>
      <c r="CC122" s="1094"/>
      <c r="CD122" s="1094"/>
      <c r="CE122" s="1094"/>
      <c r="CF122" s="1114">
        <v>199</v>
      </c>
      <c r="CG122" s="1115"/>
      <c r="CH122" s="1115"/>
      <c r="CI122" s="1115"/>
      <c r="CJ122" s="1115"/>
      <c r="CK122" s="1106"/>
      <c r="CL122" s="1107"/>
      <c r="CM122" s="1107"/>
      <c r="CN122" s="1107"/>
      <c r="CO122" s="1108"/>
      <c r="CP122" s="1116" t="s">
        <v>479</v>
      </c>
      <c r="CQ122" s="1117"/>
      <c r="CR122" s="1117"/>
      <c r="CS122" s="1117"/>
      <c r="CT122" s="1117"/>
      <c r="CU122" s="1117"/>
      <c r="CV122" s="1117"/>
      <c r="CW122" s="1117"/>
      <c r="CX122" s="1117"/>
      <c r="CY122" s="1117"/>
      <c r="CZ122" s="1117"/>
      <c r="DA122" s="1117"/>
      <c r="DB122" s="1117"/>
      <c r="DC122" s="1117"/>
      <c r="DD122" s="1117"/>
      <c r="DE122" s="1117"/>
      <c r="DF122" s="1118"/>
      <c r="DG122" s="1015">
        <v>11651</v>
      </c>
      <c r="DH122" s="1016"/>
      <c r="DI122" s="1016"/>
      <c r="DJ122" s="1016"/>
      <c r="DK122" s="1016"/>
      <c r="DL122" s="1016">
        <v>12934</v>
      </c>
      <c r="DM122" s="1016"/>
      <c r="DN122" s="1016"/>
      <c r="DO122" s="1016"/>
      <c r="DP122" s="1016"/>
      <c r="DQ122" s="1016">
        <v>17520</v>
      </c>
      <c r="DR122" s="1016"/>
      <c r="DS122" s="1016"/>
      <c r="DT122" s="1016"/>
      <c r="DU122" s="1016"/>
      <c r="DV122" s="1017">
        <v>0.2</v>
      </c>
      <c r="DW122" s="1017"/>
      <c r="DX122" s="1017"/>
      <c r="DY122" s="1017"/>
      <c r="DZ122" s="1018"/>
    </row>
    <row r="123" spans="1:130" s="248" customFormat="1" ht="26.25" customHeight="1">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v>132052</v>
      </c>
      <c r="AB123" s="1055"/>
      <c r="AC123" s="1055"/>
      <c r="AD123" s="1055"/>
      <c r="AE123" s="1056"/>
      <c r="AF123" s="1057">
        <v>105074</v>
      </c>
      <c r="AG123" s="1055"/>
      <c r="AH123" s="1055"/>
      <c r="AI123" s="1055"/>
      <c r="AJ123" s="1056"/>
      <c r="AK123" s="1057">
        <v>73105</v>
      </c>
      <c r="AL123" s="1055"/>
      <c r="AM123" s="1055"/>
      <c r="AN123" s="1055"/>
      <c r="AO123" s="1056"/>
      <c r="AP123" s="1058">
        <v>0.7</v>
      </c>
      <c r="AQ123" s="1059"/>
      <c r="AR123" s="1059"/>
      <c r="AS123" s="1059"/>
      <c r="AT123" s="1060"/>
      <c r="AU123" s="1091"/>
      <c r="AV123" s="1092"/>
      <c r="AW123" s="1092"/>
      <c r="AX123" s="1092"/>
      <c r="AY123" s="1092"/>
      <c r="AZ123" s="279" t="s">
        <v>184</v>
      </c>
      <c r="BA123" s="279"/>
      <c r="BB123" s="279"/>
      <c r="BC123" s="279"/>
      <c r="BD123" s="279"/>
      <c r="BE123" s="279"/>
      <c r="BF123" s="279"/>
      <c r="BG123" s="279"/>
      <c r="BH123" s="279"/>
      <c r="BI123" s="279"/>
      <c r="BJ123" s="279"/>
      <c r="BK123" s="279"/>
      <c r="BL123" s="279"/>
      <c r="BM123" s="279"/>
      <c r="BN123" s="279"/>
      <c r="BO123" s="1071" t="s">
        <v>480</v>
      </c>
      <c r="BP123" s="1102"/>
      <c r="BQ123" s="1161">
        <v>26502938</v>
      </c>
      <c r="BR123" s="1162"/>
      <c r="BS123" s="1162"/>
      <c r="BT123" s="1162"/>
      <c r="BU123" s="1162"/>
      <c r="BV123" s="1162">
        <v>25638682</v>
      </c>
      <c r="BW123" s="1162"/>
      <c r="BX123" s="1162"/>
      <c r="BY123" s="1162"/>
      <c r="BZ123" s="1162"/>
      <c r="CA123" s="1162">
        <v>25164069</v>
      </c>
      <c r="CB123" s="1162"/>
      <c r="CC123" s="1162"/>
      <c r="CD123" s="1162"/>
      <c r="CE123" s="1162"/>
      <c r="CF123" s="1095"/>
      <c r="CG123" s="1096"/>
      <c r="CH123" s="1096"/>
      <c r="CI123" s="1096"/>
      <c r="CJ123" s="1097"/>
      <c r="CK123" s="1106"/>
      <c r="CL123" s="1107"/>
      <c r="CM123" s="1107"/>
      <c r="CN123" s="1107"/>
      <c r="CO123" s="1108"/>
      <c r="CP123" s="1116" t="s">
        <v>481</v>
      </c>
      <c r="CQ123" s="1117"/>
      <c r="CR123" s="1117"/>
      <c r="CS123" s="1117"/>
      <c r="CT123" s="1117"/>
      <c r="CU123" s="1117"/>
      <c r="CV123" s="1117"/>
      <c r="CW123" s="1117"/>
      <c r="CX123" s="1117"/>
      <c r="CY123" s="1117"/>
      <c r="CZ123" s="1117"/>
      <c r="DA123" s="1117"/>
      <c r="DB123" s="1117"/>
      <c r="DC123" s="1117"/>
      <c r="DD123" s="1117"/>
      <c r="DE123" s="1117"/>
      <c r="DF123" s="1118"/>
      <c r="DG123" s="1054" t="s">
        <v>463</v>
      </c>
      <c r="DH123" s="1055"/>
      <c r="DI123" s="1055"/>
      <c r="DJ123" s="1055"/>
      <c r="DK123" s="1056"/>
      <c r="DL123" s="1057" t="s">
        <v>392</v>
      </c>
      <c r="DM123" s="1055"/>
      <c r="DN123" s="1055"/>
      <c r="DO123" s="1055"/>
      <c r="DP123" s="1056"/>
      <c r="DQ123" s="1057" t="s">
        <v>417</v>
      </c>
      <c r="DR123" s="1055"/>
      <c r="DS123" s="1055"/>
      <c r="DT123" s="1055"/>
      <c r="DU123" s="1056"/>
      <c r="DV123" s="1058" t="s">
        <v>417</v>
      </c>
      <c r="DW123" s="1059"/>
      <c r="DX123" s="1059"/>
      <c r="DY123" s="1059"/>
      <c r="DZ123" s="1060"/>
    </row>
    <row r="124" spans="1:130" s="248" customFormat="1" ht="26.25" customHeight="1" thickBot="1">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463</v>
      </c>
      <c r="AB124" s="1055"/>
      <c r="AC124" s="1055"/>
      <c r="AD124" s="1055"/>
      <c r="AE124" s="1056"/>
      <c r="AF124" s="1057" t="s">
        <v>417</v>
      </c>
      <c r="AG124" s="1055"/>
      <c r="AH124" s="1055"/>
      <c r="AI124" s="1055"/>
      <c r="AJ124" s="1056"/>
      <c r="AK124" s="1057" t="s">
        <v>417</v>
      </c>
      <c r="AL124" s="1055"/>
      <c r="AM124" s="1055"/>
      <c r="AN124" s="1055"/>
      <c r="AO124" s="1056"/>
      <c r="AP124" s="1058" t="s">
        <v>392</v>
      </c>
      <c r="AQ124" s="1059"/>
      <c r="AR124" s="1059"/>
      <c r="AS124" s="1059"/>
      <c r="AT124" s="1060"/>
      <c r="AU124" s="1157" t="s">
        <v>482</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56.7</v>
      </c>
      <c r="BR124" s="1124"/>
      <c r="BS124" s="1124"/>
      <c r="BT124" s="1124"/>
      <c r="BU124" s="1124"/>
      <c r="BV124" s="1124">
        <v>53.9</v>
      </c>
      <c r="BW124" s="1124"/>
      <c r="BX124" s="1124"/>
      <c r="BY124" s="1124"/>
      <c r="BZ124" s="1124"/>
      <c r="CA124" s="1124">
        <v>66.3</v>
      </c>
      <c r="CB124" s="1124"/>
      <c r="CC124" s="1124"/>
      <c r="CD124" s="1124"/>
      <c r="CE124" s="1124"/>
      <c r="CF124" s="1125"/>
      <c r="CG124" s="1126"/>
      <c r="CH124" s="1126"/>
      <c r="CI124" s="1126"/>
      <c r="CJ124" s="1127"/>
      <c r="CK124" s="1109"/>
      <c r="CL124" s="1109"/>
      <c r="CM124" s="1109"/>
      <c r="CN124" s="1109"/>
      <c r="CO124" s="1110"/>
      <c r="CP124" s="1116" t="s">
        <v>483</v>
      </c>
      <c r="CQ124" s="1117"/>
      <c r="CR124" s="1117"/>
      <c r="CS124" s="1117"/>
      <c r="CT124" s="1117"/>
      <c r="CU124" s="1117"/>
      <c r="CV124" s="1117"/>
      <c r="CW124" s="1117"/>
      <c r="CX124" s="1117"/>
      <c r="CY124" s="1117"/>
      <c r="CZ124" s="1117"/>
      <c r="DA124" s="1117"/>
      <c r="DB124" s="1117"/>
      <c r="DC124" s="1117"/>
      <c r="DD124" s="1117"/>
      <c r="DE124" s="1117"/>
      <c r="DF124" s="1118"/>
      <c r="DG124" s="1101" t="s">
        <v>392</v>
      </c>
      <c r="DH124" s="1080"/>
      <c r="DI124" s="1080"/>
      <c r="DJ124" s="1080"/>
      <c r="DK124" s="1081"/>
      <c r="DL124" s="1079" t="s">
        <v>417</v>
      </c>
      <c r="DM124" s="1080"/>
      <c r="DN124" s="1080"/>
      <c r="DO124" s="1080"/>
      <c r="DP124" s="1081"/>
      <c r="DQ124" s="1079" t="s">
        <v>444</v>
      </c>
      <c r="DR124" s="1080"/>
      <c r="DS124" s="1080"/>
      <c r="DT124" s="1080"/>
      <c r="DU124" s="1081"/>
      <c r="DV124" s="1082" t="s">
        <v>417</v>
      </c>
      <c r="DW124" s="1083"/>
      <c r="DX124" s="1083"/>
      <c r="DY124" s="1083"/>
      <c r="DZ124" s="1084"/>
    </row>
    <row r="125" spans="1:130" s="248" customFormat="1" ht="26.25" customHeight="1">
      <c r="A125" s="1155"/>
      <c r="B125" s="1042"/>
      <c r="C125" s="1012" t="s">
        <v>469</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444</v>
      </c>
      <c r="AB125" s="1055"/>
      <c r="AC125" s="1055"/>
      <c r="AD125" s="1055"/>
      <c r="AE125" s="1056"/>
      <c r="AF125" s="1057" t="s">
        <v>444</v>
      </c>
      <c r="AG125" s="1055"/>
      <c r="AH125" s="1055"/>
      <c r="AI125" s="1055"/>
      <c r="AJ125" s="1056"/>
      <c r="AK125" s="1057" t="s">
        <v>392</v>
      </c>
      <c r="AL125" s="1055"/>
      <c r="AM125" s="1055"/>
      <c r="AN125" s="1055"/>
      <c r="AO125" s="1056"/>
      <c r="AP125" s="1058" t="s">
        <v>392</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484</v>
      </c>
      <c r="CL125" s="1104"/>
      <c r="CM125" s="1104"/>
      <c r="CN125" s="1104"/>
      <c r="CO125" s="1105"/>
      <c r="CP125" s="1036" t="s">
        <v>485</v>
      </c>
      <c r="CQ125" s="985"/>
      <c r="CR125" s="985"/>
      <c r="CS125" s="985"/>
      <c r="CT125" s="985"/>
      <c r="CU125" s="985"/>
      <c r="CV125" s="985"/>
      <c r="CW125" s="985"/>
      <c r="CX125" s="985"/>
      <c r="CY125" s="985"/>
      <c r="CZ125" s="985"/>
      <c r="DA125" s="985"/>
      <c r="DB125" s="985"/>
      <c r="DC125" s="985"/>
      <c r="DD125" s="985"/>
      <c r="DE125" s="985"/>
      <c r="DF125" s="986"/>
      <c r="DG125" s="1022" t="s">
        <v>392</v>
      </c>
      <c r="DH125" s="1023"/>
      <c r="DI125" s="1023"/>
      <c r="DJ125" s="1023"/>
      <c r="DK125" s="1023"/>
      <c r="DL125" s="1023" t="s">
        <v>444</v>
      </c>
      <c r="DM125" s="1023"/>
      <c r="DN125" s="1023"/>
      <c r="DO125" s="1023"/>
      <c r="DP125" s="1023"/>
      <c r="DQ125" s="1023" t="s">
        <v>392</v>
      </c>
      <c r="DR125" s="1023"/>
      <c r="DS125" s="1023"/>
      <c r="DT125" s="1023"/>
      <c r="DU125" s="1023"/>
      <c r="DV125" s="1024" t="s">
        <v>444</v>
      </c>
      <c r="DW125" s="1024"/>
      <c r="DX125" s="1024"/>
      <c r="DY125" s="1024"/>
      <c r="DZ125" s="1025"/>
    </row>
    <row r="126" spans="1:130" s="248" customFormat="1" ht="26.25" customHeight="1" thickBot="1">
      <c r="A126" s="1155"/>
      <c r="B126" s="1042"/>
      <c r="C126" s="1012" t="s">
        <v>471</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392</v>
      </c>
      <c r="AB126" s="1055"/>
      <c r="AC126" s="1055"/>
      <c r="AD126" s="1055"/>
      <c r="AE126" s="1056"/>
      <c r="AF126" s="1057" t="s">
        <v>392</v>
      </c>
      <c r="AG126" s="1055"/>
      <c r="AH126" s="1055"/>
      <c r="AI126" s="1055"/>
      <c r="AJ126" s="1056"/>
      <c r="AK126" s="1057" t="s">
        <v>417</v>
      </c>
      <c r="AL126" s="1055"/>
      <c r="AM126" s="1055"/>
      <c r="AN126" s="1055"/>
      <c r="AO126" s="1056"/>
      <c r="AP126" s="1058" t="s">
        <v>392</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486</v>
      </c>
      <c r="CQ126" s="1046"/>
      <c r="CR126" s="1046"/>
      <c r="CS126" s="1046"/>
      <c r="CT126" s="1046"/>
      <c r="CU126" s="1046"/>
      <c r="CV126" s="1046"/>
      <c r="CW126" s="1046"/>
      <c r="CX126" s="1046"/>
      <c r="CY126" s="1046"/>
      <c r="CZ126" s="1046"/>
      <c r="DA126" s="1046"/>
      <c r="DB126" s="1046"/>
      <c r="DC126" s="1046"/>
      <c r="DD126" s="1046"/>
      <c r="DE126" s="1046"/>
      <c r="DF126" s="1047"/>
      <c r="DG126" s="1015" t="s">
        <v>417</v>
      </c>
      <c r="DH126" s="1016"/>
      <c r="DI126" s="1016"/>
      <c r="DJ126" s="1016"/>
      <c r="DK126" s="1016"/>
      <c r="DL126" s="1016" t="s">
        <v>392</v>
      </c>
      <c r="DM126" s="1016"/>
      <c r="DN126" s="1016"/>
      <c r="DO126" s="1016"/>
      <c r="DP126" s="1016"/>
      <c r="DQ126" s="1016" t="s">
        <v>392</v>
      </c>
      <c r="DR126" s="1016"/>
      <c r="DS126" s="1016"/>
      <c r="DT126" s="1016"/>
      <c r="DU126" s="1016"/>
      <c r="DV126" s="1017" t="s">
        <v>392</v>
      </c>
      <c r="DW126" s="1017"/>
      <c r="DX126" s="1017"/>
      <c r="DY126" s="1017"/>
      <c r="DZ126" s="1018"/>
    </row>
    <row r="127" spans="1:130" s="248" customFormat="1" ht="26.25" customHeight="1">
      <c r="A127" s="1156"/>
      <c r="B127" s="1044"/>
      <c r="C127" s="1098" t="s">
        <v>487</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417</v>
      </c>
      <c r="AB127" s="1055"/>
      <c r="AC127" s="1055"/>
      <c r="AD127" s="1055"/>
      <c r="AE127" s="1056"/>
      <c r="AF127" s="1057" t="s">
        <v>392</v>
      </c>
      <c r="AG127" s="1055"/>
      <c r="AH127" s="1055"/>
      <c r="AI127" s="1055"/>
      <c r="AJ127" s="1056"/>
      <c r="AK127" s="1057" t="s">
        <v>444</v>
      </c>
      <c r="AL127" s="1055"/>
      <c r="AM127" s="1055"/>
      <c r="AN127" s="1055"/>
      <c r="AO127" s="1056"/>
      <c r="AP127" s="1058" t="s">
        <v>392</v>
      </c>
      <c r="AQ127" s="1059"/>
      <c r="AR127" s="1059"/>
      <c r="AS127" s="1059"/>
      <c r="AT127" s="1060"/>
      <c r="AU127" s="284"/>
      <c r="AV127" s="284"/>
      <c r="AW127" s="284"/>
      <c r="AX127" s="1128" t="s">
        <v>488</v>
      </c>
      <c r="AY127" s="1129"/>
      <c r="AZ127" s="1129"/>
      <c r="BA127" s="1129"/>
      <c r="BB127" s="1129"/>
      <c r="BC127" s="1129"/>
      <c r="BD127" s="1129"/>
      <c r="BE127" s="1130"/>
      <c r="BF127" s="1131" t="s">
        <v>489</v>
      </c>
      <c r="BG127" s="1129"/>
      <c r="BH127" s="1129"/>
      <c r="BI127" s="1129"/>
      <c r="BJ127" s="1129"/>
      <c r="BK127" s="1129"/>
      <c r="BL127" s="1130"/>
      <c r="BM127" s="1131" t="s">
        <v>490</v>
      </c>
      <c r="BN127" s="1129"/>
      <c r="BO127" s="1129"/>
      <c r="BP127" s="1129"/>
      <c r="BQ127" s="1129"/>
      <c r="BR127" s="1129"/>
      <c r="BS127" s="1130"/>
      <c r="BT127" s="1131" t="s">
        <v>491</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492</v>
      </c>
      <c r="CQ127" s="1046"/>
      <c r="CR127" s="1046"/>
      <c r="CS127" s="1046"/>
      <c r="CT127" s="1046"/>
      <c r="CU127" s="1046"/>
      <c r="CV127" s="1046"/>
      <c r="CW127" s="1046"/>
      <c r="CX127" s="1046"/>
      <c r="CY127" s="1046"/>
      <c r="CZ127" s="1046"/>
      <c r="DA127" s="1046"/>
      <c r="DB127" s="1046"/>
      <c r="DC127" s="1046"/>
      <c r="DD127" s="1046"/>
      <c r="DE127" s="1046"/>
      <c r="DF127" s="1047"/>
      <c r="DG127" s="1015" t="s">
        <v>444</v>
      </c>
      <c r="DH127" s="1016"/>
      <c r="DI127" s="1016"/>
      <c r="DJ127" s="1016"/>
      <c r="DK127" s="1016"/>
      <c r="DL127" s="1016" t="s">
        <v>417</v>
      </c>
      <c r="DM127" s="1016"/>
      <c r="DN127" s="1016"/>
      <c r="DO127" s="1016"/>
      <c r="DP127" s="1016"/>
      <c r="DQ127" s="1016" t="s">
        <v>417</v>
      </c>
      <c r="DR127" s="1016"/>
      <c r="DS127" s="1016"/>
      <c r="DT127" s="1016"/>
      <c r="DU127" s="1016"/>
      <c r="DV127" s="1017" t="s">
        <v>444</v>
      </c>
      <c r="DW127" s="1017"/>
      <c r="DX127" s="1017"/>
      <c r="DY127" s="1017"/>
      <c r="DZ127" s="1018"/>
    </row>
    <row r="128" spans="1:130" s="248" customFormat="1" ht="26.25" customHeight="1" thickBot="1">
      <c r="A128" s="1139" t="s">
        <v>493</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494</v>
      </c>
      <c r="X128" s="1141"/>
      <c r="Y128" s="1141"/>
      <c r="Z128" s="1142"/>
      <c r="AA128" s="1143">
        <v>145306</v>
      </c>
      <c r="AB128" s="1144"/>
      <c r="AC128" s="1144"/>
      <c r="AD128" s="1144"/>
      <c r="AE128" s="1145"/>
      <c r="AF128" s="1146">
        <v>144798</v>
      </c>
      <c r="AG128" s="1144"/>
      <c r="AH128" s="1144"/>
      <c r="AI128" s="1144"/>
      <c r="AJ128" s="1145"/>
      <c r="AK128" s="1146">
        <v>43065</v>
      </c>
      <c r="AL128" s="1144"/>
      <c r="AM128" s="1144"/>
      <c r="AN128" s="1144"/>
      <c r="AO128" s="1145"/>
      <c r="AP128" s="1147"/>
      <c r="AQ128" s="1148"/>
      <c r="AR128" s="1148"/>
      <c r="AS128" s="1148"/>
      <c r="AT128" s="1149"/>
      <c r="AU128" s="284"/>
      <c r="AV128" s="284"/>
      <c r="AW128" s="284"/>
      <c r="AX128" s="984" t="s">
        <v>495</v>
      </c>
      <c r="AY128" s="985"/>
      <c r="AZ128" s="985"/>
      <c r="BA128" s="985"/>
      <c r="BB128" s="985"/>
      <c r="BC128" s="985"/>
      <c r="BD128" s="985"/>
      <c r="BE128" s="986"/>
      <c r="BF128" s="1150" t="s">
        <v>444</v>
      </c>
      <c r="BG128" s="1151"/>
      <c r="BH128" s="1151"/>
      <c r="BI128" s="1151"/>
      <c r="BJ128" s="1151"/>
      <c r="BK128" s="1151"/>
      <c r="BL128" s="1152"/>
      <c r="BM128" s="1150">
        <v>12.95</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496</v>
      </c>
      <c r="CQ128" s="1133"/>
      <c r="CR128" s="1133"/>
      <c r="CS128" s="1133"/>
      <c r="CT128" s="1133"/>
      <c r="CU128" s="1133"/>
      <c r="CV128" s="1133"/>
      <c r="CW128" s="1133"/>
      <c r="CX128" s="1133"/>
      <c r="CY128" s="1133"/>
      <c r="CZ128" s="1133"/>
      <c r="DA128" s="1133"/>
      <c r="DB128" s="1133"/>
      <c r="DC128" s="1133"/>
      <c r="DD128" s="1133"/>
      <c r="DE128" s="1133"/>
      <c r="DF128" s="1134"/>
      <c r="DG128" s="1135">
        <v>384032</v>
      </c>
      <c r="DH128" s="1136"/>
      <c r="DI128" s="1136"/>
      <c r="DJ128" s="1136"/>
      <c r="DK128" s="1136"/>
      <c r="DL128" s="1136">
        <v>269640</v>
      </c>
      <c r="DM128" s="1136"/>
      <c r="DN128" s="1136"/>
      <c r="DO128" s="1136"/>
      <c r="DP128" s="1136"/>
      <c r="DQ128" s="1136">
        <v>202907</v>
      </c>
      <c r="DR128" s="1136"/>
      <c r="DS128" s="1136"/>
      <c r="DT128" s="1136"/>
      <c r="DU128" s="1136"/>
      <c r="DV128" s="1137">
        <v>1.8</v>
      </c>
      <c r="DW128" s="1137"/>
      <c r="DX128" s="1137"/>
      <c r="DY128" s="1137"/>
      <c r="DZ128" s="1138"/>
    </row>
    <row r="129" spans="1:131" s="248" customFormat="1" ht="26.25" customHeight="1">
      <c r="A129" s="1026" t="s">
        <v>107</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497</v>
      </c>
      <c r="X129" s="1170"/>
      <c r="Y129" s="1170"/>
      <c r="Z129" s="1171"/>
      <c r="AA129" s="1054">
        <v>12228670</v>
      </c>
      <c r="AB129" s="1055"/>
      <c r="AC129" s="1055"/>
      <c r="AD129" s="1055"/>
      <c r="AE129" s="1056"/>
      <c r="AF129" s="1057">
        <v>12109955</v>
      </c>
      <c r="AG129" s="1055"/>
      <c r="AH129" s="1055"/>
      <c r="AI129" s="1055"/>
      <c r="AJ129" s="1056"/>
      <c r="AK129" s="1057">
        <v>12942154</v>
      </c>
      <c r="AL129" s="1055"/>
      <c r="AM129" s="1055"/>
      <c r="AN129" s="1055"/>
      <c r="AO129" s="1056"/>
      <c r="AP129" s="1172"/>
      <c r="AQ129" s="1173"/>
      <c r="AR129" s="1173"/>
      <c r="AS129" s="1173"/>
      <c r="AT129" s="1174"/>
      <c r="AU129" s="286"/>
      <c r="AV129" s="286"/>
      <c r="AW129" s="286"/>
      <c r="AX129" s="1163" t="s">
        <v>498</v>
      </c>
      <c r="AY129" s="1046"/>
      <c r="AZ129" s="1046"/>
      <c r="BA129" s="1046"/>
      <c r="BB129" s="1046"/>
      <c r="BC129" s="1046"/>
      <c r="BD129" s="1046"/>
      <c r="BE129" s="1047"/>
      <c r="BF129" s="1164" t="s">
        <v>392</v>
      </c>
      <c r="BG129" s="1165"/>
      <c r="BH129" s="1165"/>
      <c r="BI129" s="1165"/>
      <c r="BJ129" s="1165"/>
      <c r="BK129" s="1165"/>
      <c r="BL129" s="1166"/>
      <c r="BM129" s="1164">
        <v>17.95</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c r="A130" s="1026" t="s">
        <v>499</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500</v>
      </c>
      <c r="X130" s="1170"/>
      <c r="Y130" s="1170"/>
      <c r="Z130" s="1171"/>
      <c r="AA130" s="1054">
        <v>2062298</v>
      </c>
      <c r="AB130" s="1055"/>
      <c r="AC130" s="1055"/>
      <c r="AD130" s="1055"/>
      <c r="AE130" s="1056"/>
      <c r="AF130" s="1057">
        <v>1999073</v>
      </c>
      <c r="AG130" s="1055"/>
      <c r="AH130" s="1055"/>
      <c r="AI130" s="1055"/>
      <c r="AJ130" s="1056"/>
      <c r="AK130" s="1057">
        <v>1951002</v>
      </c>
      <c r="AL130" s="1055"/>
      <c r="AM130" s="1055"/>
      <c r="AN130" s="1055"/>
      <c r="AO130" s="1056"/>
      <c r="AP130" s="1172"/>
      <c r="AQ130" s="1173"/>
      <c r="AR130" s="1173"/>
      <c r="AS130" s="1173"/>
      <c r="AT130" s="1174"/>
      <c r="AU130" s="286"/>
      <c r="AV130" s="286"/>
      <c r="AW130" s="286"/>
      <c r="AX130" s="1163" t="s">
        <v>501</v>
      </c>
      <c r="AY130" s="1046"/>
      <c r="AZ130" s="1046"/>
      <c r="BA130" s="1046"/>
      <c r="BB130" s="1046"/>
      <c r="BC130" s="1046"/>
      <c r="BD130" s="1046"/>
      <c r="BE130" s="1047"/>
      <c r="BF130" s="1200">
        <v>8.5</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502</v>
      </c>
      <c r="X131" s="1208"/>
      <c r="Y131" s="1208"/>
      <c r="Z131" s="1209"/>
      <c r="AA131" s="1101">
        <v>10166372</v>
      </c>
      <c r="AB131" s="1080"/>
      <c r="AC131" s="1080"/>
      <c r="AD131" s="1080"/>
      <c r="AE131" s="1081"/>
      <c r="AF131" s="1079">
        <v>10110882</v>
      </c>
      <c r="AG131" s="1080"/>
      <c r="AH131" s="1080"/>
      <c r="AI131" s="1080"/>
      <c r="AJ131" s="1081"/>
      <c r="AK131" s="1079">
        <v>10991152</v>
      </c>
      <c r="AL131" s="1080"/>
      <c r="AM131" s="1080"/>
      <c r="AN131" s="1080"/>
      <c r="AO131" s="1081"/>
      <c r="AP131" s="1210"/>
      <c r="AQ131" s="1211"/>
      <c r="AR131" s="1211"/>
      <c r="AS131" s="1211"/>
      <c r="AT131" s="1212"/>
      <c r="AU131" s="286"/>
      <c r="AV131" s="286"/>
      <c r="AW131" s="286"/>
      <c r="AX131" s="1182" t="s">
        <v>503</v>
      </c>
      <c r="AY131" s="1133"/>
      <c r="AZ131" s="1133"/>
      <c r="BA131" s="1133"/>
      <c r="BB131" s="1133"/>
      <c r="BC131" s="1133"/>
      <c r="BD131" s="1133"/>
      <c r="BE131" s="1134"/>
      <c r="BF131" s="1183">
        <v>66.3</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c r="A132" s="1189" t="s">
        <v>504</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505</v>
      </c>
      <c r="W132" s="1193"/>
      <c r="X132" s="1193"/>
      <c r="Y132" s="1193"/>
      <c r="Z132" s="1194"/>
      <c r="AA132" s="1195">
        <v>9.5624083009999996</v>
      </c>
      <c r="AB132" s="1196"/>
      <c r="AC132" s="1196"/>
      <c r="AD132" s="1196"/>
      <c r="AE132" s="1197"/>
      <c r="AF132" s="1198">
        <v>8.0370436529999996</v>
      </c>
      <c r="AG132" s="1196"/>
      <c r="AH132" s="1196"/>
      <c r="AI132" s="1196"/>
      <c r="AJ132" s="1197"/>
      <c r="AK132" s="1198">
        <v>8.0974223629999997</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506</v>
      </c>
      <c r="W133" s="1176"/>
      <c r="X133" s="1176"/>
      <c r="Y133" s="1176"/>
      <c r="Z133" s="1177"/>
      <c r="AA133" s="1178">
        <v>11.8</v>
      </c>
      <c r="AB133" s="1179"/>
      <c r="AC133" s="1179"/>
      <c r="AD133" s="1179"/>
      <c r="AE133" s="1180"/>
      <c r="AF133" s="1178">
        <v>9</v>
      </c>
      <c r="AG133" s="1179"/>
      <c r="AH133" s="1179"/>
      <c r="AI133" s="1179"/>
      <c r="AJ133" s="1180"/>
      <c r="AK133" s="1178">
        <v>8.5</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MAzUGe2bbeEhck2Jngm7e5zXJINoyXyuRBKJDVxR7XxOmKcTj3vww7fPl415aIr0LT2AGpnNSeADtnjf0Kngdw==" saltValue="u1Jg1td4GFROJTWbgvKmS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90" zoomScaleNormal="85" zoomScaleSheetLayoutView="90" workbookViewId="0">
      <selection activeCell="DN18" sqref="DN18"/>
    </sheetView>
  </sheetViews>
  <sheetFormatPr defaultColWidth="0" defaultRowHeight="13.5" customHeight="1" zeroHeight="1"/>
  <cols>
    <col min="1" max="120" width="2.75" style="293" customWidth="1"/>
    <col min="121" max="121" width="0" style="292" hidden="1" customWidth="1"/>
    <col min="122" max="16384" width="9" style="292" hidden="1"/>
  </cols>
  <sheetData>
    <row r="1" spans="1:120">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row r="3" spans="1:120"/>
    <row r="4" spans="1:120"/>
    <row r="5" spans="1:120"/>
    <row r="6" spans="1:120"/>
    <row r="7" spans="1:120"/>
    <row r="8" spans="1:120"/>
    <row r="9" spans="1:120"/>
    <row r="10" spans="1:120"/>
    <row r="11" spans="1:120"/>
    <row r="12" spans="1:120"/>
    <row r="13" spans="1:120"/>
    <row r="14" spans="1:120"/>
    <row r="15" spans="1:120"/>
    <row r="16" spans="1:120">
      <c r="DP16" s="292"/>
    </row>
    <row r="17" spans="119:120">
      <c r="DP17" s="292"/>
    </row>
    <row r="18" spans="119:120"/>
    <row r="19" spans="119:120"/>
    <row r="20" spans="119:120">
      <c r="DO20" s="292"/>
      <c r="DP20" s="292"/>
    </row>
    <row r="21" spans="119:120">
      <c r="DP21" s="292"/>
    </row>
    <row r="22" spans="119:120"/>
    <row r="23" spans="119:120">
      <c r="DO23" s="292"/>
      <c r="DP23" s="292"/>
    </row>
    <row r="24" spans="119:120">
      <c r="DP24" s="292"/>
    </row>
    <row r="25" spans="119:120">
      <c r="DP25" s="292"/>
    </row>
    <row r="26" spans="119:120">
      <c r="DO26" s="292"/>
      <c r="DP26" s="292"/>
    </row>
    <row r="27" spans="119:120"/>
    <row r="28" spans="119:120">
      <c r="DO28" s="292"/>
      <c r="DP28" s="292"/>
    </row>
    <row r="29" spans="119:120">
      <c r="DP29" s="292"/>
    </row>
    <row r="30" spans="119:120"/>
    <row r="31" spans="119:120">
      <c r="DO31" s="292"/>
      <c r="DP31" s="292"/>
    </row>
    <row r="32" spans="119:120"/>
    <row r="33" spans="98:120">
      <c r="DO33" s="292"/>
      <c r="DP33" s="292"/>
    </row>
    <row r="34" spans="98:120">
      <c r="DM34" s="292"/>
    </row>
    <row r="35" spans="98:120">
      <c r="CT35" s="292"/>
      <c r="CU35" s="292"/>
      <c r="CV35" s="292"/>
      <c r="CY35" s="292"/>
      <c r="CZ35" s="292"/>
      <c r="DA35" s="292"/>
      <c r="DD35" s="292"/>
      <c r="DE35" s="292"/>
      <c r="DF35" s="292"/>
      <c r="DI35" s="292"/>
      <c r="DJ35" s="292"/>
      <c r="DK35" s="292"/>
      <c r="DM35" s="292"/>
      <c r="DN35" s="292"/>
      <c r="DO35" s="292"/>
      <c r="DP35" s="292"/>
    </row>
    <row r="36" spans="98:120"/>
    <row r="37" spans="98:120">
      <c r="CW37" s="292"/>
      <c r="DB37" s="292"/>
      <c r="DG37" s="292"/>
      <c r="DL37" s="292"/>
      <c r="DP37" s="292"/>
    </row>
    <row r="38" spans="98:120">
      <c r="CT38" s="292"/>
      <c r="CU38" s="292"/>
      <c r="CV38" s="292"/>
      <c r="CW38" s="292"/>
      <c r="CY38" s="292"/>
      <c r="CZ38" s="292"/>
      <c r="DA38" s="292"/>
      <c r="DB38" s="292"/>
      <c r="DD38" s="292"/>
      <c r="DE38" s="292"/>
      <c r="DF38" s="292"/>
      <c r="DG38" s="292"/>
      <c r="DI38" s="292"/>
      <c r="DJ38" s="292"/>
      <c r="DK38" s="292"/>
      <c r="DL38" s="292"/>
      <c r="DN38" s="292"/>
      <c r="DO38" s="292"/>
      <c r="DP38" s="292"/>
    </row>
    <row r="39" spans="98:120"/>
    <row r="40" spans="98:120"/>
    <row r="41" spans="98:120"/>
    <row r="42" spans="98:120"/>
    <row r="43" spans="98:120"/>
    <row r="44" spans="98:120"/>
    <row r="45" spans="98:120"/>
    <row r="46" spans="98:120"/>
    <row r="47" spans="98:120"/>
    <row r="48" spans="98:120"/>
    <row r="49" spans="22:120">
      <c r="DN49" s="292"/>
      <c r="DO49" s="292"/>
      <c r="DP49" s="292"/>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2"/>
      <c r="CS63" s="292"/>
      <c r="CX63" s="292"/>
      <c r="DC63" s="292"/>
      <c r="DH63" s="292"/>
    </row>
    <row r="64" spans="22:120">
      <c r="V64" s="292"/>
    </row>
    <row r="65" spans="15:120">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c r="Q66" s="292"/>
      <c r="S66" s="292"/>
      <c r="U66" s="292"/>
      <c r="DM66" s="292"/>
    </row>
    <row r="67" spans="15:120">
      <c r="O67" s="292"/>
      <c r="P67" s="292"/>
      <c r="R67" s="292"/>
      <c r="T67" s="292"/>
      <c r="Y67" s="292"/>
      <c r="CT67" s="292"/>
      <c r="CV67" s="292"/>
      <c r="CW67" s="292"/>
      <c r="CY67" s="292"/>
      <c r="DA67" s="292"/>
      <c r="DB67" s="292"/>
      <c r="DD67" s="292"/>
      <c r="DF67" s="292"/>
      <c r="DG67" s="292"/>
      <c r="DI67" s="292"/>
      <c r="DK67" s="292"/>
      <c r="DL67" s="292"/>
      <c r="DN67" s="292"/>
      <c r="DO67" s="292"/>
      <c r="DP67" s="292"/>
    </row>
    <row r="68" spans="15:120"/>
    <row r="69" spans="15:120"/>
    <row r="70" spans="15:120"/>
    <row r="71" spans="15:120"/>
    <row r="72" spans="15:120">
      <c r="DP72" s="292"/>
    </row>
    <row r="73" spans="15:120">
      <c r="DP73" s="292"/>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2"/>
      <c r="CX96" s="292"/>
      <c r="DC96" s="292"/>
      <c r="DH96" s="292"/>
    </row>
    <row r="97" spans="24:120">
      <c r="CS97" s="292"/>
      <c r="CX97" s="292"/>
      <c r="DC97" s="292"/>
      <c r="DH97" s="292"/>
      <c r="DP97" s="293" t="s">
        <v>507</v>
      </c>
    </row>
    <row r="98" spans="24:120" hidden="1">
      <c r="CS98" s="292"/>
      <c r="CX98" s="292"/>
      <c r="DC98" s="292"/>
      <c r="DH98" s="292"/>
    </row>
    <row r="99" spans="24:120" hidden="1">
      <c r="CS99" s="292"/>
      <c r="CX99" s="292"/>
      <c r="DC99" s="292"/>
      <c r="DH99" s="292"/>
    </row>
    <row r="101" spans="24:120" ht="12" hidden="1" customHeight="1">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c r="CU102" s="292"/>
      <c r="CZ102" s="292"/>
      <c r="DE102" s="292"/>
      <c r="DJ102" s="292"/>
      <c r="DM102" s="292"/>
    </row>
    <row r="103" spans="24:120" hidden="1">
      <c r="CT103" s="292"/>
      <c r="CV103" s="292"/>
      <c r="CW103" s="292"/>
      <c r="CY103" s="292"/>
      <c r="DA103" s="292"/>
      <c r="DB103" s="292"/>
      <c r="DD103" s="292"/>
      <c r="DF103" s="292"/>
      <c r="DG103" s="292"/>
      <c r="DI103" s="292"/>
      <c r="DK103" s="292"/>
      <c r="DL103" s="292"/>
      <c r="DM103" s="292"/>
      <c r="DN103" s="292"/>
      <c r="DO103" s="292"/>
      <c r="DP103" s="292"/>
    </row>
    <row r="104" spans="24:120" hidden="1">
      <c r="CV104" s="292"/>
      <c r="CW104" s="292"/>
      <c r="DA104" s="292"/>
      <c r="DB104" s="292"/>
      <c r="DF104" s="292"/>
      <c r="DG104" s="292"/>
      <c r="DK104" s="292"/>
      <c r="DL104" s="292"/>
      <c r="DN104" s="292"/>
      <c r="DO104" s="292"/>
      <c r="DP104" s="292"/>
    </row>
    <row r="105" spans="24:120" ht="12.75" hidden="1" customHeight="1"/>
  </sheetData>
  <sheetProtection algorithmName="SHA-512" hashValue="vIY+jztZ4vjlSj+VjCHukdZrTFnze8MSezeROT7G7C6onnkTO6lW+DzzIBNndY+pkZvMRGgjrF4yPTtw/HMyFA==" saltValue="gOqB6CBrenCyZMm8XZW76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3" customWidth="1"/>
    <col min="117" max="16384" width="9" style="292" hidden="1"/>
  </cols>
  <sheetData>
    <row r="1" spans="2:116">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row r="3" spans="2:116"/>
    <row r="4" spans="2:116">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row r="7" spans="2:116"/>
    <row r="8" spans="2:116"/>
    <row r="9" spans="2:116"/>
    <row r="10" spans="2:116"/>
    <row r="11" spans="2:116"/>
    <row r="12" spans="2:116"/>
    <row r="13" spans="2:116"/>
    <row r="14" spans="2:116"/>
    <row r="15" spans="2:116"/>
    <row r="16" spans="2:116"/>
    <row r="17" spans="9:116"/>
    <row r="18" spans="9:116">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row r="20" spans="9:116"/>
    <row r="21" spans="9:116">
      <c r="DL21" s="292"/>
    </row>
    <row r="22" spans="9:116">
      <c r="DI22" s="292"/>
      <c r="DJ22" s="292"/>
      <c r="DK22" s="292"/>
      <c r="DL22" s="292"/>
    </row>
    <row r="23" spans="9:116">
      <c r="CY23" s="292"/>
      <c r="CZ23" s="292"/>
      <c r="DA23" s="292"/>
      <c r="DB23" s="292"/>
      <c r="DC23" s="292"/>
      <c r="DD23" s="292"/>
      <c r="DE23" s="292"/>
      <c r="DF23" s="292"/>
      <c r="DG23" s="292"/>
      <c r="DH23" s="292"/>
      <c r="DI23" s="292"/>
      <c r="DJ23" s="292"/>
      <c r="DK23" s="292"/>
      <c r="DL23" s="292"/>
    </row>
    <row r="24" spans="9:116"/>
    <row r="25" spans="9:116"/>
    <row r="26" spans="9:116"/>
    <row r="27" spans="9:116"/>
    <row r="28" spans="9:116"/>
    <row r="29" spans="9:116"/>
    <row r="30" spans="9:116"/>
    <row r="31" spans="9:116"/>
    <row r="32" spans="9:116"/>
    <row r="33" spans="15:116"/>
    <row r="34" spans="15:116"/>
    <row r="35" spans="15:116">
      <c r="CZ35" s="292"/>
      <c r="DA35" s="292"/>
      <c r="DB35" s="292"/>
      <c r="DC35" s="292"/>
      <c r="DD35" s="292"/>
      <c r="DE35" s="292"/>
      <c r="DF35" s="292"/>
      <c r="DG35" s="292"/>
      <c r="DH35" s="292"/>
      <c r="DI35" s="292"/>
      <c r="DJ35" s="292"/>
      <c r="DK35" s="292"/>
      <c r="DL35" s="292"/>
    </row>
    <row r="36" spans="15:116"/>
    <row r="37" spans="15:116">
      <c r="DL37" s="292"/>
    </row>
    <row r="38" spans="15:116">
      <c r="DI38" s="292"/>
      <c r="DJ38" s="292"/>
      <c r="DK38" s="292"/>
      <c r="DL38" s="292"/>
    </row>
    <row r="39" spans="15:116"/>
    <row r="40" spans="15:116"/>
    <row r="41" spans="15:116"/>
    <row r="42" spans="15:116"/>
    <row r="43" spans="15:116">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c r="DL44" s="292"/>
    </row>
    <row r="45" spans="15:116"/>
    <row r="46" spans="15:116">
      <c r="DA46" s="292"/>
      <c r="DB46" s="292"/>
      <c r="DC46" s="292"/>
      <c r="DD46" s="292"/>
      <c r="DE46" s="292"/>
      <c r="DF46" s="292"/>
      <c r="DG46" s="292"/>
      <c r="DH46" s="292"/>
      <c r="DI46" s="292"/>
      <c r="DJ46" s="292"/>
      <c r="DK46" s="292"/>
      <c r="DL46" s="292"/>
    </row>
    <row r="47" spans="15:116"/>
    <row r="48" spans="15:116"/>
    <row r="49" spans="104:116"/>
    <row r="50" spans="104:116">
      <c r="CZ50" s="292"/>
      <c r="DA50" s="292"/>
      <c r="DB50" s="292"/>
      <c r="DC50" s="292"/>
      <c r="DD50" s="292"/>
      <c r="DE50" s="292"/>
      <c r="DF50" s="292"/>
      <c r="DG50" s="292"/>
      <c r="DH50" s="292"/>
      <c r="DI50" s="292"/>
      <c r="DJ50" s="292"/>
      <c r="DK50" s="292"/>
      <c r="DL50" s="292"/>
    </row>
    <row r="51" spans="104:116"/>
    <row r="52" spans="104:116"/>
    <row r="53" spans="104:116">
      <c r="DL53" s="292"/>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2"/>
      <c r="DD67" s="292"/>
      <c r="DE67" s="292"/>
      <c r="DF67" s="292"/>
      <c r="DG67" s="292"/>
      <c r="DH67" s="292"/>
      <c r="DI67" s="292"/>
      <c r="DJ67" s="292"/>
      <c r="DK67" s="292"/>
      <c r="DL67" s="292"/>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Ok1ADJ6xL2QBpHjJqmHwRL1LUKbLvRIiXJlZHGZcfhuqZ7ykz08HNNxQqWD6WIK7OPot5kobbk+QSH55LiF+Qg==" saltValue="T3aUw/4q0wy1gl883NroR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c r="AS1" s="295"/>
      <c r="AT1" s="295"/>
    </row>
    <row r="2" spans="1:46">
      <c r="AS2" s="295"/>
      <c r="AT2" s="295"/>
    </row>
    <row r="3" spans="1:46">
      <c r="AS3" s="295"/>
      <c r="AT3" s="295"/>
    </row>
    <row r="4" spans="1:46">
      <c r="AS4" s="295"/>
      <c r="AT4" s="295"/>
    </row>
    <row r="5" spans="1:46" ht="17.2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510</v>
      </c>
      <c r="AP7" s="305"/>
      <c r="AQ7" s="306" t="s">
        <v>511</v>
      </c>
      <c r="AR7" s="307"/>
    </row>
    <row r="8" spans="1:46">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512</v>
      </c>
      <c r="AQ8" s="312" t="s">
        <v>513</v>
      </c>
      <c r="AR8" s="313" t="s">
        <v>514</v>
      </c>
    </row>
    <row r="9" spans="1:46">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515</v>
      </c>
      <c r="AL9" s="1216"/>
      <c r="AM9" s="1216"/>
      <c r="AN9" s="1217"/>
      <c r="AO9" s="314">
        <v>4330157</v>
      </c>
      <c r="AP9" s="314">
        <v>84933</v>
      </c>
      <c r="AQ9" s="315">
        <v>70597</v>
      </c>
      <c r="AR9" s="316">
        <v>20.3</v>
      </c>
    </row>
    <row r="10" spans="1:46" ht="13.5" customHeight="1">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516</v>
      </c>
      <c r="AL10" s="1216"/>
      <c r="AM10" s="1216"/>
      <c r="AN10" s="1217"/>
      <c r="AO10" s="317">
        <v>522433</v>
      </c>
      <c r="AP10" s="317">
        <v>10247</v>
      </c>
      <c r="AQ10" s="318">
        <v>6273</v>
      </c>
      <c r="AR10" s="319">
        <v>63.4</v>
      </c>
    </row>
    <row r="11" spans="1:46" ht="13.5" customHeight="1">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517</v>
      </c>
      <c r="AL11" s="1216"/>
      <c r="AM11" s="1216"/>
      <c r="AN11" s="1217"/>
      <c r="AO11" s="317" t="s">
        <v>518</v>
      </c>
      <c r="AP11" s="317" t="s">
        <v>518</v>
      </c>
      <c r="AQ11" s="318">
        <v>1314</v>
      </c>
      <c r="AR11" s="319" t="s">
        <v>518</v>
      </c>
    </row>
    <row r="12" spans="1:46" ht="13.5" customHeight="1">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519</v>
      </c>
      <c r="AL12" s="1216"/>
      <c r="AM12" s="1216"/>
      <c r="AN12" s="1217"/>
      <c r="AO12" s="317" t="s">
        <v>518</v>
      </c>
      <c r="AP12" s="317" t="s">
        <v>518</v>
      </c>
      <c r="AQ12" s="318">
        <v>3</v>
      </c>
      <c r="AR12" s="319" t="s">
        <v>518</v>
      </c>
    </row>
    <row r="13" spans="1:46" ht="13.5" customHeight="1">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520</v>
      </c>
      <c r="AL13" s="1216"/>
      <c r="AM13" s="1216"/>
      <c r="AN13" s="1217"/>
      <c r="AO13" s="317">
        <v>72338</v>
      </c>
      <c r="AP13" s="317">
        <v>1419</v>
      </c>
      <c r="AQ13" s="318">
        <v>2424</v>
      </c>
      <c r="AR13" s="319">
        <v>-41.5</v>
      </c>
    </row>
    <row r="14" spans="1:46" ht="13.5" customHeight="1">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521</v>
      </c>
      <c r="AL14" s="1216"/>
      <c r="AM14" s="1216"/>
      <c r="AN14" s="1217"/>
      <c r="AO14" s="317">
        <v>107693</v>
      </c>
      <c r="AP14" s="317">
        <v>2112</v>
      </c>
      <c r="AQ14" s="318">
        <v>1774</v>
      </c>
      <c r="AR14" s="319">
        <v>19.100000000000001</v>
      </c>
    </row>
    <row r="15" spans="1:46" ht="13.5" customHeight="1">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522</v>
      </c>
      <c r="AL15" s="1222"/>
      <c r="AM15" s="1222"/>
      <c r="AN15" s="1223"/>
      <c r="AO15" s="317">
        <v>-269208</v>
      </c>
      <c r="AP15" s="317">
        <v>-5280</v>
      </c>
      <c r="AQ15" s="318">
        <v>-4858</v>
      </c>
      <c r="AR15" s="319">
        <v>8.6999999999999993</v>
      </c>
    </row>
    <row r="16" spans="1:46">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184</v>
      </c>
      <c r="AL16" s="1222"/>
      <c r="AM16" s="1222"/>
      <c r="AN16" s="1223"/>
      <c r="AO16" s="317">
        <v>4763413</v>
      </c>
      <c r="AP16" s="317">
        <v>93431</v>
      </c>
      <c r="AQ16" s="318">
        <v>77526</v>
      </c>
      <c r="AR16" s="319">
        <v>20.5</v>
      </c>
    </row>
    <row r="17" spans="1:46">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527</v>
      </c>
      <c r="AL21" s="1225"/>
      <c r="AM21" s="1225"/>
      <c r="AN21" s="1226"/>
      <c r="AO21" s="330">
        <v>8.3000000000000007</v>
      </c>
      <c r="AP21" s="331">
        <v>7.31</v>
      </c>
      <c r="AQ21" s="332">
        <v>0.99</v>
      </c>
      <c r="AR21" s="300"/>
      <c r="AS21" s="333"/>
      <c r="AT21" s="329"/>
    </row>
    <row r="22" spans="1:46" s="334" customFormat="1">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528</v>
      </c>
      <c r="AL22" s="1225"/>
      <c r="AM22" s="1225"/>
      <c r="AN22" s="1226"/>
      <c r="AO22" s="335">
        <v>100.8</v>
      </c>
      <c r="AP22" s="336">
        <v>98.5</v>
      </c>
      <c r="AQ22" s="337">
        <v>2.2999999999999998</v>
      </c>
      <c r="AR22" s="321"/>
      <c r="AS22" s="333"/>
      <c r="AT22" s="329"/>
    </row>
    <row r="23" spans="1:46" s="334" customFormat="1">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c r="A27" s="342"/>
      <c r="AO27" s="295"/>
      <c r="AP27" s="295"/>
      <c r="AQ27" s="295"/>
      <c r="AR27" s="295"/>
      <c r="AS27" s="295"/>
      <c r="AT27" s="295"/>
    </row>
    <row r="28" spans="1:46" ht="17.2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510</v>
      </c>
      <c r="AP30" s="305"/>
      <c r="AQ30" s="306" t="s">
        <v>511</v>
      </c>
      <c r="AR30" s="307"/>
    </row>
    <row r="31" spans="1:46">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512</v>
      </c>
      <c r="AQ31" s="312" t="s">
        <v>513</v>
      </c>
      <c r="AR31" s="313" t="s">
        <v>514</v>
      </c>
    </row>
    <row r="32" spans="1:46" ht="27" customHeight="1">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532</v>
      </c>
      <c r="AL32" s="1219"/>
      <c r="AM32" s="1219"/>
      <c r="AN32" s="1220"/>
      <c r="AO32" s="345">
        <v>2464660</v>
      </c>
      <c r="AP32" s="345">
        <v>48343</v>
      </c>
      <c r="AQ32" s="346">
        <v>38968</v>
      </c>
      <c r="AR32" s="347">
        <v>24.1</v>
      </c>
    </row>
    <row r="33" spans="1:46" ht="13.5" customHeight="1">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533</v>
      </c>
      <c r="AL33" s="1219"/>
      <c r="AM33" s="1219"/>
      <c r="AN33" s="1220"/>
      <c r="AO33" s="345" t="s">
        <v>518</v>
      </c>
      <c r="AP33" s="345" t="s">
        <v>518</v>
      </c>
      <c r="AQ33" s="346" t="s">
        <v>518</v>
      </c>
      <c r="AR33" s="347" t="s">
        <v>518</v>
      </c>
    </row>
    <row r="34" spans="1:46" ht="27" customHeight="1">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534</v>
      </c>
      <c r="AL34" s="1219"/>
      <c r="AM34" s="1219"/>
      <c r="AN34" s="1220"/>
      <c r="AO34" s="345" t="s">
        <v>518</v>
      </c>
      <c r="AP34" s="345" t="s">
        <v>518</v>
      </c>
      <c r="AQ34" s="346">
        <v>58</v>
      </c>
      <c r="AR34" s="347" t="s">
        <v>518</v>
      </c>
    </row>
    <row r="35" spans="1:46" ht="27" customHeight="1">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535</v>
      </c>
      <c r="AL35" s="1219"/>
      <c r="AM35" s="1219"/>
      <c r="AN35" s="1220"/>
      <c r="AO35" s="345">
        <v>199724</v>
      </c>
      <c r="AP35" s="345">
        <v>3917</v>
      </c>
      <c r="AQ35" s="346">
        <v>12321</v>
      </c>
      <c r="AR35" s="347">
        <v>-68.2</v>
      </c>
    </row>
    <row r="36" spans="1:46" ht="27" customHeight="1">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536</v>
      </c>
      <c r="AL36" s="1219"/>
      <c r="AM36" s="1219"/>
      <c r="AN36" s="1220"/>
      <c r="AO36" s="345">
        <v>66107</v>
      </c>
      <c r="AP36" s="345">
        <v>1297</v>
      </c>
      <c r="AQ36" s="346">
        <v>1771</v>
      </c>
      <c r="AR36" s="347">
        <v>-26.8</v>
      </c>
    </row>
    <row r="37" spans="1:46" ht="13.5" customHeight="1">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537</v>
      </c>
      <c r="AL37" s="1219"/>
      <c r="AM37" s="1219"/>
      <c r="AN37" s="1220"/>
      <c r="AO37" s="345">
        <v>152943</v>
      </c>
      <c r="AP37" s="345">
        <v>3000</v>
      </c>
      <c r="AQ37" s="346">
        <v>588</v>
      </c>
      <c r="AR37" s="347">
        <v>410.2</v>
      </c>
    </row>
    <row r="38" spans="1:46" ht="27" customHeight="1">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538</v>
      </c>
      <c r="AL38" s="1228"/>
      <c r="AM38" s="1228"/>
      <c r="AN38" s="1229"/>
      <c r="AO38" s="348">
        <v>633</v>
      </c>
      <c r="AP38" s="348">
        <v>12</v>
      </c>
      <c r="AQ38" s="349">
        <v>1</v>
      </c>
      <c r="AR38" s="337">
        <v>1100</v>
      </c>
      <c r="AS38" s="344"/>
    </row>
    <row r="39" spans="1:46">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539</v>
      </c>
      <c r="AL39" s="1228"/>
      <c r="AM39" s="1228"/>
      <c r="AN39" s="1229"/>
      <c r="AO39" s="345">
        <v>-43065</v>
      </c>
      <c r="AP39" s="345">
        <v>-845</v>
      </c>
      <c r="AQ39" s="346">
        <v>-5205</v>
      </c>
      <c r="AR39" s="347">
        <v>-83.8</v>
      </c>
      <c r="AS39" s="344"/>
    </row>
    <row r="40" spans="1:46" ht="27" customHeight="1">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540</v>
      </c>
      <c r="AL40" s="1219"/>
      <c r="AM40" s="1219"/>
      <c r="AN40" s="1220"/>
      <c r="AO40" s="345">
        <v>-1951002</v>
      </c>
      <c r="AP40" s="345">
        <v>-38268</v>
      </c>
      <c r="AQ40" s="346">
        <v>-35431</v>
      </c>
      <c r="AR40" s="347">
        <v>8</v>
      </c>
      <c r="AS40" s="344"/>
    </row>
    <row r="41" spans="1:46">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295</v>
      </c>
      <c r="AL41" s="1231"/>
      <c r="AM41" s="1231"/>
      <c r="AN41" s="1232"/>
      <c r="AO41" s="345">
        <v>890000</v>
      </c>
      <c r="AP41" s="345">
        <v>17457</v>
      </c>
      <c r="AQ41" s="346">
        <v>13072</v>
      </c>
      <c r="AR41" s="347">
        <v>33.5</v>
      </c>
      <c r="AS41" s="344"/>
    </row>
    <row r="42" spans="1:46">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510</v>
      </c>
      <c r="AN49" s="1235" t="s">
        <v>544</v>
      </c>
      <c r="AO49" s="1236"/>
      <c r="AP49" s="1236"/>
      <c r="AQ49" s="1236"/>
      <c r="AR49" s="1237"/>
    </row>
    <row r="50" spans="1:44">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545</v>
      </c>
      <c r="AO50" s="362" t="s">
        <v>546</v>
      </c>
      <c r="AP50" s="363" t="s">
        <v>547</v>
      </c>
      <c r="AQ50" s="364" t="s">
        <v>548</v>
      </c>
      <c r="AR50" s="365" t="s">
        <v>549</v>
      </c>
    </row>
    <row r="51" spans="1:44">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2423495</v>
      </c>
      <c r="AN51" s="367">
        <v>47546</v>
      </c>
      <c r="AO51" s="368">
        <v>-62.1</v>
      </c>
      <c r="AP51" s="369">
        <v>65876</v>
      </c>
      <c r="AQ51" s="370">
        <v>-19.399999999999999</v>
      </c>
      <c r="AR51" s="371">
        <v>-42.7</v>
      </c>
    </row>
    <row r="52" spans="1:44">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1262845</v>
      </c>
      <c r="AN52" s="375">
        <v>24775</v>
      </c>
      <c r="AO52" s="376">
        <v>-42.7</v>
      </c>
      <c r="AP52" s="377">
        <v>36484</v>
      </c>
      <c r="AQ52" s="378">
        <v>-3.8</v>
      </c>
      <c r="AR52" s="379">
        <v>-38.9</v>
      </c>
    </row>
    <row r="53" spans="1:44">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1603637</v>
      </c>
      <c r="AN53" s="367">
        <v>31384</v>
      </c>
      <c r="AO53" s="368">
        <v>-34</v>
      </c>
      <c r="AP53" s="369">
        <v>68468</v>
      </c>
      <c r="AQ53" s="370">
        <v>3.9</v>
      </c>
      <c r="AR53" s="371">
        <v>-37.9</v>
      </c>
    </row>
    <row r="54" spans="1:44">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1295269</v>
      </c>
      <c r="AN54" s="375">
        <v>25349</v>
      </c>
      <c r="AO54" s="376">
        <v>2.2999999999999998</v>
      </c>
      <c r="AP54" s="377">
        <v>34140</v>
      </c>
      <c r="AQ54" s="378">
        <v>-6.4</v>
      </c>
      <c r="AR54" s="379">
        <v>8.6999999999999993</v>
      </c>
    </row>
    <row r="55" spans="1:44">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1397943</v>
      </c>
      <c r="AN55" s="367">
        <v>27359</v>
      </c>
      <c r="AO55" s="368">
        <v>-12.8</v>
      </c>
      <c r="AP55" s="369">
        <v>69729</v>
      </c>
      <c r="AQ55" s="370">
        <v>1.8</v>
      </c>
      <c r="AR55" s="371">
        <v>-14.6</v>
      </c>
    </row>
    <row r="56" spans="1:44">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1235027</v>
      </c>
      <c r="AN56" s="375">
        <v>24171</v>
      </c>
      <c r="AO56" s="376">
        <v>-4.5999999999999996</v>
      </c>
      <c r="AP56" s="377">
        <v>38908</v>
      </c>
      <c r="AQ56" s="378">
        <v>14</v>
      </c>
      <c r="AR56" s="379">
        <v>-18.600000000000001</v>
      </c>
    </row>
    <row r="57" spans="1:44">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1913297</v>
      </c>
      <c r="AN57" s="367">
        <v>37270</v>
      </c>
      <c r="AO57" s="368">
        <v>36.200000000000003</v>
      </c>
      <c r="AP57" s="369">
        <v>74581</v>
      </c>
      <c r="AQ57" s="370">
        <v>7</v>
      </c>
      <c r="AR57" s="371">
        <v>29.2</v>
      </c>
    </row>
    <row r="58" spans="1:44">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1304184</v>
      </c>
      <c r="AN58" s="375">
        <v>25405</v>
      </c>
      <c r="AO58" s="376">
        <v>5.0999999999999996</v>
      </c>
      <c r="AP58" s="377">
        <v>41563</v>
      </c>
      <c r="AQ58" s="378">
        <v>6.8</v>
      </c>
      <c r="AR58" s="379">
        <v>-1.7</v>
      </c>
    </row>
    <row r="59" spans="1:44">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4136492</v>
      </c>
      <c r="AN59" s="367">
        <v>81135</v>
      </c>
      <c r="AO59" s="368">
        <v>117.7</v>
      </c>
      <c r="AP59" s="369">
        <v>63812</v>
      </c>
      <c r="AQ59" s="370">
        <v>-14.4</v>
      </c>
      <c r="AR59" s="371">
        <v>132.1</v>
      </c>
    </row>
    <row r="60" spans="1:44">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2293497</v>
      </c>
      <c r="AN60" s="375">
        <v>44986</v>
      </c>
      <c r="AO60" s="376">
        <v>77.099999999999994</v>
      </c>
      <c r="AP60" s="377">
        <v>33848</v>
      </c>
      <c r="AQ60" s="378">
        <v>-18.600000000000001</v>
      </c>
      <c r="AR60" s="379">
        <v>95.7</v>
      </c>
    </row>
    <row r="61" spans="1:44">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2294973</v>
      </c>
      <c r="AN61" s="382">
        <v>44939</v>
      </c>
      <c r="AO61" s="383">
        <v>9</v>
      </c>
      <c r="AP61" s="384">
        <v>68493</v>
      </c>
      <c r="AQ61" s="385">
        <v>-4.2</v>
      </c>
      <c r="AR61" s="371">
        <v>13.2</v>
      </c>
    </row>
    <row r="62" spans="1:44">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1478164</v>
      </c>
      <c r="AN62" s="375">
        <v>28937</v>
      </c>
      <c r="AO62" s="376">
        <v>7.4</v>
      </c>
      <c r="AP62" s="377">
        <v>36989</v>
      </c>
      <c r="AQ62" s="378">
        <v>-1.6</v>
      </c>
      <c r="AR62" s="379">
        <v>9</v>
      </c>
    </row>
    <row r="63" spans="1:44">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c r="AK67" s="295"/>
      <c r="AL67" s="295"/>
      <c r="AM67" s="295"/>
      <c r="AN67" s="295"/>
      <c r="AO67" s="295"/>
      <c r="AP67" s="295"/>
      <c r="AQ67" s="295"/>
      <c r="AR67" s="295"/>
      <c r="AS67" s="295"/>
      <c r="AT67" s="295"/>
    </row>
    <row r="68" spans="1:46" ht="13.5" hidden="1" customHeight="1">
      <c r="AK68" s="295"/>
      <c r="AL68" s="295"/>
      <c r="AM68" s="295"/>
      <c r="AN68" s="295"/>
      <c r="AO68" s="295"/>
      <c r="AP68" s="295"/>
      <c r="AQ68" s="295"/>
      <c r="AR68" s="295"/>
    </row>
    <row r="69" spans="1:46" ht="13.5" hidden="1" customHeight="1">
      <c r="AK69" s="295"/>
      <c r="AL69" s="295"/>
      <c r="AM69" s="295"/>
      <c r="AN69" s="295"/>
      <c r="AO69" s="295"/>
      <c r="AP69" s="295"/>
      <c r="AQ69" s="295"/>
      <c r="AR69" s="295"/>
    </row>
    <row r="70" spans="1:46" hidden="1">
      <c r="AK70" s="295"/>
      <c r="AL70" s="295"/>
      <c r="AM70" s="295"/>
      <c r="AN70" s="295"/>
      <c r="AO70" s="295"/>
      <c r="AP70" s="295"/>
      <c r="AQ70" s="295"/>
      <c r="AR70" s="295"/>
    </row>
    <row r="71" spans="1:46" hidden="1">
      <c r="AK71" s="295"/>
      <c r="AL71" s="295"/>
      <c r="AM71" s="295"/>
      <c r="AN71" s="295"/>
      <c r="AO71" s="295"/>
      <c r="AP71" s="295"/>
      <c r="AQ71" s="295"/>
      <c r="AR71" s="295"/>
    </row>
    <row r="72" spans="1:46" hidden="1">
      <c r="AK72" s="295"/>
      <c r="AL72" s="295"/>
      <c r="AM72" s="295"/>
      <c r="AN72" s="295"/>
      <c r="AO72" s="295"/>
      <c r="AP72" s="295"/>
      <c r="AQ72" s="295"/>
      <c r="AR72" s="295"/>
    </row>
    <row r="73" spans="1:46" hidden="1">
      <c r="AK73" s="295"/>
      <c r="AL73" s="295"/>
      <c r="AM73" s="295"/>
      <c r="AN73" s="295"/>
      <c r="AO73" s="295"/>
      <c r="AP73" s="295"/>
      <c r="AQ73" s="295"/>
      <c r="AR73" s="295"/>
    </row>
  </sheetData>
  <sheetProtection algorithmName="SHA-512" hashValue="17LVJvrQXC3mvsB+VzsVACsMiwvaxmLfDiJP4ZiRzkOt7IgRPJLOxJejx57Cbt3JirnNczbwIM8dywykr0GocQ==" saltValue="gb3BjbGnUyP1lVh6jRLCxA=="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E75" sqref="AE75"/>
    </sheetView>
  </sheetViews>
  <sheetFormatPr defaultColWidth="0" defaultRowHeight="13.5" customHeight="1" zeroHeight="1"/>
  <cols>
    <col min="1" max="125" width="2.5" style="293" customWidth="1"/>
    <col min="126" max="16384" width="9" style="292" hidden="1"/>
  </cols>
  <sheetData>
    <row r="1" spans="2:125" ht="13.5" customHeight="1">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c r="B2" s="292"/>
      <c r="DG2" s="292"/>
    </row>
    <row r="3" spans="2:12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row r="5" spans="2:125"/>
    <row r="6" spans="2:125"/>
    <row r="7" spans="2:125"/>
    <row r="8" spans="2:125"/>
    <row r="9" spans="2:125">
      <c r="DU9" s="292"/>
    </row>
    <row r="10" spans="2:125"/>
    <row r="11" spans="2:125"/>
    <row r="12" spans="2:125"/>
    <row r="13" spans="2:125"/>
    <row r="14" spans="2:125"/>
    <row r="15" spans="2:125"/>
    <row r="16" spans="2:125"/>
    <row r="17" spans="125:125">
      <c r="DU17" s="292"/>
    </row>
    <row r="18" spans="125:125"/>
    <row r="19" spans="125:125"/>
    <row r="20" spans="125:125">
      <c r="DU20" s="292"/>
    </row>
    <row r="21" spans="125:125">
      <c r="DU21" s="292"/>
    </row>
    <row r="22" spans="125:125"/>
    <row r="23" spans="125:125"/>
    <row r="24" spans="125:125"/>
    <row r="25" spans="125:125"/>
    <row r="26" spans="125:125"/>
    <row r="27" spans="125:125"/>
    <row r="28" spans="125:125">
      <c r="DU28" s="292"/>
    </row>
    <row r="29" spans="125:125"/>
    <row r="30" spans="125:125"/>
    <row r="31" spans="125:125"/>
    <row r="32" spans="125:125"/>
    <row r="33" spans="2:125">
      <c r="B33" s="292"/>
      <c r="G33" s="292"/>
      <c r="I33" s="292"/>
    </row>
    <row r="34" spans="2:125">
      <c r="C34" s="292"/>
      <c r="P34" s="292"/>
      <c r="DE34" s="292"/>
      <c r="DH34" s="292"/>
    </row>
    <row r="35" spans="2:125">
      <c r="D35" s="292"/>
      <c r="E35" s="292"/>
      <c r="DG35" s="292"/>
      <c r="DJ35" s="292"/>
      <c r="DP35" s="292"/>
      <c r="DQ35" s="292"/>
      <c r="DR35" s="292"/>
      <c r="DS35" s="292"/>
      <c r="DT35" s="292"/>
      <c r="DU35" s="292"/>
    </row>
    <row r="36" spans="2:12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c r="DU37" s="292"/>
    </row>
    <row r="38" spans="2:125">
      <c r="DT38" s="292"/>
      <c r="DU38" s="292"/>
    </row>
    <row r="39" spans="2:125"/>
    <row r="40" spans="2:125">
      <c r="DH40" s="292"/>
    </row>
    <row r="41" spans="2:125">
      <c r="DE41" s="292"/>
    </row>
    <row r="42" spans="2:125">
      <c r="DG42" s="292"/>
      <c r="DJ42" s="292"/>
    </row>
    <row r="43" spans="2:12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c r="DU44" s="292"/>
    </row>
    <row r="45" spans="2:125"/>
    <row r="46" spans="2:125"/>
    <row r="47" spans="2:125"/>
    <row r="48" spans="2:125">
      <c r="DT48" s="292"/>
      <c r="DU48" s="292"/>
    </row>
    <row r="49" spans="120:125">
      <c r="DU49" s="292"/>
    </row>
    <row r="50" spans="120:125">
      <c r="DU50" s="292"/>
    </row>
    <row r="51" spans="120:125">
      <c r="DP51" s="292"/>
      <c r="DQ51" s="292"/>
      <c r="DR51" s="292"/>
      <c r="DS51" s="292"/>
      <c r="DT51" s="292"/>
      <c r="DU51" s="292"/>
    </row>
    <row r="52" spans="120:125"/>
    <row r="53" spans="120:125"/>
    <row r="54" spans="120:125">
      <c r="DU54" s="292"/>
    </row>
    <row r="55" spans="120:125"/>
    <row r="56" spans="120:125"/>
    <row r="57" spans="120:125"/>
    <row r="58" spans="120:125">
      <c r="DU58" s="292"/>
    </row>
    <row r="59" spans="120:125"/>
    <row r="60" spans="120:125"/>
    <row r="61" spans="120:125"/>
    <row r="62" spans="120:125"/>
    <row r="63" spans="120:125">
      <c r="DU63" s="292"/>
    </row>
    <row r="64" spans="120:125">
      <c r="DT64" s="292"/>
      <c r="DU64" s="292"/>
    </row>
    <row r="65" spans="123:125"/>
    <row r="66" spans="123:125"/>
    <row r="67" spans="123:125"/>
    <row r="68" spans="123:125"/>
    <row r="69" spans="123:125">
      <c r="DS69" s="292"/>
      <c r="DT69" s="292"/>
      <c r="DU69" s="292"/>
    </row>
    <row r="70" spans="123:125"/>
    <row r="71" spans="123:125"/>
    <row r="72" spans="123:125"/>
    <row r="73" spans="123:125"/>
    <row r="74" spans="123:125"/>
    <row r="75" spans="123:125"/>
    <row r="76" spans="123:125"/>
    <row r="77" spans="123:125"/>
    <row r="78" spans="123:125"/>
    <row r="79" spans="123:125"/>
    <row r="80" spans="123:125"/>
    <row r="81" spans="116:125"/>
    <row r="82" spans="116:125">
      <c r="DL82" s="292"/>
    </row>
    <row r="83" spans="116:125">
      <c r="DM83" s="292"/>
      <c r="DN83" s="292"/>
      <c r="DO83" s="292"/>
      <c r="DP83" s="292"/>
      <c r="DQ83" s="292"/>
      <c r="DR83" s="292"/>
      <c r="DS83" s="292"/>
      <c r="DT83" s="292"/>
      <c r="DU83" s="292"/>
    </row>
    <row r="84" spans="116:125"/>
    <row r="85" spans="116:125"/>
    <row r="86" spans="116:125"/>
    <row r="87" spans="116:125"/>
    <row r="88" spans="116:125">
      <c r="DU88" s="292"/>
    </row>
    <row r="89" spans="116:125"/>
    <row r="90" spans="116:125"/>
    <row r="91" spans="116:125"/>
    <row r="92" spans="116:125" ht="13.5" customHeight="1"/>
    <row r="93" spans="116:125" ht="13.5" customHeight="1"/>
    <row r="94" spans="116:125" ht="13.5" customHeight="1">
      <c r="DS94" s="292"/>
      <c r="DT94" s="292"/>
      <c r="DU94" s="292"/>
    </row>
    <row r="95" spans="116:125" ht="13.5" customHeight="1">
      <c r="DU95" s="292"/>
    </row>
    <row r="96" spans="116:125" ht="13.5" customHeight="1"/>
    <row r="97" spans="124:125" ht="13.5" customHeight="1"/>
    <row r="98" spans="124:125" ht="13.5" customHeight="1"/>
    <row r="99" spans="124:125" ht="13.5" customHeight="1"/>
    <row r="100" spans="124:125" ht="13.5" customHeight="1"/>
    <row r="101" spans="124:125" ht="13.5" customHeight="1">
      <c r="DU101" s="292"/>
    </row>
    <row r="102" spans="124:125" ht="13.5" customHeight="1"/>
    <row r="103" spans="124:125" ht="13.5" customHeight="1"/>
    <row r="104" spans="124:125" ht="13.5" customHeight="1">
      <c r="DT104" s="292"/>
      <c r="DU104" s="292"/>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2" t="s">
        <v>558</v>
      </c>
    </row>
    <row r="120" spans="125:125" ht="13.5" hidden="1" customHeight="1"/>
    <row r="121" spans="125:125" ht="13.5" hidden="1" customHeight="1">
      <c r="DU121" s="292"/>
    </row>
  </sheetData>
  <sheetProtection algorithmName="SHA-512" hashValue="jT34rlxzvq1jYNOyZOapqyrX/+AG1kfLZj5TpWlbFq5L0VEhDMJ/2PMXl0guPI5qCshe6y2dIBcLWb/ILTwvBQ==" saltValue="+oz22kC/bzyQ/oyURkRbJ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293" customWidth="1"/>
    <col min="126" max="142" width="0" style="292" hidden="1" customWidth="1"/>
    <col min="143" max="16384" width="9" style="292" hidden="1"/>
  </cols>
  <sheetData>
    <row r="1" spans="1:125" ht="13.5" customHeight="1">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c r="B2" s="292"/>
      <c r="T2" s="292"/>
    </row>
    <row r="3" spans="1:12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2"/>
      <c r="G33" s="292"/>
      <c r="I33" s="292"/>
    </row>
    <row r="34" spans="2:125">
      <c r="C34" s="292"/>
      <c r="P34" s="292"/>
      <c r="R34" s="292"/>
      <c r="U34" s="292"/>
    </row>
    <row r="35" spans="2:12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c r="F36" s="292"/>
      <c r="H36" s="292"/>
      <c r="J36" s="292"/>
      <c r="K36" s="292"/>
      <c r="L36" s="292"/>
      <c r="M36" s="292"/>
      <c r="N36" s="292"/>
      <c r="O36" s="292"/>
      <c r="Q36" s="292"/>
      <c r="S36" s="292"/>
      <c r="V36" s="292"/>
    </row>
    <row r="37" spans="2:125"/>
    <row r="38" spans="2:125"/>
    <row r="39" spans="2:125"/>
    <row r="40" spans="2:125">
      <c r="U40" s="292"/>
    </row>
    <row r="41" spans="2:125">
      <c r="R41" s="292"/>
    </row>
    <row r="42" spans="2:12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c r="Q43" s="292"/>
      <c r="S43" s="292"/>
      <c r="V43" s="292"/>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3" t="s">
        <v>559</v>
      </c>
    </row>
  </sheetData>
  <sheetProtection algorithmName="SHA-512" hashValue="rqo0Zvl/OOsfMalFlFoTxq1AKOGN9oer/gdk9yO0L8//B+gWG1gk1pqXFAoqi2CfS7PXTtxe/Qgqt3frXmDKMg==" saltValue="fG9ZVECfFR0XqWesyOyy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560</v>
      </c>
      <c r="G46" s="8" t="s">
        <v>561</v>
      </c>
      <c r="H46" s="8" t="s">
        <v>562</v>
      </c>
      <c r="I46" s="8" t="s">
        <v>563</v>
      </c>
      <c r="J46" s="9" t="s">
        <v>564</v>
      </c>
    </row>
    <row r="47" spans="2:10" ht="57.75" customHeight="1">
      <c r="B47" s="10"/>
      <c r="C47" s="1238" t="s">
        <v>3</v>
      </c>
      <c r="D47" s="1238"/>
      <c r="E47" s="1239"/>
      <c r="F47" s="11">
        <v>14.82</v>
      </c>
      <c r="G47" s="12">
        <v>17.32</v>
      </c>
      <c r="H47" s="12">
        <v>14.12</v>
      </c>
      <c r="I47" s="12">
        <v>13.26</v>
      </c>
      <c r="J47" s="13">
        <v>12.15</v>
      </c>
    </row>
    <row r="48" spans="2:10" ht="57.75" customHeight="1">
      <c r="B48" s="14"/>
      <c r="C48" s="1240" t="s">
        <v>4</v>
      </c>
      <c r="D48" s="1240"/>
      <c r="E48" s="1241"/>
      <c r="F48" s="15">
        <v>4.1100000000000003</v>
      </c>
      <c r="G48" s="16">
        <v>3.35</v>
      </c>
      <c r="H48" s="16">
        <v>3.93</v>
      </c>
      <c r="I48" s="16">
        <v>5.26</v>
      </c>
      <c r="J48" s="17">
        <v>6.13</v>
      </c>
    </row>
    <row r="49" spans="2:10" ht="57.75" customHeight="1" thickBot="1">
      <c r="B49" s="18"/>
      <c r="C49" s="1242" t="s">
        <v>5</v>
      </c>
      <c r="D49" s="1242"/>
      <c r="E49" s="1243"/>
      <c r="F49" s="19" t="s">
        <v>565</v>
      </c>
      <c r="G49" s="20">
        <v>1.04</v>
      </c>
      <c r="H49" s="20" t="s">
        <v>566</v>
      </c>
      <c r="I49" s="20">
        <v>0.28999999999999998</v>
      </c>
      <c r="J49" s="21">
        <v>0.95</v>
      </c>
    </row>
    <row r="50" spans="2:10" ht="13.5" customHeight="1"/>
  </sheetData>
  <sheetProtection algorithmName="SHA-512" hashValue="WWkSBeMTX1gT4lmMDQ5rDv6oJhFY5UOIZ9dsbWk/ufkawVhgExBsJobFUh412DNL0wihmI5EFJA1yL9ftKs6+A==" saltValue="YFYxPuI1ZvUcnrfF+oSAn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2022-09-20T11:19:16Z</cp:lastPrinted>
  <dcterms:created xsi:type="dcterms:W3CDTF">2022-02-02T05:42:43Z</dcterms:created>
  <dcterms:modified xsi:type="dcterms:W3CDTF">2022-09-20T11:36:30Z</dcterms:modified>
  <cp:category/>
</cp:coreProperties>
</file>