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01\BH00$\04_財政係（旧財政係）\★★★★★JUNICHI＆TOMOYA★★★★★\R3\4　情報開示推進（財政状況資料等）\3　市町回答\07 栗東市　●\2　修正版\"/>
    </mc:Choice>
  </mc:AlternateContent>
  <bookViews>
    <workbookView xWindow="0" yWindow="0" windowWidth="28800" windowHeight="11330"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W38" i="10"/>
  <c r="BW39" i="10" s="1"/>
  <c r="CO34" i="10" s="1"/>
  <c r="CO35" i="10" s="1"/>
  <c r="CO36" i="10" s="1"/>
  <c r="BE38" i="10"/>
  <c r="AM38" i="10"/>
  <c r="U38" i="10"/>
  <c r="C38" i="10"/>
  <c r="CO37" i="10"/>
  <c r="BW37" i="10"/>
  <c r="BE37" i="10"/>
  <c r="AM37" i="10"/>
  <c r="U37" i="10"/>
  <c r="C37" i="10"/>
  <c r="BW36" i="10"/>
  <c r="BE36" i="10"/>
  <c r="AM36" i="10"/>
  <c r="U36" i="10"/>
  <c r="C36" i="10"/>
  <c r="BW35" i="10"/>
  <c r="BE35" i="10"/>
  <c r="AM35" i="10"/>
  <c r="U35" i="10"/>
  <c r="C35"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<sst xmlns="http://schemas.openxmlformats.org/spreadsheetml/2006/main" count="1120" uniqueCount="604">
  <si>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</si>
  <si>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</si>
  <si>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</si>
  <si>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</si>
  <si>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</si>
  <si>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</si>
  <si>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</si>
  <si>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</si>
  <si>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</si>
  <si>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</si>
  <si>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</si>
  <si>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</si>
  <si>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</si>
  <si>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</si>
  <si>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</si>
  <si>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</si>
  <si>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</si>
  <si>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</si>
  <si>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</si>
  <si>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</si>
  <si>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</si>
  <si>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</si>
  <si>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</si>
  <si>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</si>
  <si>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</si>
  <si>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</si>
  <si>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</si>
  <si>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</si>
  <si>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</si>
  <si>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</si>
  <si>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</si>
  <si>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</si>
  <si>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</si>
  <si>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</si>
  <si>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</si>
  <si>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</si>
  <si>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</si>
  <si>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</si>
  <si>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</si>
  <si>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</si>
  <si>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</si>
  <si>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</si>
  <si>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</si>
  <si>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</si>
  <si>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</si>
  <si>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</si>
  <si>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</si>
  <si>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</si>
  <si>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</si>
  <si>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</si>
  <si>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</si>
  <si>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</si>
  <si>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</si>
  <si>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</si>
  <si>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</si>
  <si>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</si>
  <si>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</si>
  <si>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</si>
  <si>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</si>
  <si>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</si>
  <si>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</si>
  <si>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</si>
  <si>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</si>
  <si>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</si>
  <si>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</si>
  <si>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</si>
  <si>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</si>
  <si>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</si>
  <si>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</si>
  <si>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</si>
  <si>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</si>
  <si>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</si>
  <si>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</si>
  <si>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</si>
  <si>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</si>
  <si>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</si>
  <si>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</si>
  <si>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</si>
  <si>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</si>
  <si>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</si>
  <si>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</si>
  <si>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</si>
  <si>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</si>
  <si>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</si>
  <si>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</si>
  <si>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</si>
  <si>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</si>
  <si>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</si>
  <si>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</si>
  <si>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</si>
  <si>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</si>
  <si>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</si>
  <si>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</si>
  <si>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</si>
  <si>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</si>
  <si>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</si>
  <si>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</si>
  <si>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栗東市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</si>
  <si>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</si>
  <si>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</si>
  <si>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</si>
  <si>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</si>
  <si>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</si>
  <si>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</si>
  <si>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</si>
  <si>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</si>
  <si>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</si>
  <si>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</si>
  <si>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</si>
  <si>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</si>
  <si>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</si>
  <si>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</si>
  <si>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</si>
  <si>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</si>
  <si>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</si>
  <si>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</si>
  <si>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</si>
  <si>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</si>
  <si>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</si>
  <si>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</si>
  <si>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</si>
  <si>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</si>
  <si>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</si>
  <si>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</si>
  <si>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</si>
  <si>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</si>
  <si>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</si>
  <si>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</si>
  <si>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</si>
  <si>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</si>
  <si>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</si>
  <si>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</si>
  <si>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</si>
  <si>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</si>
  <si>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</si>
  <si>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</si>
  <si>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</si>
  <si>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</si>
  <si>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</si>
  <si>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</si>
  <si>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</si>
  <si>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</si>
  <si>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</si>
  <si>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</si>
  <si>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</si>
  <si>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</si>
  <si>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</si>
  <si>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</si>
  <si>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</si>
  <si>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</si>
  <si>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</si>
  <si>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</si>
  <si>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</si>
  <si>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</si>
  <si>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</si>
  <si>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</si>
  <si>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</si>
  <si>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</si>
  <si>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</si>
  <si>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</si>
  <si>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</si>
  <si>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</si>
  <si>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</si>
  <si>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</si>
  <si>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</si>
  <si>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</si>
  <si>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</si>
  <si>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</si>
  <si>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</si>
  <si>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</si>
  <si>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</si>
  <si>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</si>
  <si>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</si>
  <si>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</si>
  <si>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</si>
  <si>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</si>
  <si>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</si>
  <si>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</si>
  <si>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</si>
  <si>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</si>
  <si>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</si>
  <si>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</si>
  <si>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</si>
  <si>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</si>
  <si>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</si>
  <si>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</si>
  <si>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</si>
  <si>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</si>
  <si>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</si>
  <si>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</si>
  <si>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</si>
  <si>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</si>
  <si>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</si>
  <si>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</si>
  <si>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</si>
  <si>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</si>
  <si>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</si>
  <si>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</si>
  <si>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</si>
  <si>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</si>
  <si>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</si>
  <si>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</si>
  <si>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</si>
  <si>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</si>
  <si>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</si>
  <si>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</si>
  <si>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</si>
  <si>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</si>
  <si>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</si>
  <si>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</si>
  <si>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</si>
  <si>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</si>
  <si>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滋賀県栗東市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</si>
  <si>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</si>
  <si>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</si>
  <si>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</si>
  <si>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</si>
  <si>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</si>
  <si>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</si>
  <si>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</si>
  <si>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</si>
  <si>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</si>
  <si>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</si>
  <si>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</si>
  <si>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</si>
  <si>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</si>
  <si>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</si>
  <si>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</si>
  <si>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</si>
  <si>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</si>
  <si>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</si>
  <si>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</si>
  <si>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</si>
  <si>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</si>
  <si>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</si>
  <si>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</si>
  <si>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</si>
  <si>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</si>
  <si>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</si>
  <si>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</si>
  <si>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</si>
  <si>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</si>
  <si>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</si>
  <si>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</si>
  <si>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</si>
  <si>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</si>
  <si>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</si>
  <si>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</si>
  <si>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</si>
  <si>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</si>
  <si>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</si>
  <si>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</si>
  <si>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</si>
  <si>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</si>
  <si>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</si>
  <si>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</si>
  <si>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</si>
  <si>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</si>
  <si>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</si>
  <si>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</si>
  <si>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</si>
  <si>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</si>
  <si>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</si>
  <si>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</si>
  <si>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</si>
  <si>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</si>
  <si>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</si>
  <si>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</si>
  <si>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</si>
  <si>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</si>
  <si>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</si>
  <si>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</si>
  <si>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</si>
  <si>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</si>
  <si>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</si>
  <si>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</si>
  <si>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</si>
  <si>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</si>
  <si>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</si>
  <si>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</si>
  <si>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</si>
  <si>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</si>
  <si>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</si>
  <si>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</si>
  <si>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</si>
  <si>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</si>
  <si>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</si>
  <si>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</si>
  <si>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</si>
  <si>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</si>
  <si>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</si>
  <si>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</si>
  <si>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</si>
  <si>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</si>
  <si>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</si>
  <si>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</si>
  <si>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</si>
  <si>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</si>
  <si>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</si>
  <si>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</si>
  <si>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</si>
  <si>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</si>
  <si>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</si>
  <si>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</si>
  <si>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</si>
  <si>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</si>
  <si>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</si>
  <si>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</si>
  <si>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</si>
  <si>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</si>
  <si>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</si>
  <si>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</si>
  <si>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</si>
  <si>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</si>
  <si>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</si>
  <si>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</si>
  <si>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</si>
  <si>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</si>
  <si>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</si>
  <si>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</si>
  <si>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</si>
  <si>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</si>
  <si>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</si>
  <si>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</si>
  <si>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</si>
  <si>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</si>
  <si>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</si>
  <si>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</si>
  <si>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</si>
  <si>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</si>
  <si>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</si>
  <si>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</si>
  <si>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</si>
  <si>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</si>
  <si>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</si>
  <si>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</si>
  <si>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</si>
  <si>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</si>
  <si>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</si>
  <si>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</si>
  <si>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</si>
  <si>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</si>
  <si>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</si>
  <si>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</si>
  <si>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</si>
  <si>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</si>
  <si>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</si>
  <si>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</si>
  <si>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</si>
  <si>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</si>
  <si>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</si>
  <si>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</si>
  <si>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</si>
  <si>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</si>
  <si>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</si>
  <si>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</si>
  <si>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</si>
  <si>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</si>
  <si>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</si>
  <si>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</si>
  <si>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</si>
  <si>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</si>
  <si>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</si>
  <si>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</si>
  <si>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</si>
  <si>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</si>
  <si>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</si>
  <si>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滋賀県栗東市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</si>
  <si>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</si>
  <si>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</si>
  <si>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</si>
  <si>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</si>
  <si>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</si>
  <si>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</si>
  <si>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</si>
  <si>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</si>
  <si>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</si>
  <si>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</si>
  <si>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</si>
  <si>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</si>
  <si>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</si>
  <si>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</si>
  <si>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</si>
  <si>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</si>
  <si>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</si>
  <si>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</si>
  <si>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</si>
  <si>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</si>
  <si>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</si>
  <si>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栗東墓地公園特別会計</t>
    <phoneticPr fontId="5"/>
  </si>
  <si>
    <t>大津湖南都市計画事業栗東新都心土地区画整理事業特別会計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</si>
  <si>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</si>
  <si>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</si>
  <si>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</si>
  <si>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</si>
  <si>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</si>
  <si>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</si>
  <si>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</si>
  <si>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</si>
  <si>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</si>
  <si>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</si>
  <si>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</si>
  <si>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</si>
  <si>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</si>
  <si>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</si>
  <si>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</si>
  <si>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</si>
  <si>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</si>
  <si>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</si>
  <si>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</si>
  <si>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</si>
  <si>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</si>
  <si>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</si>
  <si>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</si>
  <si>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</si>
  <si>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</si>
  <si>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</si>
  <si>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</si>
  <si>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</si>
  <si>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</si>
  <si>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</si>
  <si>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</si>
  <si>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</si>
  <si>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</si>
  <si>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</si>
  <si>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</si>
  <si>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</si>
  <si>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</si>
  <si>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</si>
  <si>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</si>
  <si>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</si>
  <si>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</si>
  <si>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</si>
  <si>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</si>
  <si>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</si>
  <si>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</si>
  <si>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</si>
  <si>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</si>
  <si>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</si>
  <si>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</si>
  <si>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</si>
  <si>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</si>
  <si>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</si>
  <si>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</si>
  <si>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</si>
  <si>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</si>
  <si>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</si>
  <si>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</si>
  <si>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</si>
  <si>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</si>
  <si>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</si>
  <si>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</si>
  <si>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</si>
  <si>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</si>
  <si>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</si>
  <si>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</si>
  <si>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</si>
  <si>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</si>
  <si>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</si>
  <si>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</si>
  <si>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</si>
  <si>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</si>
  <si>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</si>
  <si>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</si>
  <si>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</si>
  <si>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</si>
  <si>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</si>
  <si>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</si>
  <si>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</si>
  <si>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</si>
  <si>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</si>
  <si>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</si>
  <si>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</si>
  <si>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</si>
  <si>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</si>
  <si>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</si>
  <si>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</si>
  <si>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</si>
  <si>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</si>
  <si>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</si>
  <si>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</si>
  <si>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</si>
  <si>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</si>
  <si>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</si>
  <si>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</si>
  <si>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</si>
  <si>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</si>
  <si>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</si>
  <si>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</si>
  <si>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</si>
  <si>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</si>
  <si>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</si>
  <si>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</si>
  <si>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</si>
  <si>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</si>
  <si>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</si>
  <si>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</si>
  <si>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</si>
  <si>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</si>
  <si>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</si>
  <si>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</si>
  <si>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</si>
  <si>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</si>
  <si>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</si>
  <si>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</si>
  <si>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</si>
  <si>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</si>
  <si>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</si>
  <si>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</si>
  <si>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</si>
  <si>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</si>
  <si>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</si>
  <si>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</si>
  <si>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</si>
  <si>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</si>
  <si>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</si>
  <si>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</si>
  <si>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</si>
  <si>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</si>
  <si>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</si>
  <si>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</si>
  <si>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</si>
  <si>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</si>
  <si>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</si>
  <si>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</si>
  <si>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</si>
  <si>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</si>
  <si>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</si>
  <si>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</si>
  <si>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</si>
  <si>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</si>
  <si>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</si>
  <si>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</si>
  <si>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</si>
  <si>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</si>
  <si>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</si>
  <si>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</si>
  <si>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</si>
  <si>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</si>
  <si>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</si>
  <si>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</si>
  <si>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</si>
  <si>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</si>
  <si>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</si>
  <si>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</si>
  <si>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</si>
  <si>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</si>
  <si>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</si>
  <si>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</si>
  <si>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</si>
  <si>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</si>
  <si>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</si>
  <si>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</si>
  <si>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</si>
  <si>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</si>
  <si>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</si>
  <si>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0.40</t>
  </si>
  <si>
    <t>▲ 0.68</t>
  </si>
  <si>
    <t>水道事業会計</t>
  </si>
  <si>
    <t>公共下水道事業会計</t>
  </si>
  <si>
    <t>一般会計</t>
  </si>
  <si>
    <t>国民健康保険特別会計</t>
  </si>
  <si>
    <t>介護保険特別会計</t>
  </si>
  <si>
    <t>後期高齢者医療特別会計</t>
  </si>
  <si>
    <t>栗東墓地公園特別会計</t>
  </si>
  <si>
    <t>農業集落排水事業特別会計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</si>
  <si>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</si>
  <si>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</si>
  <si>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</si>
  <si>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</si>
  <si>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</si>
  <si>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</si>
  <si>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</si>
  <si>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</si>
  <si>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滋賀県市町村職員退職手当組合</t>
    <rPh sb="0" eb="3">
      <t>シガケン</t>
    </rPh>
    <rPh sb="3" eb="6">
      <t>シチョウソン</t>
    </rPh>
    <rPh sb="6" eb="8">
      <t>ショクイン</t>
    </rPh>
    <rPh sb="8" eb="10">
      <t>タイショク</t>
    </rPh>
    <rPh sb="10" eb="12">
      <t>テアテ</t>
    </rPh>
    <rPh sb="12" eb="14">
      <t>クミアイ</t>
    </rPh>
    <phoneticPr fontId="2"/>
  </si>
  <si>
    <t>滋賀県市町村交通災害共済組合</t>
    <rPh sb="0" eb="3">
      <t>シガケン</t>
    </rPh>
    <rPh sb="3" eb="6">
      <t>シチョウソン</t>
    </rPh>
    <rPh sb="6" eb="8">
      <t>コウツウ</t>
    </rPh>
    <rPh sb="8" eb="10">
      <t>サイガイ</t>
    </rPh>
    <rPh sb="10" eb="12">
      <t>キョウサイ</t>
    </rPh>
    <rPh sb="12" eb="14">
      <t>クミアイ</t>
    </rPh>
    <phoneticPr fontId="2"/>
  </si>
  <si>
    <t>湖南広域行政組合</t>
    <rPh sb="0" eb="2">
      <t>コナン</t>
    </rPh>
    <rPh sb="2" eb="4">
      <t>コウイキ</t>
    </rPh>
    <rPh sb="4" eb="6">
      <t>ギョウセイ</t>
    </rPh>
    <rPh sb="6" eb="8">
      <t>クミアイ</t>
    </rPh>
    <phoneticPr fontId="2"/>
  </si>
  <si>
    <t>滋賀県市町村職員研修センター</t>
    <rPh sb="0" eb="3">
      <t>シガケン</t>
    </rPh>
    <rPh sb="3" eb="6">
      <t>シチョウソン</t>
    </rPh>
    <rPh sb="6" eb="8">
      <t>ショクイン</t>
    </rPh>
    <rPh sb="8" eb="10">
      <t>ケンシュウ</t>
    </rPh>
    <phoneticPr fontId="2"/>
  </si>
  <si>
    <t>栗東市体育協会</t>
    <rPh sb="0" eb="3">
      <t>リットウシ</t>
    </rPh>
    <rPh sb="3" eb="5">
      <t>タイイク</t>
    </rPh>
    <rPh sb="5" eb="7">
      <t>キョウカイ</t>
    </rPh>
    <phoneticPr fontId="2"/>
  </si>
  <si>
    <t>栗東都市整備</t>
    <rPh sb="0" eb="2">
      <t>リットウ</t>
    </rPh>
    <rPh sb="2" eb="4">
      <t>トシ</t>
    </rPh>
    <rPh sb="4" eb="6">
      <t>セイビ</t>
    </rPh>
    <phoneticPr fontId="2"/>
  </si>
  <si>
    <t>アグリの郷栗東</t>
    <rPh sb="4" eb="5">
      <t>サト</t>
    </rPh>
    <rPh sb="5" eb="7">
      <t>リットウ</t>
    </rPh>
    <phoneticPr fontId="2"/>
  </si>
  <si>
    <t>-</t>
    <phoneticPr fontId="2"/>
  </si>
  <si>
    <t>-</t>
    <phoneticPr fontId="2"/>
  </si>
  <si>
    <t>東海道新幹線（仮称）びわこ栗東駅建設等整備基金</t>
    <rPh sb="0" eb="3">
      <t>トウカイドウ</t>
    </rPh>
    <rPh sb="3" eb="6">
      <t>シンカンセン</t>
    </rPh>
    <rPh sb="7" eb="9">
      <t>カショウ</t>
    </rPh>
    <rPh sb="13" eb="15">
      <t>リットウ</t>
    </rPh>
    <rPh sb="15" eb="16">
      <t>エキ</t>
    </rPh>
    <rPh sb="16" eb="18">
      <t>ケンセツ</t>
    </rPh>
    <rPh sb="18" eb="19">
      <t>トウ</t>
    </rPh>
    <rPh sb="19" eb="21">
      <t>セイビ</t>
    </rPh>
    <rPh sb="21" eb="23">
      <t>キキン</t>
    </rPh>
    <phoneticPr fontId="5"/>
  </si>
  <si>
    <t>墓地公園等整備基金</t>
    <rPh sb="0" eb="2">
      <t>ボチ</t>
    </rPh>
    <rPh sb="2" eb="4">
      <t>コウエン</t>
    </rPh>
    <rPh sb="4" eb="5">
      <t>トウ</t>
    </rPh>
    <rPh sb="5" eb="7">
      <t>セイビ</t>
    </rPh>
    <rPh sb="7" eb="9">
      <t>キキン</t>
    </rPh>
    <phoneticPr fontId="5"/>
  </si>
  <si>
    <t>ふるさとりっとう応援基金</t>
    <rPh sb="8" eb="10">
      <t>オウエン</t>
    </rPh>
    <rPh sb="10" eb="12">
      <t>キキン</t>
    </rPh>
    <phoneticPr fontId="5"/>
  </si>
  <si>
    <t>都市基盤整備事業基金</t>
    <rPh sb="0" eb="2">
      <t>トシ</t>
    </rPh>
    <rPh sb="2" eb="4">
      <t>キバン</t>
    </rPh>
    <rPh sb="4" eb="6">
      <t>セイビ</t>
    </rPh>
    <rPh sb="6" eb="8">
      <t>ジギョウ</t>
    </rPh>
    <rPh sb="8" eb="10">
      <t>キキン</t>
    </rPh>
    <phoneticPr fontId="5"/>
  </si>
  <si>
    <t>ふるさと・水と土保全基金</t>
    <rPh sb="5" eb="6">
      <t>ミズ</t>
    </rPh>
    <rPh sb="7" eb="8">
      <t>ツチ</t>
    </rPh>
    <rPh sb="8" eb="10">
      <t>ホゼン</t>
    </rPh>
    <rPh sb="10" eb="12">
      <t>キキン</t>
    </rPh>
    <phoneticPr fontId="5"/>
  </si>
  <si>
    <t>-</t>
    <phoneticPr fontId="2"/>
  </si>
  <si>
    <t>-</t>
    <phoneticPr fontId="2"/>
  </si>
  <si>
    <t>滋賀県後期高齢者医療広域連合（一般会計）</t>
    <rPh sb="0" eb="3">
      <t>シガケン</t>
    </rPh>
    <rPh sb="3" eb="5">
      <t>コウキ</t>
    </rPh>
    <rPh sb="5" eb="8">
      <t>コウレイシャ</t>
    </rPh>
    <rPh sb="8" eb="10">
      <t>イリョウ</t>
    </rPh>
    <rPh sb="10" eb="12">
      <t>コウイキ</t>
    </rPh>
    <rPh sb="12" eb="14">
      <t>レンゴウ</t>
    </rPh>
    <rPh sb="15" eb="17">
      <t>イッパン</t>
    </rPh>
    <rPh sb="17" eb="19">
      <t>カイケイ</t>
    </rPh>
    <phoneticPr fontId="2"/>
  </si>
  <si>
    <t>滋賀県後期高齢者医療広域連合（後期高齢者医療特別会計）</t>
    <rPh sb="0" eb="3">
      <t>シガケン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</si>
  <si>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</si>
  <si>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</si>
  <si>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</si>
  <si>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</si>
  <si>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</si>
  <si>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</si>
  <si>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</si>
  <si>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</si>
  <si>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</si>
  <si>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両比率ともに類似団体平均値と比較すると高くなっているが、これは人口の急増に対応するための施設を比較的短期間の間に整備したことが主な要因である。現在では「財政運営基本方針」などに基づき地方債の発行額を抑制してきたことにより、将来負担比率は減少傾向にあり、平成27年度の186.1から令和元年度の131.4へ54.7ポイント減少した。また、地方債発行額を抑制してきたことから公債費も低減させることができたために実質公債費比率も減少傾向にあり、同じく17.3から15.0へ2.3ポイント減少した。しかし、いずれの比率も依然として高い数値であることから、今後も引き続きプライマリーバランスの黒字を維持しつつ地方債現在高と公債費負担の低減に努め、両比率の改善に努める。</t>
    <rPh sb="1" eb="2">
      <t>リョウ</t>
    </rPh>
    <rPh sb="2" eb="4">
      <t>ヒリツ</t>
    </rPh>
    <rPh sb="7" eb="11">
      <t>ルイジダンタイ</t>
    </rPh>
    <rPh sb="11" eb="14">
      <t>ヘイキンチ</t>
    </rPh>
    <rPh sb="15" eb="17">
      <t>ヒカク</t>
    </rPh>
    <rPh sb="20" eb="21">
      <t>タカ</t>
    </rPh>
    <rPh sb="32" eb="34">
      <t>ジンコウ</t>
    </rPh>
    <rPh sb="35" eb="37">
      <t>キュウゾウ</t>
    </rPh>
    <rPh sb="38" eb="40">
      <t>タイオウ</t>
    </rPh>
    <rPh sb="45" eb="47">
      <t>シセツ</t>
    </rPh>
    <rPh sb="48" eb="51">
      <t>ヒカクテキ</t>
    </rPh>
    <rPh sb="51" eb="54">
      <t>タンキカン</t>
    </rPh>
    <rPh sb="55" eb="56">
      <t>アイダ</t>
    </rPh>
    <rPh sb="57" eb="59">
      <t>セイビ</t>
    </rPh>
    <rPh sb="64" eb="65">
      <t>オモ</t>
    </rPh>
    <rPh sb="66" eb="68">
      <t>ヨウイン</t>
    </rPh>
    <rPh sb="72" eb="74">
      <t>ゲンザイ</t>
    </rPh>
    <rPh sb="77" eb="79">
      <t>ザイセイ</t>
    </rPh>
    <rPh sb="79" eb="81">
      <t>ウンエイ</t>
    </rPh>
    <rPh sb="81" eb="83">
      <t>キホン</t>
    </rPh>
    <rPh sb="83" eb="85">
      <t>ホウシン</t>
    </rPh>
    <rPh sb="89" eb="90">
      <t>モト</t>
    </rPh>
    <rPh sb="92" eb="94">
      <t>チホウ</t>
    </rPh>
    <rPh sb="94" eb="95">
      <t>サイ</t>
    </rPh>
    <rPh sb="96" eb="98">
      <t>ハッコウ</t>
    </rPh>
    <rPh sb="98" eb="99">
      <t>ガク</t>
    </rPh>
    <rPh sb="100" eb="102">
      <t>ヨクセイ</t>
    </rPh>
    <rPh sb="112" eb="114">
      <t>ショウライ</t>
    </rPh>
    <rPh sb="114" eb="116">
      <t>フタン</t>
    </rPh>
    <rPh sb="116" eb="118">
      <t>ヒリツ</t>
    </rPh>
    <rPh sb="119" eb="121">
      <t>ゲンショウ</t>
    </rPh>
    <rPh sb="121" eb="123">
      <t>ケイコウ</t>
    </rPh>
    <rPh sb="127" eb="129">
      <t>ヘイセイ</t>
    </rPh>
    <rPh sb="131" eb="132">
      <t>ネン</t>
    </rPh>
    <rPh sb="132" eb="133">
      <t>ド</t>
    </rPh>
    <rPh sb="141" eb="143">
      <t>レイワ</t>
    </rPh>
    <rPh sb="143" eb="146">
      <t>ガンネンド</t>
    </rPh>
    <rPh sb="161" eb="163">
      <t>ゲンショウ</t>
    </rPh>
    <rPh sb="169" eb="172">
      <t>チホウサイ</t>
    </rPh>
    <rPh sb="172" eb="175">
      <t>ハッコウガク</t>
    </rPh>
    <rPh sb="176" eb="178">
      <t>ヨクセイ</t>
    </rPh>
    <rPh sb="186" eb="188">
      <t>コウサイ</t>
    </rPh>
    <rPh sb="188" eb="189">
      <t>ヒ</t>
    </rPh>
    <rPh sb="190" eb="192">
      <t>テイゲン</t>
    </rPh>
    <rPh sb="204" eb="206">
      <t>ジッシツ</t>
    </rPh>
    <rPh sb="206" eb="209">
      <t>コウサイヒ</t>
    </rPh>
    <rPh sb="209" eb="211">
      <t>ヒリツ</t>
    </rPh>
    <rPh sb="212" eb="214">
      <t>ゲンショウ</t>
    </rPh>
    <rPh sb="214" eb="216">
      <t>ケイコウ</t>
    </rPh>
    <rPh sb="220" eb="221">
      <t>オナ</t>
    </rPh>
    <rPh sb="241" eb="243">
      <t>ゲンショウ</t>
    </rPh>
    <rPh sb="254" eb="256">
      <t>ヒリツ</t>
    </rPh>
    <rPh sb="257" eb="259">
      <t>イゼン</t>
    </rPh>
    <rPh sb="262" eb="263">
      <t>タカ</t>
    </rPh>
    <rPh sb="264" eb="266">
      <t>スウチ</t>
    </rPh>
    <rPh sb="274" eb="276">
      <t>コンゴ</t>
    </rPh>
    <rPh sb="277" eb="278">
      <t>ヒ</t>
    </rPh>
    <rPh sb="279" eb="280">
      <t>ツヅ</t>
    </rPh>
    <rPh sb="292" eb="294">
      <t>クロジ</t>
    </rPh>
    <rPh sb="295" eb="297">
      <t>イジ</t>
    </rPh>
    <rPh sb="300" eb="303">
      <t>チホウサイ</t>
    </rPh>
    <rPh sb="303" eb="305">
      <t>ゲンザイ</t>
    </rPh>
    <rPh sb="305" eb="306">
      <t>ダカ</t>
    </rPh>
    <rPh sb="307" eb="310">
      <t>コウサイヒ</t>
    </rPh>
    <rPh sb="310" eb="312">
      <t>フタン</t>
    </rPh>
    <rPh sb="313" eb="315">
      <t>テイゲン</t>
    </rPh>
    <rPh sb="316" eb="317">
      <t>ツト</t>
    </rPh>
    <rPh sb="319" eb="320">
      <t>リョウ</t>
    </rPh>
    <rPh sb="320" eb="322">
      <t>ヒリツ</t>
    </rPh>
    <rPh sb="323" eb="325">
      <t>カイゼン</t>
    </rPh>
    <rPh sb="326" eb="327">
      <t>ツト</t>
    </rPh>
    <phoneticPr fontId="2"/>
  </si>
  <si>
    <t>実質公債費比率</t>
    <phoneticPr fontId="5"/>
  </si>
  <si>
    <t>　上記のとおり、有形固定資産減価償却率については類似団体平均を下回っているが、将来負担比率については、類似団体よりもかなり高い。これは人口の急増に対応するために学校施設、総合福祉保健センター、環境センター等を比較的短期間で整備し地方債が増加したことと、新幹線新駅建設に伴う区画整理用地の土地開発公社による先行取得が主な要因である。現在では「財政運営基本方針」などにより、地方債発行額の抑制・プライマリーバランスの黒字の維持に努めており、将来負担比率は減少を続けている。
　また、新駅建設中止後の跡地の問題については、後継プランに基づき必要なインフラ整備を進め、併せて、企業誘致を積極的に行ってきた。今後もプライマリーバランスの黒字を維持することなどにより、引き続き数値の低減に努める。</t>
    <rPh sb="1" eb="3">
      <t>ジョウキ</t>
    </rPh>
    <rPh sb="8" eb="10">
      <t>ユウケイ</t>
    </rPh>
    <rPh sb="10" eb="12">
      <t>コテイ</t>
    </rPh>
    <rPh sb="12" eb="14">
      <t>シサン</t>
    </rPh>
    <rPh sb="14" eb="16">
      <t>ゲンカ</t>
    </rPh>
    <rPh sb="16" eb="18">
      <t>ショウキャク</t>
    </rPh>
    <rPh sb="18" eb="19">
      <t>リツ</t>
    </rPh>
    <rPh sb="24" eb="26">
      <t>ルイジ</t>
    </rPh>
    <rPh sb="26" eb="28">
      <t>ダンタイ</t>
    </rPh>
    <rPh sb="28" eb="30">
      <t>ヘイキン</t>
    </rPh>
    <rPh sb="31" eb="33">
      <t>シタマワ</t>
    </rPh>
    <rPh sb="39" eb="41">
      <t>ショウライ</t>
    </rPh>
    <rPh sb="41" eb="43">
      <t>フタン</t>
    </rPh>
    <rPh sb="43" eb="45">
      <t>ヒリツ</t>
    </rPh>
    <rPh sb="51" eb="53">
      <t>ルイジ</t>
    </rPh>
    <rPh sb="53" eb="55">
      <t>ダンタイ</t>
    </rPh>
    <rPh sb="61" eb="62">
      <t>タカ</t>
    </rPh>
    <rPh sb="67" eb="69">
      <t>ジンコウ</t>
    </rPh>
    <rPh sb="70" eb="72">
      <t>キュウゾウ</t>
    </rPh>
    <rPh sb="73" eb="75">
      <t>タイオウ</t>
    </rPh>
    <rPh sb="104" eb="107">
      <t>ヒカクテキ</t>
    </rPh>
    <rPh sb="107" eb="110">
      <t>タンキカン</t>
    </rPh>
    <rPh sb="111" eb="113">
      <t>セイビ</t>
    </rPh>
    <rPh sb="114" eb="117">
      <t>チホウサイ</t>
    </rPh>
    <rPh sb="118" eb="120">
      <t>ゾウカ</t>
    </rPh>
    <rPh sb="126" eb="129">
      <t>シンカンセン</t>
    </rPh>
    <rPh sb="129" eb="131">
      <t>シンエキ</t>
    </rPh>
    <rPh sb="131" eb="133">
      <t>ケンセツ</t>
    </rPh>
    <rPh sb="134" eb="135">
      <t>トモナ</t>
    </rPh>
    <rPh sb="136" eb="138">
      <t>クカク</t>
    </rPh>
    <rPh sb="209" eb="211">
      <t>イジ</t>
    </rPh>
    <rPh sb="239" eb="241">
      <t>シンエキ</t>
    </rPh>
    <rPh sb="241" eb="243">
      <t>ケンセツ</t>
    </rPh>
    <rPh sb="243" eb="245">
      <t>チュウシ</t>
    </rPh>
    <rPh sb="245" eb="246">
      <t>ゴ</t>
    </rPh>
    <rPh sb="247" eb="249">
      <t>アトチ</t>
    </rPh>
    <rPh sb="250" eb="252">
      <t>モンダイ</t>
    </rPh>
    <rPh sb="258" eb="260">
      <t>コウケイ</t>
    </rPh>
    <rPh sb="264" eb="265">
      <t>モト</t>
    </rPh>
    <rPh sb="267" eb="269">
      <t>ヒツヨウ</t>
    </rPh>
    <rPh sb="274" eb="276">
      <t>セイビ</t>
    </rPh>
    <rPh sb="277" eb="278">
      <t>スス</t>
    </rPh>
    <rPh sb="280" eb="281">
      <t>アワ</t>
    </rPh>
    <rPh sb="284" eb="286">
      <t>キギョウ</t>
    </rPh>
    <rPh sb="286" eb="288">
      <t>ユウチ</t>
    </rPh>
    <rPh sb="289" eb="292">
      <t>セッキョクテキ</t>
    </rPh>
    <rPh sb="293" eb="294">
      <t>オコナ</t>
    </rPh>
    <rPh sb="299" eb="301">
      <t>コンゴ</t>
    </rPh>
    <rPh sb="313" eb="315">
      <t>クロジ</t>
    </rPh>
    <rPh sb="316" eb="318">
      <t>イジ</t>
    </rPh>
    <rPh sb="328" eb="329">
      <t>ヒ</t>
    </rPh>
    <rPh sb="330" eb="331">
      <t>ツヅ</t>
    </rPh>
    <rPh sb="332" eb="334">
      <t>スウチ</t>
    </rPh>
    <rPh sb="335" eb="337">
      <t>テイゲン</t>
    </rPh>
    <rPh sb="338" eb="339">
      <t>ツト</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</si>
</sst>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54227</c:v>
                </c:pt>
                <c:pt idx="1">
                  <c:v>57295</c:v>
                </c:pt>
                <c:pt idx="2">
                  <c:v>54110</c:v>
                </c:pt>
                <c:pt idx="3">
                  <c:v>54684</c:v>
                </c:pt>
                <c:pt idx="4">
                  <c:v>62383</c:v>
                </c:pt>
              </c:numCache>
            </c:numRef>
          </c:val>
          <c:smooth val="0"/>
          <c:extLst xmlns:c16r2="http://schemas.microsoft.com/office/drawing/2015/06/chart">
            <c:ext xmlns:c16="http://schemas.microsoft.com/office/drawing/2014/chart" uri="{C3380CC4-5D6E-409C-BE32-E72D297353CC}">
              <c16:uniqueId val="{00000000-67E8-40E0-A958-4CC8B3121B0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36039</c:v>
                </c:pt>
                <c:pt idx="1">
                  <c:v>50478</c:v>
                </c:pt>
                <c:pt idx="2">
                  <c:v>70426</c:v>
                </c:pt>
                <c:pt idx="3">
                  <c:v>65760</c:v>
                </c:pt>
                <c:pt idx="4">
                  <c:v>36542</c:v>
                </c:pt>
              </c:numCache>
            </c:numRef>
          </c:val>
          <c:smooth val="0"/>
          <c:extLst xmlns:c16r2="http://schemas.microsoft.com/office/drawing/2015/06/chart">
            <c:ext xmlns:c16="http://schemas.microsoft.com/office/drawing/2014/chart" uri="{C3380CC4-5D6E-409C-BE32-E72D297353CC}">
              <c16:uniqueId val="{00000001-67E8-40E0-A958-4CC8B3121B0E}"/>
            </c:ext>
          </c:extLst>
        </c:ser>
        <c:dLbls>
          <c:showLegendKey val="0"/>
          <c:showVal val="0"/>
          <c:showCatName val="0"/>
          <c:showSerName val="0"/>
          <c:showPercent val="0"/>
          <c:showBubbleSize val="0"/>
        </c:dLbls>
        <c:marker val="1"/>
        <c:smooth val="0"/>
        <c:axId val="537548496"/>
        <c:axId val="537552304"/>
      </c:lineChart>
      <c:catAx>
        <c:axId val="5375484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37552304"/>
        <c:crosses val="autoZero"/>
        <c:auto val="1"/>
        <c:lblAlgn val="ctr"/>
        <c:lblOffset val="100"/>
        <c:tickLblSkip val="1"/>
        <c:tickMarkSkip val="1"/>
        <c:noMultiLvlLbl val="0"/>
      </c:catAx>
      <c:valAx>
        <c:axId val="537552304"/>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375484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3.53</c:v>
                </c:pt>
                <c:pt idx="1">
                  <c:v>3.45</c:v>
                </c:pt>
                <c:pt idx="2">
                  <c:v>3.08</c:v>
                </c:pt>
                <c:pt idx="3">
                  <c:v>3.66</c:v>
                </c:pt>
                <c:pt idx="4">
                  <c:v>4.45</c:v>
                </c:pt>
              </c:numCache>
            </c:numRef>
          </c:val>
          <c:extLst xmlns:c16r2="http://schemas.microsoft.com/office/drawing/2015/06/chart">
            <c:ext xmlns:c16="http://schemas.microsoft.com/office/drawing/2014/chart" uri="{C3380CC4-5D6E-409C-BE32-E72D297353CC}">
              <c16:uniqueId val="{00000000-C3EE-440B-8C42-3DA80926407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8.4</c:v>
                </c:pt>
                <c:pt idx="1">
                  <c:v>8.09</c:v>
                </c:pt>
                <c:pt idx="2">
                  <c:v>7.76</c:v>
                </c:pt>
                <c:pt idx="3">
                  <c:v>7.95</c:v>
                </c:pt>
                <c:pt idx="4">
                  <c:v>9.59</c:v>
                </c:pt>
              </c:numCache>
            </c:numRef>
          </c:val>
          <c:extLst xmlns:c16r2="http://schemas.microsoft.com/office/drawing/2015/06/chart">
            <c:ext xmlns:c16="http://schemas.microsoft.com/office/drawing/2014/chart" uri="{C3380CC4-5D6E-409C-BE32-E72D297353CC}">
              <c16:uniqueId val="{00000001-C3EE-440B-8C42-3DA809264076}"/>
            </c:ext>
          </c:extLst>
        </c:ser>
        <c:dLbls>
          <c:showLegendKey val="0"/>
          <c:showVal val="0"/>
          <c:showCatName val="0"/>
          <c:showSerName val="0"/>
          <c:showPercent val="0"/>
          <c:showBubbleSize val="0"/>
        </c:dLbls>
        <c:gapWidth val="250"/>
        <c:overlap val="100"/>
        <c:axId val="537550672"/>
        <c:axId val="5375533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0.39</c:v>
                </c:pt>
                <c:pt idx="1">
                  <c:v>-0.4</c:v>
                </c:pt>
                <c:pt idx="2">
                  <c:v>-0.68</c:v>
                </c:pt>
                <c:pt idx="3">
                  <c:v>0.91</c:v>
                </c:pt>
                <c:pt idx="4">
                  <c:v>2.64</c:v>
                </c:pt>
              </c:numCache>
            </c:numRef>
          </c:val>
          <c:smooth val="0"/>
          <c:extLst xmlns:c16r2="http://schemas.microsoft.com/office/drawing/2015/06/chart">
            <c:ext xmlns:c16="http://schemas.microsoft.com/office/drawing/2014/chart" uri="{C3380CC4-5D6E-409C-BE32-E72D297353CC}">
              <c16:uniqueId val="{00000002-C3EE-440B-8C42-3DA809264076}"/>
            </c:ext>
          </c:extLst>
        </c:ser>
        <c:dLbls>
          <c:showLegendKey val="0"/>
          <c:showVal val="0"/>
          <c:showCatName val="0"/>
          <c:showSerName val="0"/>
          <c:showPercent val="0"/>
          <c:showBubbleSize val="0"/>
        </c:dLbls>
        <c:marker val="1"/>
        <c:smooth val="0"/>
        <c:axId val="537550672"/>
        <c:axId val="537553392"/>
      </c:lineChart>
      <c:catAx>
        <c:axId val="537550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37553392"/>
        <c:crosses val="autoZero"/>
        <c:auto val="1"/>
        <c:lblAlgn val="ctr"/>
        <c:lblOffset val="100"/>
        <c:tickLblSkip val="1"/>
        <c:tickMarkSkip val="1"/>
        <c:noMultiLvlLbl val="0"/>
      </c:catAx>
      <c:valAx>
        <c:axId val="537553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7550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0.04</c:v>
                </c:pt>
                <c:pt idx="2">
                  <c:v>#N/A</c:v>
                </c:pt>
                <c:pt idx="3">
                  <c:v>0.04</c:v>
                </c:pt>
                <c:pt idx="4">
                  <c:v>#N/A</c:v>
                </c:pt>
                <c:pt idx="5">
                  <c:v>0.04</c:v>
                </c:pt>
                <c:pt idx="6">
                  <c:v>#N/A</c:v>
                </c:pt>
                <c:pt idx="7">
                  <c:v>0.03</c:v>
                </c:pt>
                <c:pt idx="8">
                  <c:v>#N/A</c:v>
                </c:pt>
                <c:pt idx="9">
                  <c:v>0.03</c:v>
                </c:pt>
              </c:numCache>
            </c:numRef>
          </c:val>
          <c:extLst xmlns:c16r2="http://schemas.microsoft.com/office/drawing/2015/06/chart">
            <c:ext xmlns:c16="http://schemas.microsoft.com/office/drawing/2014/chart" uri="{C3380CC4-5D6E-409C-BE32-E72D297353CC}">
              <c16:uniqueId val="{00000000-D3F6-4C3C-B9A1-8B1DAF3A7CD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3F6-4C3C-B9A1-8B1DAF3A7CD2}"/>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0.02</c:v>
                </c:pt>
                <c:pt idx="2">
                  <c:v>#N/A</c:v>
                </c:pt>
                <c:pt idx="3">
                  <c:v>0.03</c:v>
                </c:pt>
                <c:pt idx="4">
                  <c:v>#N/A</c:v>
                </c:pt>
                <c:pt idx="5">
                  <c:v>0.03</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2-D3F6-4C3C-B9A1-8B1DAF3A7CD2}"/>
            </c:ext>
          </c:extLst>
        </c:ser>
        <c:ser>
          <c:idx val="3"/>
          <c:order val="3"/>
          <c:tx>
            <c:strRef>
              <c:f>データシート!$A$30</c:f>
              <c:strCache>
                <c:ptCount val="1"/>
                <c:pt idx="0">
                  <c:v>栗東墓地公園特別会計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0.04</c:v>
                </c:pt>
                <c:pt idx="2">
                  <c:v>#N/A</c:v>
                </c:pt>
                <c:pt idx="3">
                  <c:v>0.04</c:v>
                </c:pt>
                <c:pt idx="4">
                  <c:v>#N/A</c:v>
                </c:pt>
                <c:pt idx="5">
                  <c:v>0.03</c:v>
                </c:pt>
                <c:pt idx="6">
                  <c:v>#N/A</c:v>
                </c:pt>
                <c:pt idx="7">
                  <c:v>0.04</c:v>
                </c:pt>
                <c:pt idx="8">
                  <c:v>#N/A</c:v>
                </c:pt>
                <c:pt idx="9">
                  <c:v>0.04</c:v>
                </c:pt>
              </c:numCache>
            </c:numRef>
          </c:val>
          <c:extLst xmlns:c16r2="http://schemas.microsoft.com/office/drawing/2015/06/chart">
            <c:ext xmlns:c16="http://schemas.microsoft.com/office/drawing/2014/chart" uri="{C3380CC4-5D6E-409C-BE32-E72D297353CC}">
              <c16:uniqueId val="{00000003-D3F6-4C3C-B9A1-8B1DAF3A7CD2}"/>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0.12</c:v>
                </c:pt>
                <c:pt idx="2">
                  <c:v>#N/A</c:v>
                </c:pt>
                <c:pt idx="3">
                  <c:v>0.12</c:v>
                </c:pt>
                <c:pt idx="4">
                  <c:v>#N/A</c:v>
                </c:pt>
                <c:pt idx="5">
                  <c:v>0.15</c:v>
                </c:pt>
                <c:pt idx="6">
                  <c:v>#N/A</c:v>
                </c:pt>
                <c:pt idx="7">
                  <c:v>0.13</c:v>
                </c:pt>
                <c:pt idx="8">
                  <c:v>#N/A</c:v>
                </c:pt>
                <c:pt idx="9">
                  <c:v>0.11</c:v>
                </c:pt>
              </c:numCache>
            </c:numRef>
          </c:val>
          <c:extLst xmlns:c16r2="http://schemas.microsoft.com/office/drawing/2015/06/chart">
            <c:ext xmlns:c16="http://schemas.microsoft.com/office/drawing/2014/chart" uri="{C3380CC4-5D6E-409C-BE32-E72D297353CC}">
              <c16:uniqueId val="{00000004-D3F6-4C3C-B9A1-8B1DAF3A7CD2}"/>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0.5</c:v>
                </c:pt>
                <c:pt idx="2">
                  <c:v>#N/A</c:v>
                </c:pt>
                <c:pt idx="3">
                  <c:v>0.69</c:v>
                </c:pt>
                <c:pt idx="4">
                  <c:v>#N/A</c:v>
                </c:pt>
                <c:pt idx="5">
                  <c:v>0.48</c:v>
                </c:pt>
                <c:pt idx="6">
                  <c:v>#N/A</c:v>
                </c:pt>
                <c:pt idx="7">
                  <c:v>0.6</c:v>
                </c:pt>
                <c:pt idx="8">
                  <c:v>#N/A</c:v>
                </c:pt>
                <c:pt idx="9">
                  <c:v>0.42</c:v>
                </c:pt>
              </c:numCache>
            </c:numRef>
          </c:val>
          <c:extLst xmlns:c16r2="http://schemas.microsoft.com/office/drawing/2015/06/chart">
            <c:ext xmlns:c16="http://schemas.microsoft.com/office/drawing/2014/chart" uri="{C3380CC4-5D6E-409C-BE32-E72D297353CC}">
              <c16:uniqueId val="{00000005-D3F6-4C3C-B9A1-8B1DAF3A7CD2}"/>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1.69</c:v>
                </c:pt>
                <c:pt idx="2">
                  <c:v>#N/A</c:v>
                </c:pt>
                <c:pt idx="3">
                  <c:v>2.97</c:v>
                </c:pt>
                <c:pt idx="4">
                  <c:v>#N/A</c:v>
                </c:pt>
                <c:pt idx="5">
                  <c:v>3.84</c:v>
                </c:pt>
                <c:pt idx="6">
                  <c:v>#N/A</c:v>
                </c:pt>
                <c:pt idx="7">
                  <c:v>3.56</c:v>
                </c:pt>
                <c:pt idx="8">
                  <c:v>#N/A</c:v>
                </c:pt>
                <c:pt idx="9">
                  <c:v>3.59</c:v>
                </c:pt>
              </c:numCache>
            </c:numRef>
          </c:val>
          <c:extLst xmlns:c16r2="http://schemas.microsoft.com/office/drawing/2015/06/chart">
            <c:ext xmlns:c16="http://schemas.microsoft.com/office/drawing/2014/chart" uri="{C3380CC4-5D6E-409C-BE32-E72D297353CC}">
              <c16:uniqueId val="{00000006-D3F6-4C3C-B9A1-8B1DAF3A7CD2}"/>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3.42</c:v>
                </c:pt>
                <c:pt idx="2">
                  <c:v>#N/A</c:v>
                </c:pt>
                <c:pt idx="3">
                  <c:v>3.33</c:v>
                </c:pt>
                <c:pt idx="4">
                  <c:v>#N/A</c:v>
                </c:pt>
                <c:pt idx="5">
                  <c:v>2.99</c:v>
                </c:pt>
                <c:pt idx="6">
                  <c:v>#N/A</c:v>
                </c:pt>
                <c:pt idx="7">
                  <c:v>3.57</c:v>
                </c:pt>
                <c:pt idx="8">
                  <c:v>#N/A</c:v>
                </c:pt>
                <c:pt idx="9">
                  <c:v>4.3600000000000003</c:v>
                </c:pt>
              </c:numCache>
            </c:numRef>
          </c:val>
          <c:extLst xmlns:c16r2="http://schemas.microsoft.com/office/drawing/2015/06/chart">
            <c:ext xmlns:c16="http://schemas.microsoft.com/office/drawing/2014/chart" uri="{C3380CC4-5D6E-409C-BE32-E72D297353CC}">
              <c16:uniqueId val="{00000007-D3F6-4C3C-B9A1-8B1DAF3A7CD2}"/>
            </c:ext>
          </c:extLst>
        </c:ser>
        <c:ser>
          <c:idx val="8"/>
          <c:order val="8"/>
          <c:tx>
            <c:strRef>
              <c:f>データシート!$A$35</c:f>
              <c:strCache>
                <c:ptCount val="1"/>
                <c:pt idx="0">
                  <c:v>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2.44</c:v>
                </c:pt>
                <c:pt idx="2">
                  <c:v>#N/A</c:v>
                </c:pt>
                <c:pt idx="3">
                  <c:v>2.56</c:v>
                </c:pt>
                <c:pt idx="4">
                  <c:v>#N/A</c:v>
                </c:pt>
                <c:pt idx="5">
                  <c:v>5.84</c:v>
                </c:pt>
                <c:pt idx="6">
                  <c:v>#N/A</c:v>
                </c:pt>
                <c:pt idx="7">
                  <c:v>6.09</c:v>
                </c:pt>
                <c:pt idx="8">
                  <c:v>#N/A</c:v>
                </c:pt>
                <c:pt idx="9">
                  <c:v>6.02</c:v>
                </c:pt>
              </c:numCache>
            </c:numRef>
          </c:val>
          <c:extLst xmlns:c16r2="http://schemas.microsoft.com/office/drawing/2015/06/chart">
            <c:ext xmlns:c16="http://schemas.microsoft.com/office/drawing/2014/chart" uri="{C3380CC4-5D6E-409C-BE32-E72D297353CC}">
              <c16:uniqueId val="{00000008-D3F6-4C3C-B9A1-8B1DAF3A7CD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13.19</c:v>
                </c:pt>
                <c:pt idx="2">
                  <c:v>#N/A</c:v>
                </c:pt>
                <c:pt idx="3">
                  <c:v>13.19</c:v>
                </c:pt>
                <c:pt idx="4">
                  <c:v>#N/A</c:v>
                </c:pt>
                <c:pt idx="5">
                  <c:v>12.58</c:v>
                </c:pt>
                <c:pt idx="6">
                  <c:v>#N/A</c:v>
                </c:pt>
                <c:pt idx="7">
                  <c:v>12.18</c:v>
                </c:pt>
                <c:pt idx="8">
                  <c:v>#N/A</c:v>
                </c:pt>
                <c:pt idx="9">
                  <c:v>9.49</c:v>
                </c:pt>
              </c:numCache>
            </c:numRef>
          </c:val>
          <c:extLst xmlns:c16r2="http://schemas.microsoft.com/office/drawing/2015/06/chart">
            <c:ext xmlns:c16="http://schemas.microsoft.com/office/drawing/2014/chart" uri="{C3380CC4-5D6E-409C-BE32-E72D297353CC}">
              <c16:uniqueId val="{00000009-D3F6-4C3C-B9A1-8B1DAF3A7CD2}"/>
            </c:ext>
          </c:extLst>
        </c:ser>
        <c:dLbls>
          <c:showLegendKey val="0"/>
          <c:showVal val="0"/>
          <c:showCatName val="0"/>
          <c:showSerName val="0"/>
          <c:showPercent val="0"/>
          <c:showBubbleSize val="0"/>
        </c:dLbls>
        <c:gapWidth val="150"/>
        <c:overlap val="100"/>
        <c:axId val="537553936"/>
        <c:axId val="3650032"/>
      </c:barChart>
      <c:catAx>
        <c:axId val="537553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50032"/>
        <c:crosses val="autoZero"/>
        <c:auto val="1"/>
        <c:lblAlgn val="ctr"/>
        <c:lblOffset val="100"/>
        <c:tickLblSkip val="1"/>
        <c:tickMarkSkip val="1"/>
        <c:noMultiLvlLbl val="0"/>
      </c:catAx>
      <c:valAx>
        <c:axId val="3650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75539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2413</c:v>
                </c:pt>
                <c:pt idx="5">
                  <c:v>2538</c:v>
                </c:pt>
                <c:pt idx="8">
                  <c:v>2660</c:v>
                </c:pt>
                <c:pt idx="11">
                  <c:v>2646</c:v>
                </c:pt>
                <c:pt idx="14">
                  <c:v>2689</c:v>
                </c:pt>
              </c:numCache>
            </c:numRef>
          </c:val>
          <c:extLst xmlns:c16r2="http://schemas.microsoft.com/office/drawing/2015/06/chart">
            <c:ext xmlns:c16="http://schemas.microsoft.com/office/drawing/2014/chart" uri="{C3380CC4-5D6E-409C-BE32-E72D297353CC}">
              <c16:uniqueId val="{00000000-54FF-4E6C-8F8B-5FBA18296BB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54FF-4E6C-8F8B-5FBA18296BB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153</c:v>
                </c:pt>
                <c:pt idx="3">
                  <c:v>134</c:v>
                </c:pt>
                <c:pt idx="6">
                  <c:v>113</c:v>
                </c:pt>
                <c:pt idx="9">
                  <c:v>121</c:v>
                </c:pt>
                <c:pt idx="12">
                  <c:v>124</c:v>
                </c:pt>
              </c:numCache>
            </c:numRef>
          </c:val>
          <c:extLst xmlns:c16r2="http://schemas.microsoft.com/office/drawing/2015/06/chart">
            <c:ext xmlns:c16="http://schemas.microsoft.com/office/drawing/2014/chart" uri="{C3380CC4-5D6E-409C-BE32-E72D297353CC}">
              <c16:uniqueId val="{00000002-54FF-4E6C-8F8B-5FBA18296BB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105</c:v>
                </c:pt>
                <c:pt idx="3">
                  <c:v>63</c:v>
                </c:pt>
                <c:pt idx="6">
                  <c:v>75</c:v>
                </c:pt>
                <c:pt idx="9">
                  <c:v>77</c:v>
                </c:pt>
                <c:pt idx="12">
                  <c:v>73</c:v>
                </c:pt>
              </c:numCache>
            </c:numRef>
          </c:val>
          <c:extLst xmlns:c16r2="http://schemas.microsoft.com/office/drawing/2015/06/chart">
            <c:ext xmlns:c16="http://schemas.microsoft.com/office/drawing/2014/chart" uri="{C3380CC4-5D6E-409C-BE32-E72D297353CC}">
              <c16:uniqueId val="{00000003-54FF-4E6C-8F8B-5FBA18296BB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367</c:v>
                </c:pt>
                <c:pt idx="3">
                  <c:v>294</c:v>
                </c:pt>
                <c:pt idx="6">
                  <c:v>305</c:v>
                </c:pt>
                <c:pt idx="9">
                  <c:v>275</c:v>
                </c:pt>
                <c:pt idx="12">
                  <c:v>248</c:v>
                </c:pt>
              </c:numCache>
            </c:numRef>
          </c:val>
          <c:extLst xmlns:c16r2="http://schemas.microsoft.com/office/drawing/2015/06/chart">
            <c:ext xmlns:c16="http://schemas.microsoft.com/office/drawing/2014/chart" uri="{C3380CC4-5D6E-409C-BE32-E72D297353CC}">
              <c16:uniqueId val="{00000004-54FF-4E6C-8F8B-5FBA18296BB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4FF-4E6C-8F8B-5FBA18296BB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4FF-4E6C-8F8B-5FBA18296BB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3870</c:v>
                </c:pt>
                <c:pt idx="3">
                  <c:v>3993</c:v>
                </c:pt>
                <c:pt idx="6">
                  <c:v>4279</c:v>
                </c:pt>
                <c:pt idx="9">
                  <c:v>3993</c:v>
                </c:pt>
                <c:pt idx="12">
                  <c:v>3971</c:v>
                </c:pt>
              </c:numCache>
            </c:numRef>
          </c:val>
          <c:extLst xmlns:c16r2="http://schemas.microsoft.com/office/drawing/2015/06/chart">
            <c:ext xmlns:c16="http://schemas.microsoft.com/office/drawing/2014/chart" uri="{C3380CC4-5D6E-409C-BE32-E72D297353CC}">
              <c16:uniqueId val="{00000007-54FF-4E6C-8F8B-5FBA18296BBA}"/>
            </c:ext>
          </c:extLst>
        </c:ser>
        <c:dLbls>
          <c:showLegendKey val="0"/>
          <c:showVal val="0"/>
          <c:showCatName val="0"/>
          <c:showSerName val="0"/>
          <c:showPercent val="0"/>
          <c:showBubbleSize val="0"/>
        </c:dLbls>
        <c:gapWidth val="100"/>
        <c:overlap val="100"/>
        <c:axId val="548775152"/>
        <c:axId val="5487724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2082</c:v>
                </c:pt>
                <c:pt idx="2">
                  <c:v>#N/A</c:v>
                </c:pt>
                <c:pt idx="3">
                  <c:v>#N/A</c:v>
                </c:pt>
                <c:pt idx="4">
                  <c:v>1946</c:v>
                </c:pt>
                <c:pt idx="5">
                  <c:v>#N/A</c:v>
                </c:pt>
                <c:pt idx="6">
                  <c:v>#N/A</c:v>
                </c:pt>
                <c:pt idx="7">
                  <c:v>2112</c:v>
                </c:pt>
                <c:pt idx="8">
                  <c:v>#N/A</c:v>
                </c:pt>
                <c:pt idx="9">
                  <c:v>#N/A</c:v>
                </c:pt>
                <c:pt idx="10">
                  <c:v>1820</c:v>
                </c:pt>
                <c:pt idx="11">
                  <c:v>#N/A</c:v>
                </c:pt>
                <c:pt idx="12">
                  <c:v>#N/A</c:v>
                </c:pt>
                <c:pt idx="13">
                  <c:v>1727</c:v>
                </c:pt>
                <c:pt idx="14">
                  <c:v>#N/A</c:v>
                </c:pt>
              </c:numCache>
            </c:numRef>
          </c:val>
          <c:smooth val="0"/>
          <c:extLst xmlns:c16r2="http://schemas.microsoft.com/office/drawing/2015/06/chart">
            <c:ext xmlns:c16="http://schemas.microsoft.com/office/drawing/2014/chart" uri="{C3380CC4-5D6E-409C-BE32-E72D297353CC}">
              <c16:uniqueId val="{00000008-54FF-4E6C-8F8B-5FBA18296BBA}"/>
            </c:ext>
          </c:extLst>
        </c:ser>
        <c:dLbls>
          <c:showLegendKey val="0"/>
          <c:showVal val="0"/>
          <c:showCatName val="0"/>
          <c:showSerName val="0"/>
          <c:showPercent val="0"/>
          <c:showBubbleSize val="0"/>
        </c:dLbls>
        <c:marker val="1"/>
        <c:smooth val="0"/>
        <c:axId val="548775152"/>
        <c:axId val="548772432"/>
      </c:lineChart>
      <c:catAx>
        <c:axId val="548775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48772432"/>
        <c:crosses val="autoZero"/>
        <c:auto val="1"/>
        <c:lblAlgn val="ctr"/>
        <c:lblOffset val="100"/>
        <c:tickLblSkip val="1"/>
        <c:tickMarkSkip val="1"/>
        <c:noMultiLvlLbl val="0"/>
      </c:catAx>
      <c:valAx>
        <c:axId val="548772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8775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20319</c:v>
                </c:pt>
                <c:pt idx="5">
                  <c:v>20054</c:v>
                </c:pt>
                <c:pt idx="8">
                  <c:v>19494</c:v>
                </c:pt>
                <c:pt idx="11">
                  <c:v>18738</c:v>
                </c:pt>
                <c:pt idx="14">
                  <c:v>17809</c:v>
                </c:pt>
              </c:numCache>
            </c:numRef>
          </c:val>
          <c:extLst xmlns:c16r2="http://schemas.microsoft.com/office/drawing/2015/06/chart">
            <c:ext xmlns:c16="http://schemas.microsoft.com/office/drawing/2014/chart" uri="{C3380CC4-5D6E-409C-BE32-E72D297353CC}">
              <c16:uniqueId val="{00000000-9705-421C-93B3-82898E1D550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8538</c:v>
                </c:pt>
                <c:pt idx="5">
                  <c:v>8842</c:v>
                </c:pt>
                <c:pt idx="8">
                  <c:v>8765</c:v>
                </c:pt>
                <c:pt idx="11">
                  <c:v>8162</c:v>
                </c:pt>
                <c:pt idx="14">
                  <c:v>7732</c:v>
                </c:pt>
              </c:numCache>
            </c:numRef>
          </c:val>
          <c:extLst xmlns:c16r2="http://schemas.microsoft.com/office/drawing/2015/06/chart">
            <c:ext xmlns:c16="http://schemas.microsoft.com/office/drawing/2014/chart" uri="{C3380CC4-5D6E-409C-BE32-E72D297353CC}">
              <c16:uniqueId val="{00000001-9705-421C-93B3-82898E1D550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4455</c:v>
                </c:pt>
                <c:pt idx="5">
                  <c:v>4471</c:v>
                </c:pt>
                <c:pt idx="8">
                  <c:v>5427</c:v>
                </c:pt>
                <c:pt idx="11">
                  <c:v>4703</c:v>
                </c:pt>
                <c:pt idx="14">
                  <c:v>5072</c:v>
                </c:pt>
              </c:numCache>
            </c:numRef>
          </c:val>
          <c:extLst xmlns:c16r2="http://schemas.microsoft.com/office/drawing/2015/06/chart">
            <c:ext xmlns:c16="http://schemas.microsoft.com/office/drawing/2014/chart" uri="{C3380CC4-5D6E-409C-BE32-E72D297353CC}">
              <c16:uniqueId val="{00000002-9705-421C-93B3-82898E1D550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705-421C-93B3-82898E1D550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705-421C-93B3-82898E1D550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705-421C-93B3-82898E1D550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987</c:v>
                </c:pt>
                <c:pt idx="3">
                  <c:v>930</c:v>
                </c:pt>
                <c:pt idx="6">
                  <c:v>932</c:v>
                </c:pt>
                <c:pt idx="9">
                  <c:v>134</c:v>
                </c:pt>
                <c:pt idx="12">
                  <c:v>2</c:v>
                </c:pt>
              </c:numCache>
            </c:numRef>
          </c:val>
          <c:extLst xmlns:c16r2="http://schemas.microsoft.com/office/drawing/2015/06/chart">
            <c:ext xmlns:c16="http://schemas.microsoft.com/office/drawing/2014/chart" uri="{C3380CC4-5D6E-409C-BE32-E72D297353CC}">
              <c16:uniqueId val="{00000006-9705-421C-93B3-82898E1D550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604</c:v>
                </c:pt>
                <c:pt idx="3">
                  <c:v>690</c:v>
                </c:pt>
                <c:pt idx="6">
                  <c:v>656</c:v>
                </c:pt>
                <c:pt idx="9">
                  <c:v>628</c:v>
                </c:pt>
                <c:pt idx="12">
                  <c:v>584</c:v>
                </c:pt>
              </c:numCache>
            </c:numRef>
          </c:val>
          <c:extLst xmlns:c16r2="http://schemas.microsoft.com/office/drawing/2015/06/chart">
            <c:ext xmlns:c16="http://schemas.microsoft.com/office/drawing/2014/chart" uri="{C3380CC4-5D6E-409C-BE32-E72D297353CC}">
              <c16:uniqueId val="{00000007-9705-421C-93B3-82898E1D550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5973</c:v>
                </c:pt>
                <c:pt idx="3">
                  <c:v>5448</c:v>
                </c:pt>
                <c:pt idx="6">
                  <c:v>5173</c:v>
                </c:pt>
                <c:pt idx="9">
                  <c:v>4534</c:v>
                </c:pt>
                <c:pt idx="12">
                  <c:v>4200</c:v>
                </c:pt>
              </c:numCache>
            </c:numRef>
          </c:val>
          <c:extLst xmlns:c16r2="http://schemas.microsoft.com/office/drawing/2015/06/chart">
            <c:ext xmlns:c16="http://schemas.microsoft.com/office/drawing/2014/chart" uri="{C3380CC4-5D6E-409C-BE32-E72D297353CC}">
              <c16:uniqueId val="{00000008-9705-421C-93B3-82898E1D550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1289</c:v>
                </c:pt>
                <c:pt idx="3">
                  <c:v>1153</c:v>
                </c:pt>
                <c:pt idx="6">
                  <c:v>1091</c:v>
                </c:pt>
                <c:pt idx="9">
                  <c:v>967</c:v>
                </c:pt>
                <c:pt idx="12">
                  <c:v>843</c:v>
                </c:pt>
              </c:numCache>
            </c:numRef>
          </c:val>
          <c:extLst xmlns:c16r2="http://schemas.microsoft.com/office/drawing/2015/06/chart">
            <c:ext xmlns:c16="http://schemas.microsoft.com/office/drawing/2014/chart" uri="{C3380CC4-5D6E-409C-BE32-E72D297353CC}">
              <c16:uniqueId val="{00000009-9705-421C-93B3-82898E1D550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47042</c:v>
                </c:pt>
                <c:pt idx="3">
                  <c:v>46232</c:v>
                </c:pt>
                <c:pt idx="6">
                  <c:v>45663</c:v>
                </c:pt>
                <c:pt idx="9">
                  <c:v>44013</c:v>
                </c:pt>
                <c:pt idx="12">
                  <c:v>41776</c:v>
                </c:pt>
              </c:numCache>
            </c:numRef>
          </c:val>
          <c:extLst xmlns:c16r2="http://schemas.microsoft.com/office/drawing/2015/06/chart">
            <c:ext xmlns:c16="http://schemas.microsoft.com/office/drawing/2014/chart" uri="{C3380CC4-5D6E-409C-BE32-E72D297353CC}">
              <c16:uniqueId val="{0000000A-9705-421C-93B3-82898E1D550F}"/>
            </c:ext>
          </c:extLst>
        </c:ser>
        <c:dLbls>
          <c:showLegendKey val="0"/>
          <c:showVal val="0"/>
          <c:showCatName val="0"/>
          <c:showSerName val="0"/>
          <c:showPercent val="0"/>
          <c:showBubbleSize val="0"/>
        </c:dLbls>
        <c:gapWidth val="100"/>
        <c:overlap val="100"/>
        <c:axId val="548774608"/>
        <c:axId val="5487740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22583</c:v>
                </c:pt>
                <c:pt idx="2">
                  <c:v>#N/A</c:v>
                </c:pt>
                <c:pt idx="3">
                  <c:v>#N/A</c:v>
                </c:pt>
                <c:pt idx="4">
                  <c:v>21087</c:v>
                </c:pt>
                <c:pt idx="5">
                  <c:v>#N/A</c:v>
                </c:pt>
                <c:pt idx="6">
                  <c:v>#N/A</c:v>
                </c:pt>
                <c:pt idx="7">
                  <c:v>19831</c:v>
                </c:pt>
                <c:pt idx="8">
                  <c:v>#N/A</c:v>
                </c:pt>
                <c:pt idx="9">
                  <c:v>#N/A</c:v>
                </c:pt>
                <c:pt idx="10">
                  <c:v>18673</c:v>
                </c:pt>
                <c:pt idx="11">
                  <c:v>#N/A</c:v>
                </c:pt>
                <c:pt idx="12">
                  <c:v>#N/A</c:v>
                </c:pt>
                <c:pt idx="13">
                  <c:v>16792</c:v>
                </c:pt>
                <c:pt idx="14">
                  <c:v>#N/A</c:v>
                </c:pt>
              </c:numCache>
            </c:numRef>
          </c:val>
          <c:smooth val="0"/>
          <c:extLst xmlns:c16r2="http://schemas.microsoft.com/office/drawing/2015/06/chart">
            <c:ext xmlns:c16="http://schemas.microsoft.com/office/drawing/2014/chart" uri="{C3380CC4-5D6E-409C-BE32-E72D297353CC}">
              <c16:uniqueId val="{0000000B-9705-421C-93B3-82898E1D550F}"/>
            </c:ext>
          </c:extLst>
        </c:ser>
        <c:dLbls>
          <c:showLegendKey val="0"/>
          <c:showVal val="0"/>
          <c:showCatName val="0"/>
          <c:showSerName val="0"/>
          <c:showPercent val="0"/>
          <c:showBubbleSize val="0"/>
        </c:dLbls>
        <c:marker val="1"/>
        <c:smooth val="0"/>
        <c:axId val="548774608"/>
        <c:axId val="548774064"/>
      </c:lineChart>
      <c:catAx>
        <c:axId val="548774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48774064"/>
        <c:crosses val="autoZero"/>
        <c:auto val="1"/>
        <c:lblAlgn val="ctr"/>
        <c:lblOffset val="100"/>
        <c:tickLblSkip val="1"/>
        <c:tickMarkSkip val="1"/>
        <c:noMultiLvlLbl val="0"/>
      </c:catAx>
      <c:valAx>
        <c:axId val="548774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8774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1075</c:v>
                </c:pt>
                <c:pt idx="1">
                  <c:v>1116</c:v>
                </c:pt>
                <c:pt idx="2">
                  <c:v>1371</c:v>
                </c:pt>
              </c:numCache>
            </c:numRef>
          </c:val>
          <c:extLst xmlns:c16r2="http://schemas.microsoft.com/office/drawing/2015/06/chart">
            <c:ext xmlns:c16="http://schemas.microsoft.com/office/drawing/2014/chart" uri="{C3380CC4-5D6E-409C-BE32-E72D297353CC}">
              <c16:uniqueId val="{00000000-5628-48CB-BBE9-B27B3AC21A0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2521</c:v>
                </c:pt>
                <c:pt idx="1">
                  <c:v>2028</c:v>
                </c:pt>
                <c:pt idx="2">
                  <c:v>2374</c:v>
                </c:pt>
              </c:numCache>
            </c:numRef>
          </c:val>
          <c:extLst xmlns:c16r2="http://schemas.microsoft.com/office/drawing/2015/06/chart">
            <c:ext xmlns:c16="http://schemas.microsoft.com/office/drawing/2014/chart" uri="{C3380CC4-5D6E-409C-BE32-E72D297353CC}">
              <c16:uniqueId val="{00000001-5628-48CB-BBE9-B27B3AC21A0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1500</c:v>
                </c:pt>
                <c:pt idx="1">
                  <c:v>1193</c:v>
                </c:pt>
                <c:pt idx="2">
                  <c:v>890</c:v>
                </c:pt>
              </c:numCache>
            </c:numRef>
          </c:val>
          <c:extLst xmlns:c16r2="http://schemas.microsoft.com/office/drawing/2015/06/chart">
            <c:ext xmlns:c16="http://schemas.microsoft.com/office/drawing/2014/chart" uri="{C3380CC4-5D6E-409C-BE32-E72D297353CC}">
              <c16:uniqueId val="{00000002-5628-48CB-BBE9-B27B3AC21A0E}"/>
            </c:ext>
          </c:extLst>
        </c:ser>
        <c:dLbls>
          <c:showLegendKey val="0"/>
          <c:showVal val="0"/>
          <c:showCatName val="0"/>
          <c:showSerName val="0"/>
          <c:showPercent val="0"/>
          <c:showBubbleSize val="0"/>
        </c:dLbls>
        <c:gapWidth val="120"/>
        <c:overlap val="100"/>
        <c:axId val="548776240"/>
        <c:axId val="548775696"/>
      </c:barChart>
      <c:catAx>
        <c:axId val="548776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48775696"/>
        <c:crosses val="autoZero"/>
        <c:auto val="1"/>
        <c:lblAlgn val="ctr"/>
        <c:lblOffset val="100"/>
        <c:tickLblSkip val="1"/>
        <c:tickMarkSkip val="1"/>
        <c:noMultiLvlLbl val="0"/>
      </c:catAx>
      <c:valAx>
        <c:axId val="5487756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48776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0E6-4A83-BB0A-0B0F9C76F583}"/>
                </c:ext>
                <c:ext xmlns:c15="http://schemas.microsoft.com/office/drawing/2012/chart" uri="{CE6537A1-D6FC-4f65-9D91-7224C49458BB}">
                  <c15:layout/>
                  <c15:dlblFieldTable>
                    <c15:dlblFTEntry>
                      <c15:txfldGUID>{8F1EE6CA-605F-4709-8570-FACDFDCD14AB}</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0E6-4A83-BB0A-0B0F9C76F583}"/>
                </c:ext>
                <c:ext xmlns:c15="http://schemas.microsoft.com/office/drawing/2012/chart" uri="{CE6537A1-D6FC-4f65-9D91-7224C49458BB}">
                  <c15:dlblFieldTable>
                    <c15:dlblFTEntry>
                      <c15:txfldGUID>{51FE82AC-876A-41EE-8258-F64A9B8DA19B}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0E6-4A83-BB0A-0B0F9C76F583}"/>
                </c:ext>
                <c:ext xmlns:c15="http://schemas.microsoft.com/office/drawing/2012/chart" uri="{CE6537A1-D6FC-4f65-9D91-7224C49458BB}">
                  <c15:dlblFieldTable>
                    <c15:dlblFTEntry>
                      <c15:txfldGUID>{DF6B09D9-1671-46C6-AA99-71DF3AB52B32}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0E6-4A83-BB0A-0B0F9C76F583}"/>
                </c:ext>
                <c:ext xmlns:c15="http://schemas.microsoft.com/office/drawing/2012/chart" uri="{CE6537A1-D6FC-4f65-9D91-7224C49458BB}">
                  <c15:dlblFieldTable>
                    <c15:dlblFTEntry>
                      <c15:txfldGUID>{0C9A7145-768D-460C-8195-C74E19070ED5}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0E6-4A83-BB0A-0B0F9C76F583}"/>
                </c:ext>
                <c:ext xmlns:c15="http://schemas.microsoft.com/office/drawing/2012/chart" uri="{CE6537A1-D6FC-4f65-9D91-7224C49458BB}">
                  <c15:dlblFieldTable>
                    <c15:dlblFTEntry>
                      <c15:txfldGUID>{6FDCF32C-AF03-4155-A192-259E9C27FAE5}</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0E6-4A83-BB0A-0B0F9C76F583}"/>
                </c:ext>
                <c:ext xmlns:c15="http://schemas.microsoft.com/office/drawing/2012/chart" uri="{CE6537A1-D6FC-4f65-9D91-7224C49458BB}">
                  <c15:layout/>
                  <c15:dlblFieldTable>
                    <c15:dlblFTEntry>
                      <c15:txfldGUID>{B6AB939C-2E3A-4940-83B2-56C0BE187AFD}</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0E6-4A83-BB0A-0B0F9C76F583}"/>
                </c:ext>
                <c:ext xmlns:c15="http://schemas.microsoft.com/office/drawing/2012/chart" uri="{CE6537A1-D6FC-4f65-9D91-7224C49458BB}">
                  <c15:layout/>
                  <c15:dlblFieldTable>
                    <c15:dlblFTEntry>
                      <c15:txfldGUID>{78FA58D7-4069-44EB-A395-A63AAD81FFA6}</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0E6-4A83-BB0A-0B0F9C76F583}"/>
                </c:ext>
                <c:ext xmlns:c15="http://schemas.microsoft.com/office/drawing/2012/chart" uri="{CE6537A1-D6FC-4f65-9D91-7224C49458BB}">
                  <c15:layout/>
                  <c15:dlblFieldTable>
                    <c15:dlblFTEntry>
                      <c15:txfldGUID>{CE310EFD-2A79-4E23-A1A7-C4E75E6FDD3E}</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0E6-4A83-BB0A-0B0F9C76F583}"/>
                </c:ext>
                <c:ext xmlns:c15="http://schemas.microsoft.com/office/drawing/2012/chart" uri="{CE6537A1-D6FC-4f65-9D91-7224C49458BB}">
                  <c15:layout/>
                  <c15:dlblFieldTable>
                    <c15:dlblFTEntry>
                      <c15:txfldGUID>{0B86C9A7-8003-498A-96D1-82FB7B7CBA62}</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57.5</c:v>
                </c:pt>
                <c:pt idx="8">
                  <c:v>58.8</c:v>
                </c:pt>
                <c:pt idx="16">
                  <c:v>58.9</c:v>
                </c:pt>
                <c:pt idx="24">
                  <c:v>57</c:v>
                </c:pt>
                <c:pt idx="32">
                  <c:v>58.3</c:v>
                </c:pt>
              </c:numCache>
            </c:numRef>
          </c:xVal>
          <c:yVal>
            <c:numRef>
              <c:f>公会計指標分析・財政指標組合せ分析表!$BP$51:$DC$51</c:f>
              <c:numCache>
                <c:formatCode>#,##0.0;"▲ "#,##0.0</c:formatCode>
                <c:ptCount val="40"/>
                <c:pt idx="0">
                  <c:v>186.1</c:v>
                </c:pt>
                <c:pt idx="8">
                  <c:v>174</c:v>
                </c:pt>
                <c:pt idx="16">
                  <c:v>161</c:v>
                </c:pt>
                <c:pt idx="24">
                  <c:v>149.1</c:v>
                </c:pt>
                <c:pt idx="32">
                  <c:v>131.4</c:v>
                </c:pt>
              </c:numCache>
            </c:numRef>
          </c:yVal>
          <c:smooth val="0"/>
          <c:extLst xmlns:c16r2="http://schemas.microsoft.com/office/drawing/2015/06/chart">
            <c:ext xmlns:c16="http://schemas.microsoft.com/office/drawing/2014/chart" uri="{C3380CC4-5D6E-409C-BE32-E72D297353CC}">
              <c16:uniqueId val="{00000009-20E6-4A83-BB0A-0B0F9C76F58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0E6-4A83-BB0A-0B0F9C76F583}"/>
                </c:ext>
                <c:ext xmlns:c15="http://schemas.microsoft.com/office/drawing/2012/chart" uri="{CE6537A1-D6FC-4f65-9D91-7224C49458BB}">
                  <c15:layout/>
                  <c15:dlblFieldTable>
                    <c15:dlblFTEntry>
                      <c15:txfldGUID>{2904A58F-0F96-4BF8-87B7-A981C8098DA8}</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0E6-4A83-BB0A-0B0F9C76F583}"/>
                </c:ext>
                <c:ext xmlns:c15="http://schemas.microsoft.com/office/drawing/2012/chart" uri="{CE6537A1-D6FC-4f65-9D91-7224C49458BB}">
                  <c15:dlblFieldTable>
                    <c15:dlblFTEntry>
                      <c15:txfldGUID>{F4E45802-E1F7-4CCF-A300-E393EB17CB6E}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0E6-4A83-BB0A-0B0F9C76F583}"/>
                </c:ext>
                <c:ext xmlns:c15="http://schemas.microsoft.com/office/drawing/2012/chart" uri="{CE6537A1-D6FC-4f65-9D91-7224C49458BB}">
                  <c15:dlblFieldTable>
                    <c15:dlblFTEntry>
                      <c15:txfldGUID>{3BFF3F81-16DE-4BA7-9A21-88A67231C4E5}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0E6-4A83-BB0A-0B0F9C76F583}"/>
                </c:ext>
                <c:ext xmlns:c15="http://schemas.microsoft.com/office/drawing/2012/chart" uri="{CE6537A1-D6FC-4f65-9D91-7224C49458BB}">
                  <c15:dlblFieldTable>
                    <c15:dlblFTEntry>
                      <c15:txfldGUID>{5D74ABD5-872A-4956-96F5-E6FA0A3237AB}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0E6-4A83-BB0A-0B0F9C76F583}"/>
                </c:ext>
                <c:ext xmlns:c15="http://schemas.microsoft.com/office/drawing/2012/chart" uri="{CE6537A1-D6FC-4f65-9D91-7224C49458BB}">
                  <c15:dlblFieldTable>
                    <c15:dlblFTEntry>
                      <c15:txfldGUID>{5D7284E5-B8A2-4805-97E1-6231A4BA4472}</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0E6-4A83-BB0A-0B0F9C76F583}"/>
                </c:ext>
                <c:ext xmlns:c15="http://schemas.microsoft.com/office/drawing/2012/chart" uri="{CE6537A1-D6FC-4f65-9D91-7224C49458BB}">
                  <c15:layout/>
                  <c15:dlblFieldTable>
                    <c15:dlblFTEntry>
                      <c15:txfldGUID>{0CC0F4A3-BC22-49D0-B14B-82061F43EB55}</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0E6-4A83-BB0A-0B0F9C76F583}"/>
                </c:ext>
                <c:ext xmlns:c15="http://schemas.microsoft.com/office/drawing/2012/chart" uri="{CE6537A1-D6FC-4f65-9D91-7224C49458BB}">
                  <c15:layout/>
                  <c15:dlblFieldTable>
                    <c15:dlblFTEntry>
                      <c15:txfldGUID>{1277D25B-2E82-4667-B092-E5745554C855}</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0E6-4A83-BB0A-0B0F9C76F583}"/>
                </c:ext>
                <c:ext xmlns:c15="http://schemas.microsoft.com/office/drawing/2012/chart" uri="{CE6537A1-D6FC-4f65-9D91-7224C49458BB}">
                  <c15:layout/>
                  <c15:dlblFieldTable>
                    <c15:dlblFTEntry>
                      <c15:txfldGUID>{332040FD-FB9F-4766-9275-26E6B978DF08}</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0E6-4A83-BB0A-0B0F9C76F583}"/>
                </c:ext>
                <c:ext xmlns:c15="http://schemas.microsoft.com/office/drawing/2012/chart" uri="{CE6537A1-D6FC-4f65-9D91-7224C49458BB}">
                  <c15:layout/>
                  <c15:dlblFieldTable>
                    <c15:dlblFTEntry>
                      <c15:txfldGUID>{1A20A84B-E226-47C6-A389-0C49E96978A7}</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55.2</c:v>
                </c:pt>
                <c:pt idx="8">
                  <c:v>57.2</c:v>
                </c:pt>
                <c:pt idx="16">
                  <c:v>58.5</c:v>
                </c:pt>
                <c:pt idx="24">
                  <c:v>59.8</c:v>
                </c:pt>
                <c:pt idx="32">
                  <c:v>60.6</c:v>
                </c:pt>
              </c:numCache>
            </c:numRef>
          </c:xVal>
          <c:yVal>
            <c:numRef>
              <c:f>公会計指標分析・財政指標組合せ分析表!$BP$55:$DC$55</c:f>
              <c:numCache>
                <c:formatCode>#,##0.0;"▲ "#,##0.0</c:formatCode>
                <c:ptCount val="40"/>
                <c:pt idx="0">
                  <c:v>37.299999999999997</c:v>
                </c:pt>
                <c:pt idx="8">
                  <c:v>33.1</c:v>
                </c:pt>
                <c:pt idx="16">
                  <c:v>31.3</c:v>
                </c:pt>
                <c:pt idx="24">
                  <c:v>25.3</c:v>
                </c:pt>
                <c:pt idx="32">
                  <c:v>25.5</c:v>
                </c:pt>
              </c:numCache>
            </c:numRef>
          </c:yVal>
          <c:smooth val="0"/>
          <c:extLst xmlns:c16r2="http://schemas.microsoft.com/office/drawing/2015/06/chart">
            <c:ext xmlns:c16="http://schemas.microsoft.com/office/drawing/2014/chart" uri="{C3380CC4-5D6E-409C-BE32-E72D297353CC}">
              <c16:uniqueId val="{00000013-20E6-4A83-BB0A-0B0F9C76F583}"/>
            </c:ext>
          </c:extLst>
        </c:ser>
        <c:dLbls>
          <c:showLegendKey val="0"/>
          <c:showVal val="1"/>
          <c:showCatName val="0"/>
          <c:showSerName val="0"/>
          <c:showPercent val="0"/>
          <c:showBubbleSize val="0"/>
        </c:dLbls>
        <c:axId val="548776784"/>
        <c:axId val="548777328"/>
      </c:scatterChart>
      <c:valAx>
        <c:axId val="548776784"/>
        <c:scaling>
          <c:orientation val="minMax"/>
          <c:max val="61.1"/>
          <c:min val="54.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48777328"/>
        <c:crosses val="autoZero"/>
        <c:crossBetween val="midCat"/>
      </c:valAx>
      <c:valAx>
        <c:axId val="548777328"/>
        <c:scaling>
          <c:orientation val="minMax"/>
          <c:max val="22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487767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231-481C-85B4-46F873CB8B7C}"/>
                </c:ext>
                <c:ext xmlns:c15="http://schemas.microsoft.com/office/drawing/2012/chart" uri="{CE6537A1-D6FC-4f65-9D91-7224C49458BB}">
                  <c15:layout/>
                  <c15:dlblFieldTable>
                    <c15:dlblFTEntry>
                      <c15:txfldGUID>{528EDFD3-496E-4962-A7E1-717E5C745C35}</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231-481C-85B4-46F873CB8B7C}"/>
                </c:ext>
                <c:ext xmlns:c15="http://schemas.microsoft.com/office/drawing/2012/chart" uri="{CE6537A1-D6FC-4f65-9D91-7224C49458BB}">
                  <c15:dlblFieldTable>
                    <c15:dlblFTEntry>
                      <c15:txfldGUID>{97823D95-04CF-4AA6-A73F-C9B853CBDCF7}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231-481C-85B4-46F873CB8B7C}"/>
                </c:ext>
                <c:ext xmlns:c15="http://schemas.microsoft.com/office/drawing/2012/chart" uri="{CE6537A1-D6FC-4f65-9D91-7224C49458BB}">
                  <c15:dlblFieldTable>
                    <c15:dlblFTEntry>
                      <c15:txfldGUID>{2633843A-88C1-4A49-A02E-0A479AD72E76}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231-481C-85B4-46F873CB8B7C}"/>
                </c:ext>
                <c:ext xmlns:c15="http://schemas.microsoft.com/office/drawing/2012/chart" uri="{CE6537A1-D6FC-4f65-9D91-7224C49458BB}">
                  <c15:dlblFieldTable>
                    <c15:dlblFTEntry>
                      <c15:txfldGUID>{A060B173-4CAB-4D6A-9C98-49D4F1789D89}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231-481C-85B4-46F873CB8B7C}"/>
                </c:ext>
                <c:ext xmlns:c15="http://schemas.microsoft.com/office/drawing/2012/chart" uri="{CE6537A1-D6FC-4f65-9D91-7224C49458BB}">
                  <c15:dlblFieldTable>
                    <c15:dlblFTEntry>
                      <c15:txfldGUID>{E5EFF5C8-E8CD-4C7B-885D-84D3A6432D1F}</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231-481C-85B4-46F873CB8B7C}"/>
                </c:ext>
                <c:ext xmlns:c15="http://schemas.microsoft.com/office/drawing/2012/chart" uri="{CE6537A1-D6FC-4f65-9D91-7224C49458BB}">
                  <c15:layout/>
                  <c15:dlblFieldTable>
                    <c15:dlblFTEntry>
                      <c15:txfldGUID>{08133A0D-B444-4AFE-885B-3F17E5867C95}</c15:txfldGUID>
                      <c15:f>公会計指標分析・財政指標組合せ分析表!$BX$72</c15:f>
                      <c15:dlblFieldTableCache>
                        <c:ptCount val="1"/>
                        <c:pt idx="0">
                          <c:v>H28</c:v>
                        </c:pt>
                      </c15:dlblFieldTableCache>
                    </c15:dlblFTEntry>
                  </c15:dlblFieldTable>
                  <c15:showDataLabelsRange val="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231-481C-85B4-46F873CB8B7C}"/>
                </c:ext>
                <c:ext xmlns:c15="http://schemas.microsoft.com/office/drawing/2012/chart" uri="{CE6537A1-D6FC-4f65-9D91-7224C49458BB}">
                  <c15:layout/>
                  <c15:dlblFieldTable>
                    <c15:dlblFTEntry>
                      <c15:txfldGUID>{119B3239-28EB-47ED-9A90-B786B14FA17D}</c15:txfldGUID>
                      <c15:f>公会計指標分析・財政指標組合せ分析表!$CF$72</c15:f>
                      <c15:dlblFieldTableCache>
                        <c:ptCount val="1"/>
                        <c:pt idx="0">
                          <c:v>H29</c:v>
                        </c:pt>
                      </c15:dlblFieldTableCache>
                    </c15:dlblFTEntry>
                  </c15:dlblFieldTable>
                  <c15:showDataLabelsRange val="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231-481C-85B4-46F873CB8B7C}"/>
                </c:ext>
                <c:ext xmlns:c15="http://schemas.microsoft.com/office/drawing/2012/chart" uri="{CE6537A1-D6FC-4f65-9D91-7224C49458BB}">
                  <c15:layout/>
                  <c15:dlblFieldTable>
                    <c15:dlblFTEntry>
                      <c15:txfldGUID>{3309C9EB-A04D-41E6-BFFC-579A4BFC5F30}</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231-481C-85B4-46F873CB8B7C}"/>
                </c:ext>
                <c:ext xmlns:c15="http://schemas.microsoft.com/office/drawing/2012/chart" uri="{CE6537A1-D6FC-4f65-9D91-7224C49458BB}">
                  <c15:layout/>
                  <c15:dlblFieldTable>
                    <c15:dlblFTEntry>
                      <c15:txfldGUID>{641E8D24-9753-4CF0-ADC8-B421AD7D25BA}</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17.3</c:v>
                </c:pt>
                <c:pt idx="8">
                  <c:v>16.7</c:v>
                </c:pt>
                <c:pt idx="16">
                  <c:v>16.7</c:v>
                </c:pt>
                <c:pt idx="24">
                  <c:v>15.9</c:v>
                </c:pt>
                <c:pt idx="32">
                  <c:v>15</c:v>
                </c:pt>
              </c:numCache>
            </c:numRef>
          </c:xVal>
          <c:yVal>
            <c:numRef>
              <c:f>公会計指標分析・財政指標組合せ分析表!$BP$73:$DC$73</c:f>
              <c:numCache>
                <c:formatCode>#,##0.0;"▲ "#,##0.0</c:formatCode>
                <c:ptCount val="40"/>
                <c:pt idx="0">
                  <c:v>186.1</c:v>
                </c:pt>
                <c:pt idx="8">
                  <c:v>174</c:v>
                </c:pt>
                <c:pt idx="16">
                  <c:v>161</c:v>
                </c:pt>
                <c:pt idx="24">
                  <c:v>149.1</c:v>
                </c:pt>
                <c:pt idx="32">
                  <c:v>131.4</c:v>
                </c:pt>
              </c:numCache>
            </c:numRef>
          </c:yVal>
          <c:smooth val="0"/>
          <c:extLst xmlns:c16r2="http://schemas.microsoft.com/office/drawing/2015/06/chart">
            <c:ext xmlns:c16="http://schemas.microsoft.com/office/drawing/2014/chart" uri="{C3380CC4-5D6E-409C-BE32-E72D297353CC}">
              <c16:uniqueId val="{00000009-7231-481C-85B4-46F873CB8B7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2.7316432562328269E-2"/>
                  <c:y val="-7.390008404644953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231-481C-85B4-46F873CB8B7C}"/>
                </c:ext>
                <c:ext xmlns:c15="http://schemas.microsoft.com/office/drawing/2012/chart" uri="{CE6537A1-D6FC-4f65-9D91-7224C49458BB}">
                  <c15:layout/>
                  <c15:dlblFieldTable>
                    <c15:dlblFTEntry>
                      <c15:txfldGUID>{4CE2C307-E817-4762-A756-605726FBE485}</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7231-481C-85B4-46F873CB8B7C}"/>
                </c:ext>
                <c:ext xmlns:c15="http://schemas.microsoft.com/office/drawing/2012/chart" uri="{CE6537A1-D6FC-4f65-9D91-7224C49458BB}">
                  <c15:dlblFieldTable>
                    <c15:dlblFTEntry>
                      <c15:txfldGUID>{17776BFF-99F8-4EC0-A026-3FB988720411}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7231-481C-85B4-46F873CB8B7C}"/>
                </c:ext>
                <c:ext xmlns:c15="http://schemas.microsoft.com/office/drawing/2012/chart" uri="{CE6537A1-D6FC-4f65-9D91-7224C49458BB}">
                  <c15:dlblFieldTable>
                    <c15:dlblFTEntry>
                      <c15:txfldGUID>{6EE1BCA1-313D-432E-8DA1-6BE3F2CE3AB7}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7231-481C-85B4-46F873CB8B7C}"/>
                </c:ext>
                <c:ext xmlns:c15="http://schemas.microsoft.com/office/drawing/2012/chart" uri="{CE6537A1-D6FC-4f65-9D91-7224C49458BB}">
                  <c15:dlblFieldTable>
                    <c15:dlblFTEntry>
                      <c15:txfldGUID>{E3CBAE7E-2CFD-484F-A971-BB704E9D1E50}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7231-481C-85B4-46F873CB8B7C}"/>
                </c:ext>
                <c:ext xmlns:c15="http://schemas.microsoft.com/office/drawing/2012/chart" uri="{CE6537A1-D6FC-4f65-9D91-7224C49458BB}">
                  <c15:dlblFieldTable>
                    <c15:dlblFTEntry>
                      <c15:txfldGUID>{BEE14EE9-2656-49CC-B478-7D7EF1B505D0}</c15:txfldGUID>
                      <c15:f>#REF!</c15:f>
                      <c15:dlblFieldTableCache>
                        <c:ptCount val="1"/>
                        <c:pt idx="0">
                          <c:v>#REF!</c:v>
                        </c:pt>
                      </c15:dlblFieldTableCache>
                    </c15:dlblFTEntry>
                  </c15:dlblFieldTable>
                  <c15:showDataLabelsRange val="0"/>
                </c:ext>
              </c:extLst>
            </c:dLbl>
            <c:dLbl>
              <c:idx val="8"/>
              <c:layout>
                <c:manualLayout>
                  <c:x val="-3.6079550675892962E-2"/>
                  <c:y val="-3.4566927893352112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7231-481C-85B4-46F873CB8B7C}"/>
                </c:ext>
                <c:ext xmlns:c15="http://schemas.microsoft.com/office/drawing/2012/chart" uri="{CE6537A1-D6FC-4f65-9D91-7224C49458BB}">
                  <c15:layout/>
                  <c15:dlblFieldTable>
                    <c15:dlblFTEntry>
                      <c15:txfldGUID>{9E001E54-82AD-4FBB-822D-2D69439D1E3E}</c15:txfldGUID>
                      <c15:f>公会計指標分析・財政指標組合せ分析表!$BX$72</c15:f>
                      <c15:dlblFieldTableCache>
                        <c:ptCount val="1"/>
                        <c:pt idx="0">
                          <c:v>H28</c:v>
                        </c:pt>
                      </c15:dlblFieldTableCache>
                    </c15:dlblFTEntry>
                  </c15:dlblFieldTable>
                  <c15:showDataLabelsRange val="0"/>
                </c:ext>
              </c:extLst>
            </c:dLbl>
            <c:dLbl>
              <c:idx val="16"/>
              <c:layout>
                <c:manualLayout>
                  <c:x val="-3.1697991619110633E-2"/>
                  <c:y val="-7.8895950221486794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7231-481C-85B4-46F873CB8B7C}"/>
                </c:ext>
                <c:ext xmlns:c15="http://schemas.microsoft.com/office/drawing/2012/chart" uri="{CE6537A1-D6FC-4f65-9D91-7224C49458BB}">
                  <c15:layout/>
                  <c15:dlblFieldTable>
                    <c15:dlblFTEntry>
                      <c15:txfldGUID>{269AE28B-0DE4-4041-B2D7-5ED63628FEB5}</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3.1697991619110633E-2"/>
                  <c:y val="-4.3793543013356327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7231-481C-85B4-46F873CB8B7C}"/>
                </c:ext>
                <c:ext xmlns:c15="http://schemas.microsoft.com/office/drawing/2012/chart" uri="{CE6537A1-D6FC-4f65-9D91-7224C49458BB}">
                  <c15:layout/>
                  <c15:dlblFieldTable>
                    <c15:dlblFTEntry>
                      <c15:txfldGUID>{446D6345-6094-41F9-8A8F-B811F604EA0D}</c15:txfldGUID>
                      <c15:f>公会計指標分析・財政指標組合せ分析表!$CN$72</c15:f>
                      <c15:dlblFieldTableCache>
                        <c:ptCount val="1"/>
                        <c:pt idx="0">
                          <c:v>H30</c:v>
                        </c:pt>
                      </c15:dlblFieldTableCache>
                    </c15:dlblFTEntry>
                  </c15:dlblFieldTable>
                  <c15:showDataLabelsRange val="0"/>
                </c:ext>
              </c:extLst>
            </c:dLbl>
            <c:dLbl>
              <c:idx val="32"/>
              <c:layout>
                <c:manualLayout>
                  <c:x val="-3.1570342725075584E-2"/>
                  <c:y val="-8.092673026432505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7231-481C-85B4-46F873CB8B7C}"/>
                </c:ext>
                <c:ext xmlns:c15="http://schemas.microsoft.com/office/drawing/2012/chart" uri="{CE6537A1-D6FC-4f65-9D91-7224C49458BB}">
                  <c15:layout/>
                  <c15:dlblFieldTable>
                    <c15:dlblFTEntry>
                      <c15:txfldGUID>{45F529AE-342E-47E4-A11E-830C80ABD170}</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7.5</c:v>
                </c:pt>
                <c:pt idx="16">
                  <c:v>7.2</c:v>
                </c:pt>
                <c:pt idx="24">
                  <c:v>6.9</c:v>
                </c:pt>
                <c:pt idx="32">
                  <c:v>6.6</c:v>
                </c:pt>
              </c:numCache>
            </c:numRef>
          </c:xVal>
          <c:yVal>
            <c:numRef>
              <c:f>公会計指標分析・財政指標組合せ分析表!$BP$77:$DC$77</c:f>
              <c:numCache>
                <c:formatCode>#,##0.0;"▲ "#,##0.0</c:formatCode>
                <c:ptCount val="40"/>
                <c:pt idx="0">
                  <c:v>37.299999999999997</c:v>
                </c:pt>
                <c:pt idx="8">
                  <c:v>33.1</c:v>
                </c:pt>
                <c:pt idx="16">
                  <c:v>31.3</c:v>
                </c:pt>
                <c:pt idx="24">
                  <c:v>25.3</c:v>
                </c:pt>
                <c:pt idx="32">
                  <c:v>25.5</c:v>
                </c:pt>
              </c:numCache>
            </c:numRef>
          </c:yVal>
          <c:smooth val="0"/>
          <c:extLst xmlns:c16r2="http://schemas.microsoft.com/office/drawing/2015/06/chart">
            <c:ext xmlns:c16="http://schemas.microsoft.com/office/drawing/2014/chart" uri="{C3380CC4-5D6E-409C-BE32-E72D297353CC}">
              <c16:uniqueId val="{00000013-7231-481C-85B4-46F873CB8B7C}"/>
            </c:ext>
          </c:extLst>
        </c:ser>
        <c:dLbls>
          <c:showLegendKey val="0"/>
          <c:showVal val="1"/>
          <c:showCatName val="0"/>
          <c:showSerName val="0"/>
          <c:showPercent val="0"/>
          <c:showBubbleSize val="0"/>
        </c:dLbls>
        <c:axId val="548777872"/>
        <c:axId val="548773520"/>
      </c:scatterChart>
      <c:valAx>
        <c:axId val="548777872"/>
        <c:scaling>
          <c:orientation val="minMax"/>
          <c:max val="19"/>
          <c:min val="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48773520"/>
        <c:crosses val="autoZero"/>
        <c:crossBetween val="midCat"/>
      </c:valAx>
      <c:valAx>
        <c:axId val="548773520"/>
        <c:scaling>
          <c:orientation val="minMax"/>
          <c:max val="22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4877787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滋賀県栗東市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実質公債費比率の分子は、「</a:t>
          </a:r>
          <a:r>
            <a:rPr kumimoji="1" lang="en-US" altLang="ja-JP" sz="1100" b="1">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新</a:t>
          </a:r>
          <a:r>
            <a:rPr kumimoji="1" lang="en-US" altLang="ja-JP" sz="1100" b="1">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集中改革プラン」などにより普通建設事業を平準化させ、地方債の発行額を抑制しプライマリーバランスの黒字化に努めてきたことで平成</a:t>
          </a:r>
          <a:r>
            <a:rPr kumimoji="1" lang="en-US" altLang="ja-JP" sz="1100" b="1">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年度からは横ばい・減少傾向であり、平成</a:t>
          </a:r>
          <a:r>
            <a:rPr kumimoji="1" lang="en-US" altLang="ja-JP" sz="1100" b="1">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年度は微増となったものの、今年度は</a:t>
          </a:r>
          <a:r>
            <a:rPr kumimoji="1" lang="ja-JP" altLang="en-US" sz="1100" b="1">
              <a:solidFill>
                <a:schemeClr val="dk1"/>
              </a:solidFill>
              <a:effectLst/>
              <a:latin typeface="ＭＳ ゴシック" panose="020B0609070205080204" pitchFamily="49" charset="-128"/>
              <a:ea typeface="ＭＳ ゴシック" panose="020B0609070205080204" pitchFamily="49" charset="-128"/>
              <a:cs typeface="+mn-cs"/>
            </a:rPr>
            <a:t>過年度借入</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の減収</a:t>
          </a:r>
          <a:r>
            <a:rPr kumimoji="1" lang="ja-JP" altLang="en-US" sz="1100" b="1">
              <a:solidFill>
                <a:schemeClr val="dk1"/>
              </a:solidFill>
              <a:effectLst/>
              <a:latin typeface="ＭＳ ゴシック" panose="020B0609070205080204" pitchFamily="49" charset="-128"/>
              <a:ea typeface="ＭＳ ゴシック" panose="020B0609070205080204" pitchFamily="49" charset="-128"/>
              <a:cs typeface="+mn-cs"/>
            </a:rPr>
            <a:t>補填債の一部</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が完済したことなどにより、</a:t>
          </a:r>
          <a:r>
            <a:rPr kumimoji="1" lang="ja-JP" altLang="en-US" sz="1100" b="1">
              <a:solidFill>
                <a:schemeClr val="dk1"/>
              </a:solidFill>
              <a:effectLst/>
              <a:latin typeface="ＭＳ ゴシック" panose="020B0609070205080204" pitchFamily="49" charset="-128"/>
              <a:ea typeface="ＭＳ ゴシック" panose="020B0609070205080204" pitchFamily="49" charset="-128"/>
              <a:cs typeface="+mn-cs"/>
            </a:rPr>
            <a:t>昨年度に引き続き</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減少した。</a:t>
          </a:r>
          <a:endParaRPr lang="ja-JP" altLang="ja-JP" sz="1400" b="1">
            <a:effectLst/>
            <a:latin typeface="ＭＳ ゴシック" panose="020B0609070205080204" pitchFamily="49" charset="-128"/>
            <a:ea typeface="ＭＳ ゴシック" panose="020B0609070205080204" pitchFamily="49" charset="-128"/>
          </a:endParaRPr>
        </a:p>
        <a:p>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　今後も引き続きプライマリーバランスの黒字を維持することで数値の低減に努める。</a:t>
          </a:r>
          <a:endParaRPr lang="ja-JP" altLang="ja-JP" sz="1400" b="1">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該当なし</a:t>
          </a:r>
          <a:endParaRPr lang="ja-JP" altLang="ja-JP" sz="1000" b="1">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滋賀県栗東市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制度開始以来、全国でも上位を占める指数を示してきたが、これは、人口の急増に対応するための施設を比較的短期間の間に整備したこと（地方債の残高の増加）、また、新幹線新駅建設に伴う区画整理用地の土地開発公社による先行取得が主な要因である。</a:t>
          </a:r>
          <a:endParaRPr lang="ja-JP" altLang="ja-JP" sz="1400" b="1">
            <a:effectLst/>
            <a:latin typeface="ＭＳ ゴシック" panose="020B0609070205080204" pitchFamily="49" charset="-128"/>
            <a:ea typeface="ＭＳ ゴシック" panose="020B0609070205080204" pitchFamily="49" charset="-128"/>
          </a:endParaRPr>
        </a:p>
        <a:p>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　現在では「</a:t>
          </a:r>
          <a:r>
            <a:rPr kumimoji="1" lang="en-US" altLang="ja-JP" sz="1100" b="1">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新</a:t>
          </a:r>
          <a:r>
            <a:rPr kumimoji="1" lang="en-US" altLang="ja-JP" sz="1100" b="1">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集中改革プラン」などにより、普通建設事業を平準化させ、地方債発行額の抑制に努めており、表中最下段にある将来負担比率の分子は減少を続けている。</a:t>
          </a:r>
          <a:endParaRPr lang="ja-JP" altLang="ja-JP" sz="1400" b="1">
            <a:effectLst/>
            <a:latin typeface="ＭＳ ゴシック" panose="020B0609070205080204" pitchFamily="49" charset="-128"/>
            <a:ea typeface="ＭＳ ゴシック" panose="020B0609070205080204" pitchFamily="49" charset="-128"/>
          </a:endParaRPr>
        </a:p>
        <a:p>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　また、新駅建設中止後の跡地の問題については、後継プランに基づき必要なインフラ整備を進め、企業誘致を積極的に行ってきた。</a:t>
          </a:r>
          <a:endParaRPr lang="ja-JP" altLang="ja-JP" sz="1400" b="1">
            <a:effectLst/>
            <a:latin typeface="ＭＳ ゴシック" panose="020B0609070205080204" pitchFamily="49" charset="-128"/>
            <a:ea typeface="ＭＳ ゴシック" panose="020B0609070205080204" pitchFamily="49" charset="-128"/>
          </a:endParaRPr>
        </a:p>
        <a:p>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　今後もプライマリーバランスの黒字を維持することなどにより、引き続き数値の低減に努める。</a:t>
          </a:r>
          <a:endParaRPr lang="ja-JP" altLang="ja-JP" sz="1400" b="1">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滋賀県栗東市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b="1">
            <a:effectLst/>
            <a:latin typeface="ＭＳ ゴシック" panose="020B0609070205080204" pitchFamily="49" charset="-128"/>
            <a:ea typeface="ＭＳ ゴシック" panose="020B0609070205080204" pitchFamily="49" charset="-128"/>
          </a:endParaRPr>
        </a:p>
        <a:p>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　財政調整基金は不測の事態により必要となる経費に充てる財源として積み立てたことにより</a:t>
          </a:r>
          <a:r>
            <a:rPr kumimoji="1" lang="en-US" altLang="ja-JP" sz="1100" b="1">
              <a:solidFill>
                <a:schemeClr val="dk1"/>
              </a:solidFill>
              <a:effectLst/>
              <a:latin typeface="ＭＳ ゴシック" panose="020B0609070205080204" pitchFamily="49" charset="-128"/>
              <a:ea typeface="ＭＳ ゴシック" panose="020B0609070205080204" pitchFamily="49" charset="-128"/>
              <a:cs typeface="+mn-cs"/>
            </a:rPr>
            <a:t>255</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百万増加</a:t>
          </a:r>
          <a:r>
            <a:rPr kumimoji="1" lang="ja-JP" altLang="en-US" sz="1100" b="1">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、減債基金</a:t>
          </a:r>
          <a:r>
            <a:rPr kumimoji="1" lang="ja-JP" altLang="en-US" sz="1100" b="1">
              <a:solidFill>
                <a:schemeClr val="dk1"/>
              </a:solidFill>
              <a:effectLst/>
              <a:latin typeface="ＭＳ ゴシック" panose="020B0609070205080204" pitchFamily="49" charset="-128"/>
              <a:ea typeface="ＭＳ ゴシック" panose="020B0609070205080204" pitchFamily="49" charset="-128"/>
              <a:cs typeface="+mn-cs"/>
            </a:rPr>
            <a:t>にも積み立てをして</a:t>
          </a:r>
          <a:r>
            <a:rPr kumimoji="1" lang="en-US" altLang="ja-JP" sz="1100" b="1">
              <a:solidFill>
                <a:schemeClr val="dk1"/>
              </a:solidFill>
              <a:effectLst/>
              <a:latin typeface="ＭＳ ゴシック" panose="020B0609070205080204" pitchFamily="49" charset="-128"/>
              <a:ea typeface="ＭＳ ゴシック" panose="020B0609070205080204" pitchFamily="49" charset="-128"/>
              <a:cs typeface="+mn-cs"/>
            </a:rPr>
            <a:t>346</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100" b="1">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、新幹線新駅中止後の「まちづくり基本構想</a:t>
          </a:r>
          <a:r>
            <a:rPr kumimoji="1" lang="en-US" altLang="ja-JP" sz="1100" b="1">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後継プラン</a:t>
          </a:r>
          <a:r>
            <a:rPr kumimoji="1" lang="en-US" altLang="ja-JP" sz="1100" b="1">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」の実施に係る経費等の財源として東海道新幹線（仮称）びわこ栗東駅建設等整備基金を取り崩したことなどによりその他特定目的基金は</a:t>
          </a:r>
          <a:r>
            <a:rPr kumimoji="1" lang="en-US" altLang="ja-JP" sz="1100" b="1">
              <a:solidFill>
                <a:schemeClr val="dk1"/>
              </a:solidFill>
              <a:effectLst/>
              <a:latin typeface="ＭＳ ゴシック" panose="020B0609070205080204" pitchFamily="49" charset="-128"/>
              <a:ea typeface="ＭＳ ゴシック" panose="020B0609070205080204" pitchFamily="49" charset="-128"/>
              <a:cs typeface="+mn-cs"/>
            </a:rPr>
            <a:t>303</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百万円減少し、基金全体としては</a:t>
          </a:r>
          <a:r>
            <a:rPr kumimoji="1" lang="en-US" altLang="ja-JP" sz="1100" b="1">
              <a:solidFill>
                <a:schemeClr val="dk1"/>
              </a:solidFill>
              <a:effectLst/>
              <a:latin typeface="ＭＳ ゴシック" panose="020B0609070205080204" pitchFamily="49" charset="-128"/>
              <a:ea typeface="ＭＳ ゴシック" panose="020B0609070205080204" pitchFamily="49" charset="-128"/>
              <a:cs typeface="+mn-cs"/>
            </a:rPr>
            <a:t>299</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100" b="1">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400" b="1">
            <a:effectLst/>
            <a:latin typeface="ＭＳ ゴシック" panose="020B0609070205080204" pitchFamily="49" charset="-128"/>
            <a:ea typeface="ＭＳ ゴシック" panose="020B0609070205080204" pitchFamily="49" charset="-128"/>
          </a:endParaRPr>
        </a:p>
        <a:p>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b="1">
            <a:effectLst/>
            <a:latin typeface="ＭＳ ゴシック" panose="020B0609070205080204" pitchFamily="49" charset="-128"/>
            <a:ea typeface="ＭＳ ゴシック" panose="020B0609070205080204" pitchFamily="49" charset="-128"/>
          </a:endParaRPr>
        </a:p>
        <a:p>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100" b="1">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新</a:t>
          </a:r>
          <a:r>
            <a:rPr kumimoji="1" lang="en-US" altLang="ja-JP" sz="1100" b="1">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集中改革プラン」の改革効果を持続し財政健全化に努めることで、長期的には財政調整基金及び減債基金の残高の標準財政規模比が県内市町平均以上を維持することを目指す。</a:t>
          </a:r>
          <a:endParaRPr lang="ja-JP" altLang="ja-JP" sz="1400" b="1">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400" b="1">
            <a:effectLst/>
            <a:latin typeface="ＭＳ ゴシック" panose="020B0609070205080204" pitchFamily="49" charset="-128"/>
            <a:ea typeface="ＭＳ ゴシック" panose="020B0609070205080204" pitchFamily="49" charset="-128"/>
          </a:endParaRPr>
        </a:p>
        <a:p>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・東海道新幹線（仮称）びわこ栗東駅建設等整備基金：東海道新幹線（仮称）びわこ栗東駅の建設等整備（当該整備の中止への対応を含む。）を円滑かつ効率的に行うために要する経費。</a:t>
          </a:r>
          <a:endParaRPr lang="ja-JP" altLang="ja-JP" sz="1400" b="1">
            <a:effectLst/>
            <a:latin typeface="ＭＳ ゴシック" panose="020B0609070205080204" pitchFamily="49" charset="-128"/>
            <a:ea typeface="ＭＳ ゴシック" panose="020B0609070205080204" pitchFamily="49" charset="-128"/>
          </a:endParaRPr>
        </a:p>
        <a:p>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・ふるさとりっとう応援基金：明日を担う子どもを育てる元気なまちづくり事業など元気なまちづくりに資することを目的とした事業に要する経費。</a:t>
          </a:r>
          <a:endParaRPr lang="ja-JP" altLang="ja-JP" sz="1400" b="1">
            <a:effectLst/>
            <a:latin typeface="ＭＳ ゴシック" panose="020B0609070205080204" pitchFamily="49" charset="-128"/>
            <a:ea typeface="ＭＳ ゴシック" panose="020B0609070205080204" pitchFamily="49" charset="-128"/>
          </a:endParaRPr>
        </a:p>
        <a:p>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b="1">
            <a:effectLst/>
            <a:latin typeface="ＭＳ ゴシック" panose="020B0609070205080204" pitchFamily="49" charset="-128"/>
            <a:ea typeface="ＭＳ ゴシック" panose="020B0609070205080204" pitchFamily="49" charset="-128"/>
          </a:endParaRPr>
        </a:p>
        <a:p>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・東海道新幹線（仮称）びわこ栗東駅建設等整備基金：新幹線新駅中止後の「まちづくり基本構想</a:t>
          </a:r>
          <a:r>
            <a:rPr kumimoji="1" lang="en-US" altLang="ja-JP" sz="1100" b="1">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後継プラン</a:t>
          </a:r>
          <a:r>
            <a:rPr kumimoji="1" lang="en-US" altLang="ja-JP" sz="1100" b="1">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」の実施に係る経費等の財源として</a:t>
          </a:r>
          <a:r>
            <a:rPr kumimoji="1" lang="en-US" altLang="ja-JP" sz="1100" b="1">
              <a:solidFill>
                <a:schemeClr val="dk1"/>
              </a:solidFill>
              <a:effectLst/>
              <a:latin typeface="ＭＳ ゴシック" panose="020B0609070205080204" pitchFamily="49" charset="-128"/>
              <a:ea typeface="ＭＳ ゴシック" panose="020B0609070205080204" pitchFamily="49" charset="-128"/>
              <a:cs typeface="+mn-cs"/>
            </a:rPr>
            <a:t>431</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百万円を取り崩した一方、新幹線新駅中止に係る県から市への財政上の支援などにより</a:t>
          </a:r>
          <a:r>
            <a:rPr kumimoji="1" lang="en-US" altLang="ja-JP" sz="1100" b="1">
              <a:solidFill>
                <a:schemeClr val="dk1"/>
              </a:solidFill>
              <a:effectLst/>
              <a:latin typeface="ＭＳ ゴシック" panose="020B0609070205080204" pitchFamily="49" charset="-128"/>
              <a:ea typeface="ＭＳ ゴシック" panose="020B0609070205080204" pitchFamily="49" charset="-128"/>
              <a:cs typeface="+mn-cs"/>
            </a:rPr>
            <a:t>109</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a:t>
          </a:r>
          <a:r>
            <a:rPr kumimoji="1" lang="ja-JP" altLang="en-US" sz="1100" b="1">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年度の残高は平成</a:t>
          </a:r>
          <a:r>
            <a:rPr kumimoji="1" lang="en-US" altLang="ja-JP" sz="1100" b="1">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100" b="1">
              <a:solidFill>
                <a:schemeClr val="dk1"/>
              </a:solidFill>
              <a:effectLst/>
              <a:latin typeface="ＭＳ ゴシック" panose="020B0609070205080204" pitchFamily="49" charset="-128"/>
              <a:ea typeface="ＭＳ ゴシック" panose="020B0609070205080204" pitchFamily="49" charset="-128"/>
              <a:cs typeface="+mn-cs"/>
            </a:rPr>
            <a:t>322</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百万円減の</a:t>
          </a:r>
          <a:r>
            <a:rPr kumimoji="1" lang="en-US" altLang="ja-JP" sz="1100" b="1">
              <a:solidFill>
                <a:schemeClr val="dk1"/>
              </a:solidFill>
              <a:effectLst/>
              <a:latin typeface="ＭＳ ゴシック" panose="020B0609070205080204" pitchFamily="49" charset="-128"/>
              <a:ea typeface="ＭＳ ゴシック" panose="020B0609070205080204" pitchFamily="49" charset="-128"/>
              <a:cs typeface="+mn-cs"/>
            </a:rPr>
            <a:t>350</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lang="ja-JP" altLang="ja-JP" sz="1400" b="1">
            <a:effectLst/>
            <a:latin typeface="ＭＳ ゴシック" panose="020B0609070205080204" pitchFamily="49" charset="-128"/>
            <a:ea typeface="ＭＳ ゴシック" panose="020B0609070205080204" pitchFamily="49" charset="-128"/>
          </a:endParaRPr>
        </a:p>
        <a:p>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・ふるさとりっとう応援基金：</a:t>
          </a:r>
          <a:r>
            <a:rPr kumimoji="1" lang="ja-JP" altLang="en-US" sz="1100" b="1">
              <a:solidFill>
                <a:schemeClr val="dk1"/>
              </a:solidFill>
              <a:effectLst/>
              <a:latin typeface="ＭＳ ゴシック" panose="020B0609070205080204" pitchFamily="49" charset="-128"/>
              <a:ea typeface="ＭＳ ゴシック" panose="020B0609070205080204" pitchFamily="49" charset="-128"/>
              <a:cs typeface="+mn-cs"/>
            </a:rPr>
            <a:t>使途に応じて対象事業費充当分を</a:t>
          </a:r>
          <a:r>
            <a:rPr kumimoji="1" lang="en-US" altLang="ja-JP" sz="1100" b="1">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100" b="1">
              <a:solidFill>
                <a:schemeClr val="dk1"/>
              </a:solidFill>
              <a:effectLst/>
              <a:latin typeface="ＭＳ ゴシック" panose="020B0609070205080204" pitchFamily="49" charset="-128"/>
              <a:ea typeface="ＭＳ ゴシック" panose="020B0609070205080204" pitchFamily="49" charset="-128"/>
              <a:cs typeface="+mn-cs"/>
            </a:rPr>
            <a:t>百万円取り崩した一方、</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ふるさとりっとう応援寄附金など</a:t>
          </a:r>
          <a:r>
            <a:rPr kumimoji="1" lang="en-US" altLang="ja-JP" sz="1100" b="1">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a:t>
          </a:r>
          <a:r>
            <a:rPr kumimoji="1" lang="ja-JP" altLang="en-US" sz="1100" b="1">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年度の残高は</a:t>
          </a:r>
          <a:r>
            <a:rPr kumimoji="1" lang="en-US" altLang="ja-JP" sz="1100" b="1">
              <a:solidFill>
                <a:schemeClr val="dk1"/>
              </a:solidFill>
              <a:effectLst/>
              <a:latin typeface="ＭＳ ゴシック" panose="020B0609070205080204" pitchFamily="49" charset="-128"/>
              <a:ea typeface="ＭＳ ゴシック" panose="020B0609070205080204" pitchFamily="49" charset="-128"/>
              <a:cs typeface="+mn-cs"/>
            </a:rPr>
            <a:t>190</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lang="ja-JP" altLang="ja-JP" sz="1400" b="1">
            <a:effectLst/>
            <a:latin typeface="ＭＳ ゴシック" panose="020B0609070205080204" pitchFamily="49" charset="-128"/>
            <a:ea typeface="ＭＳ ゴシック" panose="020B0609070205080204" pitchFamily="49" charset="-128"/>
          </a:endParaRPr>
        </a:p>
        <a:p>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b="1">
            <a:effectLst/>
            <a:latin typeface="ＭＳ ゴシック" panose="020B0609070205080204" pitchFamily="49" charset="-128"/>
            <a:ea typeface="ＭＳ ゴシック" panose="020B0609070205080204" pitchFamily="49" charset="-128"/>
          </a:endParaRPr>
        </a:p>
        <a:p>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・東海道新幹線（仮称）びわこ栗東駅建設等整備基金：「まちづくり基本構想</a:t>
          </a:r>
          <a:r>
            <a:rPr kumimoji="1" lang="en-US" altLang="ja-JP" sz="1100" b="1">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後継プラン</a:t>
          </a:r>
          <a:r>
            <a:rPr kumimoji="1" lang="en-US" altLang="ja-JP" sz="1100" b="1">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」に基づく整備が進み、今後は減少していく見通しである。</a:t>
          </a:r>
          <a:endParaRPr lang="ja-JP" altLang="ja-JP" sz="1400" b="1">
            <a:effectLst/>
            <a:latin typeface="ＭＳ ゴシック" panose="020B0609070205080204" pitchFamily="49" charset="-128"/>
            <a:ea typeface="ＭＳ ゴシック" panose="020B0609070205080204" pitchFamily="49" charset="-128"/>
          </a:endParaRPr>
        </a:p>
        <a:p>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ふるさとりっとう応援基金：市の特名産や「馬」に関連するグッズ・体験型返礼品を含め、ふるさと納税ポータルサイトの追加を行いながら、更なる寄附の推進につなげることで基金を確保しつつ、元気なまちづくりに資することを目的とした事業を実施する。</a:t>
          </a:r>
          <a:endParaRPr lang="ja-JP" altLang="ja-JP" sz="1400" b="1">
            <a:effectLst/>
            <a:latin typeface="ＭＳ ゴシック" panose="020B0609070205080204" pitchFamily="49" charset="-128"/>
            <a:ea typeface="ＭＳ ゴシック" panose="020B0609070205080204" pitchFamily="49" charset="-128"/>
          </a:endParaRPr>
        </a:p>
        <a:p>
          <a:endParaRPr kumimoji="1" lang="en-US" altLang="ja-JP" sz="1300" b="1">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b="1">
            <a:effectLst/>
            <a:latin typeface="ＭＳ ゴシック" panose="020B0609070205080204" pitchFamily="49" charset="-128"/>
            <a:ea typeface="ＭＳ ゴシック" panose="020B0609070205080204" pitchFamily="49" charset="-128"/>
          </a:endParaRPr>
        </a:p>
        <a:p>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　不測の事態により必要となる経費に充てる財源として</a:t>
          </a:r>
          <a:r>
            <a:rPr kumimoji="1" lang="en-US" altLang="ja-JP" sz="1100" b="1">
              <a:solidFill>
                <a:schemeClr val="dk1"/>
              </a:solidFill>
              <a:effectLst/>
              <a:latin typeface="ＭＳ ゴシック" panose="020B0609070205080204" pitchFamily="49" charset="-128"/>
              <a:ea typeface="ＭＳ ゴシック" panose="020B0609070205080204" pitchFamily="49" charset="-128"/>
              <a:cs typeface="+mn-cs"/>
            </a:rPr>
            <a:t>255</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a:t>
          </a:r>
          <a:r>
            <a:rPr kumimoji="1" lang="ja-JP" altLang="en-US" sz="1100" b="1">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年度の残高は</a:t>
          </a:r>
          <a:r>
            <a:rPr kumimoji="1" lang="en-US" altLang="ja-JP" sz="1100" b="1">
              <a:solidFill>
                <a:schemeClr val="dk1"/>
              </a:solidFill>
              <a:effectLst/>
              <a:latin typeface="ＭＳ ゴシック" panose="020B0609070205080204" pitchFamily="49" charset="-128"/>
              <a:ea typeface="ＭＳ ゴシック" panose="020B0609070205080204" pitchFamily="49" charset="-128"/>
              <a:cs typeface="+mn-cs"/>
            </a:rPr>
            <a:t>1,371</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lang="ja-JP" altLang="ja-JP" sz="1400" b="1">
            <a:effectLst/>
            <a:latin typeface="ＭＳ ゴシック" panose="020B0609070205080204" pitchFamily="49" charset="-128"/>
            <a:ea typeface="ＭＳ ゴシック" panose="020B0609070205080204" pitchFamily="49" charset="-128"/>
          </a:endParaRPr>
        </a:p>
        <a:p>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b="1">
            <a:effectLst/>
            <a:latin typeface="ＭＳ ゴシック" panose="020B0609070205080204" pitchFamily="49" charset="-128"/>
            <a:ea typeface="ＭＳ ゴシック" panose="020B0609070205080204" pitchFamily="49" charset="-128"/>
          </a:endParaRPr>
        </a:p>
        <a:p>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100" b="1">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新</a:t>
          </a:r>
          <a:r>
            <a:rPr kumimoji="1" lang="en-US" altLang="ja-JP" sz="1100" b="1">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集中改革プラン」の改革効果を持続し財政健全化に努めることで、減債基金を合算した残高が短期的には標準財政規模比の</a:t>
          </a:r>
          <a:r>
            <a:rPr kumimoji="1" lang="en-US" altLang="ja-JP" sz="1100" b="1">
              <a:solidFill>
                <a:schemeClr val="dk1"/>
              </a:solidFill>
              <a:effectLst/>
              <a:latin typeface="ＭＳ ゴシック" panose="020B0609070205080204" pitchFamily="49" charset="-128"/>
              <a:ea typeface="ＭＳ ゴシック" panose="020B0609070205080204" pitchFamily="49" charset="-128"/>
              <a:cs typeface="+mn-cs"/>
            </a:rPr>
            <a:t>12.80</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％以上を維持・確保し、長期的には県内市町平均以上を維持することを目指す。</a:t>
          </a:r>
          <a:endParaRPr lang="ja-JP" altLang="ja-JP" sz="1400" b="1">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b="1">
            <a:effectLst/>
            <a:latin typeface="ＭＳ ゴシック" panose="020B0609070205080204" pitchFamily="49" charset="-128"/>
            <a:ea typeface="ＭＳ ゴシック" panose="020B0609070205080204" pitchFamily="49" charset="-128"/>
          </a:endParaRPr>
        </a:p>
        <a:p>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　減債基金</a:t>
          </a:r>
          <a:r>
            <a:rPr kumimoji="1" lang="ja-JP" altLang="en-US" sz="1100" b="1">
              <a:solidFill>
                <a:schemeClr val="dk1"/>
              </a:solidFill>
              <a:effectLst/>
              <a:latin typeface="ＭＳ ゴシック" panose="020B0609070205080204" pitchFamily="49" charset="-128"/>
              <a:ea typeface="ＭＳ ゴシック" panose="020B0609070205080204" pitchFamily="49" charset="-128"/>
              <a:cs typeface="+mn-cs"/>
            </a:rPr>
            <a:t>へ</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今後の第三セクター等改革推進債をはじめとした地方債の償還に充てるための財源として、旧土地開発公社保有土地の売却収入など</a:t>
          </a:r>
          <a:r>
            <a:rPr kumimoji="1" lang="en-US" altLang="ja-JP" sz="1100" b="1">
              <a:solidFill>
                <a:schemeClr val="dk1"/>
              </a:solidFill>
              <a:effectLst/>
              <a:latin typeface="ＭＳ ゴシック" panose="020B0609070205080204" pitchFamily="49" charset="-128"/>
              <a:ea typeface="ＭＳ ゴシック" panose="020B0609070205080204" pitchFamily="49" charset="-128"/>
              <a:cs typeface="+mn-cs"/>
            </a:rPr>
            <a:t>346</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a:t>
          </a:r>
          <a:r>
            <a:rPr kumimoji="1" lang="ja-JP" altLang="en-US" sz="1100" b="1">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年度の残高は平成</a:t>
          </a:r>
          <a:r>
            <a:rPr kumimoji="1" lang="en-US" altLang="ja-JP" sz="1100" b="1">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100" b="1">
              <a:solidFill>
                <a:schemeClr val="dk1"/>
              </a:solidFill>
              <a:effectLst/>
              <a:latin typeface="ＭＳ ゴシック" panose="020B0609070205080204" pitchFamily="49" charset="-128"/>
              <a:ea typeface="ＭＳ ゴシック" panose="020B0609070205080204" pitchFamily="49" charset="-128"/>
              <a:cs typeface="+mn-cs"/>
            </a:rPr>
            <a:t>346</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100" b="1">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の</a:t>
          </a:r>
          <a:r>
            <a:rPr kumimoji="1" lang="en-US" altLang="ja-JP" sz="1100" b="1">
              <a:solidFill>
                <a:schemeClr val="dk1"/>
              </a:solidFill>
              <a:effectLst/>
              <a:latin typeface="ＭＳ ゴシック" panose="020B0609070205080204" pitchFamily="49" charset="-128"/>
              <a:ea typeface="ＭＳ ゴシック" panose="020B0609070205080204" pitchFamily="49" charset="-128"/>
              <a:cs typeface="+mn-cs"/>
            </a:rPr>
            <a:t>2,374</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lang="ja-JP" altLang="ja-JP" sz="1400" b="1">
            <a:effectLst/>
            <a:latin typeface="ＭＳ ゴシック" panose="020B0609070205080204" pitchFamily="49" charset="-128"/>
            <a:ea typeface="ＭＳ ゴシック" panose="020B0609070205080204" pitchFamily="49" charset="-128"/>
          </a:endParaRPr>
        </a:p>
        <a:p>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b="1">
            <a:effectLst/>
            <a:latin typeface="ＭＳ ゴシック" panose="020B0609070205080204" pitchFamily="49" charset="-128"/>
            <a:ea typeface="ＭＳ ゴシック" panose="020B0609070205080204" pitchFamily="49" charset="-128"/>
          </a:endParaRPr>
        </a:p>
        <a:p>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100" b="1">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新</a:t>
          </a:r>
          <a:r>
            <a:rPr kumimoji="1" lang="en-US" altLang="ja-JP" sz="1100" b="1">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集中改革プラン」の改革効果を持続し財政健全化に努めることで、財政調整基金を合算した残高が短期的には標準財政規模比の</a:t>
          </a:r>
          <a:r>
            <a:rPr kumimoji="1" lang="en-US" altLang="ja-JP" sz="1100" b="1">
              <a:solidFill>
                <a:schemeClr val="dk1"/>
              </a:solidFill>
              <a:effectLst/>
              <a:latin typeface="ＭＳ ゴシック" panose="020B0609070205080204" pitchFamily="49" charset="-128"/>
              <a:ea typeface="ＭＳ ゴシック" panose="020B0609070205080204" pitchFamily="49" charset="-128"/>
              <a:cs typeface="+mn-cs"/>
            </a:rPr>
            <a:t>12.80</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％以上を維持・確保し、長期的には県内市町平均以上を維持することを目指す。</a:t>
          </a:r>
          <a:endParaRPr lang="ja-JP" altLang="ja-JP" sz="1400" b="1">
            <a:effectLst/>
            <a:latin typeface="ＭＳ ゴシック" panose="020B0609070205080204" pitchFamily="49" charset="-128"/>
            <a:ea typeface="ＭＳ ゴシック" panose="020B0609070205080204" pitchFamily="49" charset="-128"/>
          </a:endParaRPr>
        </a:p>
        <a:p>
          <a:endParaRPr kumimoji="1" lang="en-US" altLang="ja-JP" sz="1300" b="1">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b="1">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滋賀県栗東市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70,091
68,649
52.69
25,875,145
25,135,641
635,852
14,303,666
41,744,777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15.0
131.4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　</a:t>
          </a:r>
          <a:r>
            <a:rPr kumimoji="1" lang="ja-JP" altLang="en-US" sz="1100">
              <a:latin typeface="ＭＳ Ｐゴシック" panose="020B0600070205080204" pitchFamily="50" charset="-128"/>
              <a:ea typeface="ＭＳ Ｐゴシック" panose="020B0600070205080204" pitchFamily="50" charset="-128"/>
            </a:rPr>
            <a:t>類似団体内平均や全国平均を下回っているが、滋賀県平均は上回っており、学校施設、幼稚園・保育所施設等の老朽化が進んでいることからも、引き続き老朽化対策を実施していく必要がある。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51979</xdr:rowOff>
    </xdr:from>
    <xdr:to>
      <xdr:col>23</xdr:col>
      <xdr:colOff>85090</xdr:colOff>
      <xdr:row>34</xdr:row>
      <xdr:rowOff>54701</xdr:rowOff>
    </xdr:to>
    <xdr:cxnSp macro="">
      <xdr:nvCxnSpPr>
        <xdr:cNvPr id="67" name="直線コネクタ 66"/>
        <xdr:cNvCxnSpPr/>
      </xdr:nvCxnSpPr>
      <xdr:spPr>
        <a:xfrm flipV="1">
          <a:off x="4760595" y="5452654"/>
          <a:ext cx="1270" cy="1202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58528</xdr:rowOff>
    </xdr:from>
    <xdr:ext cx="405111" cy="259045"/>
    <xdr:sp macro="" textlink="">
      <xdr:nvSpPr>
        <xdr:cNvPr id="68" name="有形固定資産減価償却率最小値テキスト"/>
        <xdr:cNvSpPr txBox="1"/>
      </xdr:nvSpPr>
      <xdr:spPr>
        <a:xfrm>
          <a:off x="4813300"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54701</xdr:rowOff>
    </xdr:from>
    <xdr:to>
      <xdr:col>23</xdr:col>
      <xdr:colOff>174625</xdr:colOff>
      <xdr:row>34</xdr:row>
      <xdr:rowOff>54701</xdr:rowOff>
    </xdr:to>
    <xdr:cxnSp macro="">
      <xdr:nvCxnSpPr>
        <xdr:cNvPr id="69" name="直線コネクタ 68"/>
        <xdr:cNvCxnSpPr/>
      </xdr:nvCxnSpPr>
      <xdr:spPr>
        <a:xfrm>
          <a:off x="4673600" y="6655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170106</xdr:rowOff>
    </xdr:from>
    <xdr:ext cx="405111" cy="259045"/>
    <xdr:sp macro="" textlink="">
      <xdr:nvSpPr>
        <xdr:cNvPr id="70" name="有形固定資産減価償却率最大値テキスト"/>
        <xdr:cNvSpPr txBox="1"/>
      </xdr:nvSpPr>
      <xdr:spPr>
        <a:xfrm>
          <a:off x="4813300" y="5227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51979</xdr:rowOff>
    </xdr:from>
    <xdr:to>
      <xdr:col>23</xdr:col>
      <xdr:colOff>174625</xdr:colOff>
      <xdr:row>27</xdr:row>
      <xdr:rowOff>51979</xdr:rowOff>
    </xdr:to>
    <xdr:cxnSp macro="">
      <xdr:nvCxnSpPr>
        <xdr:cNvPr id="71" name="直線コネクタ 70"/>
        <xdr:cNvCxnSpPr/>
      </xdr:nvCxnSpPr>
      <xdr:spPr>
        <a:xfrm>
          <a:off x="4673600" y="5452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46372</xdr:rowOff>
    </xdr:from>
    <xdr:ext cx="405111" cy="259045"/>
    <xdr:sp macro="" textlink="">
      <xdr:nvSpPr>
        <xdr:cNvPr id="72" name="有形固定資産減価償却率平均値テキスト"/>
        <xdr:cNvSpPr txBox="1"/>
      </xdr:nvSpPr>
      <xdr:spPr>
        <a:xfrm>
          <a:off x="4813300" y="6132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73" name="フローチャート: 判断 72"/>
        <xdr:cNvSpPr/>
      </xdr:nvSpPr>
      <xdr:spPr>
        <a:xfrm>
          <a:off x="4711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43271</xdr:rowOff>
    </xdr:from>
    <xdr:to>
      <xdr:col>19</xdr:col>
      <xdr:colOff>187325</xdr:colOff>
      <xdr:row>31</xdr:row>
      <xdr:rowOff>144871</xdr:rowOff>
    </xdr:to>
    <xdr:sp macro="" textlink="">
      <xdr:nvSpPr>
        <xdr:cNvPr id="74" name="フローチャート: 判断 73"/>
        <xdr:cNvSpPr/>
      </xdr:nvSpPr>
      <xdr:spPr>
        <a:xfrm>
          <a:off x="4000500" y="612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75" name="フローチャート: 判断 74"/>
        <xdr:cNvSpPr/>
      </xdr:nvSpPr>
      <xdr:spPr>
        <a:xfrm>
          <a:off x="3238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134529</xdr:rowOff>
    </xdr:from>
    <xdr:to>
      <xdr:col>11</xdr:col>
      <xdr:colOff>187325</xdr:colOff>
      <xdr:row>31</xdr:row>
      <xdr:rowOff>64679</xdr:rowOff>
    </xdr:to>
    <xdr:sp macro="" textlink="">
      <xdr:nvSpPr>
        <xdr:cNvPr id="76" name="フローチャート: 判断 75"/>
        <xdr:cNvSpPr/>
      </xdr:nvSpPr>
      <xdr:spPr>
        <a:xfrm>
          <a:off x="2476500" y="6049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72844</xdr:rowOff>
    </xdr:from>
    <xdr:to>
      <xdr:col>7</xdr:col>
      <xdr:colOff>187325</xdr:colOff>
      <xdr:row>31</xdr:row>
      <xdr:rowOff>2994</xdr:rowOff>
    </xdr:to>
    <xdr:sp macro="" textlink="">
      <xdr:nvSpPr>
        <xdr:cNvPr id="77" name="フローチャート: 判断 76"/>
        <xdr:cNvSpPr/>
      </xdr:nvSpPr>
      <xdr:spPr>
        <a:xfrm>
          <a:off x="1714500" y="598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168456</xdr:rowOff>
    </xdr:from>
    <xdr:to>
      <xdr:col>23</xdr:col>
      <xdr:colOff>136525</xdr:colOff>
      <xdr:row>31</xdr:row>
      <xdr:rowOff>98606</xdr:rowOff>
    </xdr:to>
    <xdr:sp macro="" textlink="">
      <xdr:nvSpPr>
        <xdr:cNvPr id="83" name="楕円 82"/>
        <xdr:cNvSpPr/>
      </xdr:nvSpPr>
      <xdr:spPr>
        <a:xfrm>
          <a:off x="4711700" y="608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19883</xdr:rowOff>
    </xdr:from>
    <xdr:ext cx="405111" cy="259045"/>
    <xdr:sp macro="" textlink="">
      <xdr:nvSpPr>
        <xdr:cNvPr id="84" name="有形固定資産減価償却率該当値テキスト"/>
        <xdr:cNvSpPr txBox="1"/>
      </xdr:nvSpPr>
      <xdr:spPr>
        <a:xfrm>
          <a:off x="4813300" y="5934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128361</xdr:rowOff>
    </xdr:from>
    <xdr:to>
      <xdr:col>19</xdr:col>
      <xdr:colOff>187325</xdr:colOff>
      <xdr:row>31</xdr:row>
      <xdr:rowOff>58511</xdr:rowOff>
    </xdr:to>
    <xdr:sp macro="" textlink="">
      <xdr:nvSpPr>
        <xdr:cNvPr id="85" name="楕円 84"/>
        <xdr:cNvSpPr/>
      </xdr:nvSpPr>
      <xdr:spPr>
        <a:xfrm>
          <a:off x="4000500" y="604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7711</xdr:rowOff>
    </xdr:from>
    <xdr:to>
      <xdr:col>23</xdr:col>
      <xdr:colOff>85725</xdr:colOff>
      <xdr:row>31</xdr:row>
      <xdr:rowOff>47806</xdr:rowOff>
    </xdr:to>
    <xdr:cxnSp macro="">
      <xdr:nvCxnSpPr>
        <xdr:cNvPr id="86" name="直線コネクタ 85"/>
        <xdr:cNvCxnSpPr/>
      </xdr:nvCxnSpPr>
      <xdr:spPr>
        <a:xfrm>
          <a:off x="4051300" y="6094186"/>
          <a:ext cx="711200" cy="4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15512</xdr:rowOff>
    </xdr:from>
    <xdr:to>
      <xdr:col>15</xdr:col>
      <xdr:colOff>187325</xdr:colOff>
      <xdr:row>31</xdr:row>
      <xdr:rowOff>117112</xdr:rowOff>
    </xdr:to>
    <xdr:sp macro="" textlink="">
      <xdr:nvSpPr>
        <xdr:cNvPr id="87" name="楕円 86"/>
        <xdr:cNvSpPr/>
      </xdr:nvSpPr>
      <xdr:spPr>
        <a:xfrm>
          <a:off x="3238500" y="610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7711</xdr:rowOff>
    </xdr:from>
    <xdr:to>
      <xdr:col>19</xdr:col>
      <xdr:colOff>136525</xdr:colOff>
      <xdr:row>31</xdr:row>
      <xdr:rowOff>66312</xdr:rowOff>
    </xdr:to>
    <xdr:cxnSp macro="">
      <xdr:nvCxnSpPr>
        <xdr:cNvPr id="88" name="直線コネクタ 87"/>
        <xdr:cNvCxnSpPr/>
      </xdr:nvCxnSpPr>
      <xdr:spPr>
        <a:xfrm flipV="1">
          <a:off x="3289300" y="6094186"/>
          <a:ext cx="762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12428</xdr:rowOff>
    </xdr:from>
    <xdr:to>
      <xdr:col>11</xdr:col>
      <xdr:colOff>187325</xdr:colOff>
      <xdr:row>31</xdr:row>
      <xdr:rowOff>114028</xdr:rowOff>
    </xdr:to>
    <xdr:sp macro="" textlink="">
      <xdr:nvSpPr>
        <xdr:cNvPr id="89" name="楕円 88"/>
        <xdr:cNvSpPr/>
      </xdr:nvSpPr>
      <xdr:spPr>
        <a:xfrm>
          <a:off x="2476500" y="609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63228</xdr:rowOff>
    </xdr:from>
    <xdr:to>
      <xdr:col>15</xdr:col>
      <xdr:colOff>136525</xdr:colOff>
      <xdr:row>31</xdr:row>
      <xdr:rowOff>66312</xdr:rowOff>
    </xdr:to>
    <xdr:cxnSp macro="">
      <xdr:nvCxnSpPr>
        <xdr:cNvPr id="90" name="直線コネクタ 89"/>
        <xdr:cNvCxnSpPr/>
      </xdr:nvCxnSpPr>
      <xdr:spPr>
        <a:xfrm>
          <a:off x="2527300" y="6149703"/>
          <a:ext cx="7620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143782</xdr:rowOff>
    </xdr:from>
    <xdr:to>
      <xdr:col>7</xdr:col>
      <xdr:colOff>187325</xdr:colOff>
      <xdr:row>31</xdr:row>
      <xdr:rowOff>73932</xdr:rowOff>
    </xdr:to>
    <xdr:sp macro="" textlink="">
      <xdr:nvSpPr>
        <xdr:cNvPr id="91" name="楕円 90"/>
        <xdr:cNvSpPr/>
      </xdr:nvSpPr>
      <xdr:spPr>
        <a:xfrm>
          <a:off x="1714500" y="605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23132</xdr:rowOff>
    </xdr:from>
    <xdr:to>
      <xdr:col>11</xdr:col>
      <xdr:colOff>136525</xdr:colOff>
      <xdr:row>31</xdr:row>
      <xdr:rowOff>63228</xdr:rowOff>
    </xdr:to>
    <xdr:cxnSp macro="">
      <xdr:nvCxnSpPr>
        <xdr:cNvPr id="92" name="直線コネクタ 91"/>
        <xdr:cNvCxnSpPr/>
      </xdr:nvCxnSpPr>
      <xdr:spPr>
        <a:xfrm>
          <a:off x="1765300" y="6109607"/>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135998</xdr:rowOff>
    </xdr:from>
    <xdr:ext cx="405111" cy="259045"/>
    <xdr:sp macro="" textlink="">
      <xdr:nvSpPr>
        <xdr:cNvPr id="93" name="n_1aveValue有形固定資産減価償却率"/>
        <xdr:cNvSpPr txBox="1"/>
      </xdr:nvSpPr>
      <xdr:spPr>
        <a:xfrm>
          <a:off x="3836044" y="6222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121302</xdr:rowOff>
    </xdr:from>
    <xdr:ext cx="405111" cy="259045"/>
    <xdr:sp macro="" textlink="">
      <xdr:nvSpPr>
        <xdr:cNvPr id="94" name="n_2aveValue有形固定資産減価償却率"/>
        <xdr:cNvSpPr txBox="1"/>
      </xdr:nvSpPr>
      <xdr:spPr>
        <a:xfrm>
          <a:off x="3086744" y="586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81206</xdr:rowOff>
    </xdr:from>
    <xdr:ext cx="405111" cy="259045"/>
    <xdr:sp macro="" textlink="">
      <xdr:nvSpPr>
        <xdr:cNvPr id="95" name="n_3aveValue有形固定資産減価償却率"/>
        <xdr:cNvSpPr txBox="1"/>
      </xdr:nvSpPr>
      <xdr:spPr>
        <a:xfrm>
          <a:off x="2324744" y="5824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19521</xdr:rowOff>
    </xdr:from>
    <xdr:ext cx="405111" cy="259045"/>
    <xdr:sp macro="" textlink="">
      <xdr:nvSpPr>
        <xdr:cNvPr id="96" name="n_4aveValue有形固定資産減価償却率"/>
        <xdr:cNvSpPr txBox="1"/>
      </xdr:nvSpPr>
      <xdr:spPr>
        <a:xfrm>
          <a:off x="1562744" y="5763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75038</xdr:rowOff>
    </xdr:from>
    <xdr:ext cx="405111" cy="259045"/>
    <xdr:sp macro="" textlink="">
      <xdr:nvSpPr>
        <xdr:cNvPr id="97" name="n_1mainValue有形固定資産減価償却率"/>
        <xdr:cNvSpPr txBox="1"/>
      </xdr:nvSpPr>
      <xdr:spPr>
        <a:xfrm>
          <a:off x="3836044" y="5818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108239</xdr:rowOff>
    </xdr:from>
    <xdr:ext cx="405111" cy="259045"/>
    <xdr:sp macro="" textlink="">
      <xdr:nvSpPr>
        <xdr:cNvPr id="98" name="n_2mainValue有形固定資産減価償却率"/>
        <xdr:cNvSpPr txBox="1"/>
      </xdr:nvSpPr>
      <xdr:spPr>
        <a:xfrm>
          <a:off x="3086744" y="6194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105155</xdr:rowOff>
    </xdr:from>
    <xdr:ext cx="405111" cy="259045"/>
    <xdr:sp macro="" textlink="">
      <xdr:nvSpPr>
        <xdr:cNvPr id="99" name="n_3mainValue有形固定資産減価償却率"/>
        <xdr:cNvSpPr txBox="1"/>
      </xdr:nvSpPr>
      <xdr:spPr>
        <a:xfrm>
          <a:off x="23247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65059</xdr:rowOff>
    </xdr:from>
    <xdr:ext cx="405111" cy="259045"/>
    <xdr:sp macro="" textlink="">
      <xdr:nvSpPr>
        <xdr:cNvPr id="100" name="n_4mainValue有形固定資産減価償却率"/>
        <xdr:cNvSpPr txBox="1"/>
      </xdr:nvSpPr>
      <xdr:spPr>
        <a:xfrm>
          <a:off x="1562744" y="6151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[ 793.2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等と比較すると、かなり高い値となっている。これは人口の急増に対応するために学校施設、総合福祉保健センター、環境センター等を比較的短期間で整備したことや新幹線新駅建設に伴う区画整理用地の土地開発公社による先行取得などにより、将来負担額が大きくなっていることが主な要因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現在は、下記のとおり将来負担比率が減少傾向であり、今後もプライマリーバランスの黒字を維持することなどにより、引き続き比率の低減に努める。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0" name="テキスト ボックス 119"/>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153773</xdr:rowOff>
    </xdr:to>
    <xdr:cxnSp macro="">
      <xdr:nvCxnSpPr>
        <xdr:cNvPr id="131" name="直線コネクタ 130"/>
        <xdr:cNvCxnSpPr/>
      </xdr:nvCxnSpPr>
      <xdr:spPr>
        <a:xfrm flipV="1">
          <a:off x="14793595" y="5261428"/>
          <a:ext cx="1269" cy="132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157600</xdr:rowOff>
    </xdr:from>
    <xdr:ext cx="560923" cy="259045"/>
    <xdr:sp macro="" textlink="">
      <xdr:nvSpPr>
        <xdr:cNvPr id="132" name="債務償還比率最小値テキスト"/>
        <xdr:cNvSpPr txBox="1"/>
      </xdr:nvSpPr>
      <xdr:spPr>
        <a:xfrm>
          <a:off x="14846300" y="658697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153773</xdr:rowOff>
    </xdr:from>
    <xdr:to>
      <xdr:col>76</xdr:col>
      <xdr:colOff>111125</xdr:colOff>
      <xdr:row>33</xdr:row>
      <xdr:rowOff>153773</xdr:rowOff>
    </xdr:to>
    <xdr:cxnSp macro="">
      <xdr:nvCxnSpPr>
        <xdr:cNvPr id="133" name="直線コネクタ 132"/>
        <xdr:cNvCxnSpPr/>
      </xdr:nvCxnSpPr>
      <xdr:spPr>
        <a:xfrm>
          <a:off x="14706600" y="65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4"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5" name="直線コネクタ 134"/>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144519</xdr:rowOff>
    </xdr:from>
    <xdr:ext cx="469744" cy="259045"/>
    <xdr:sp macro="" textlink="">
      <xdr:nvSpPr>
        <xdr:cNvPr id="136" name="債務償還比率平均値テキスト"/>
        <xdr:cNvSpPr txBox="1"/>
      </xdr:nvSpPr>
      <xdr:spPr>
        <a:xfrm>
          <a:off x="14846300" y="57166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121642</xdr:rowOff>
    </xdr:from>
    <xdr:to>
      <xdr:col>76</xdr:col>
      <xdr:colOff>73025</xdr:colOff>
      <xdr:row>30</xdr:row>
      <xdr:rowOff>51792</xdr:rowOff>
    </xdr:to>
    <xdr:sp macro="" textlink="">
      <xdr:nvSpPr>
        <xdr:cNvPr id="137" name="フローチャート: 判断 136"/>
        <xdr:cNvSpPr/>
      </xdr:nvSpPr>
      <xdr:spPr>
        <a:xfrm>
          <a:off x="14744700" y="586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105398</xdr:rowOff>
    </xdr:from>
    <xdr:to>
      <xdr:col>72</xdr:col>
      <xdr:colOff>123825</xdr:colOff>
      <xdr:row>30</xdr:row>
      <xdr:rowOff>35548</xdr:rowOff>
    </xdr:to>
    <xdr:sp macro="" textlink="">
      <xdr:nvSpPr>
        <xdr:cNvPr id="138" name="フローチャート: 判断 137"/>
        <xdr:cNvSpPr/>
      </xdr:nvSpPr>
      <xdr:spPr>
        <a:xfrm>
          <a:off x="14033500" y="584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126062</xdr:rowOff>
    </xdr:from>
    <xdr:to>
      <xdr:col>68</xdr:col>
      <xdr:colOff>123825</xdr:colOff>
      <xdr:row>30</xdr:row>
      <xdr:rowOff>56212</xdr:rowOff>
    </xdr:to>
    <xdr:sp macro="" textlink="">
      <xdr:nvSpPr>
        <xdr:cNvPr id="139" name="フローチャート: 判断 138"/>
        <xdr:cNvSpPr/>
      </xdr:nvSpPr>
      <xdr:spPr>
        <a:xfrm>
          <a:off x="13271500" y="586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132540</xdr:rowOff>
    </xdr:from>
    <xdr:to>
      <xdr:col>64</xdr:col>
      <xdr:colOff>123825</xdr:colOff>
      <xdr:row>30</xdr:row>
      <xdr:rowOff>62690</xdr:rowOff>
    </xdr:to>
    <xdr:sp macro="" textlink="">
      <xdr:nvSpPr>
        <xdr:cNvPr id="140" name="フローチャート: 判断 139"/>
        <xdr:cNvSpPr/>
      </xdr:nvSpPr>
      <xdr:spPr>
        <a:xfrm>
          <a:off x="12509500" y="58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88023</xdr:rowOff>
    </xdr:from>
    <xdr:to>
      <xdr:col>60</xdr:col>
      <xdr:colOff>123825</xdr:colOff>
      <xdr:row>30</xdr:row>
      <xdr:rowOff>18173</xdr:rowOff>
    </xdr:to>
    <xdr:sp macro="" textlink="">
      <xdr:nvSpPr>
        <xdr:cNvPr id="141" name="フローチャート: 判断 140"/>
        <xdr:cNvSpPr/>
      </xdr:nvSpPr>
      <xdr:spPr>
        <a:xfrm>
          <a:off x="11747500" y="583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111089</xdr:rowOff>
    </xdr:from>
    <xdr:to>
      <xdr:col>76</xdr:col>
      <xdr:colOff>73025</xdr:colOff>
      <xdr:row>31</xdr:row>
      <xdr:rowOff>41239</xdr:rowOff>
    </xdr:to>
    <xdr:sp macro="" textlink="">
      <xdr:nvSpPr>
        <xdr:cNvPr id="147" name="楕円 146"/>
        <xdr:cNvSpPr/>
      </xdr:nvSpPr>
      <xdr:spPr>
        <a:xfrm>
          <a:off x="14744700" y="602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89516</xdr:rowOff>
    </xdr:from>
    <xdr:ext cx="469744" cy="259045"/>
    <xdr:sp macro="" textlink="">
      <xdr:nvSpPr>
        <xdr:cNvPr id="148" name="債務償還比率該当値テキスト"/>
        <xdr:cNvSpPr txBox="1"/>
      </xdr:nvSpPr>
      <xdr:spPr>
        <a:xfrm>
          <a:off x="14846300" y="6004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13559</xdr:rowOff>
    </xdr:from>
    <xdr:to>
      <xdr:col>72</xdr:col>
      <xdr:colOff>123825</xdr:colOff>
      <xdr:row>31</xdr:row>
      <xdr:rowOff>115159</xdr:rowOff>
    </xdr:to>
    <xdr:sp macro="" textlink="">
      <xdr:nvSpPr>
        <xdr:cNvPr id="149" name="楕円 148"/>
        <xdr:cNvSpPr/>
      </xdr:nvSpPr>
      <xdr:spPr>
        <a:xfrm>
          <a:off x="14033500" y="610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161889</xdr:rowOff>
    </xdr:from>
    <xdr:to>
      <xdr:col>76</xdr:col>
      <xdr:colOff>22225</xdr:colOff>
      <xdr:row>31</xdr:row>
      <xdr:rowOff>64359</xdr:rowOff>
    </xdr:to>
    <xdr:cxnSp macro="">
      <xdr:nvCxnSpPr>
        <xdr:cNvPr id="150" name="直線コネクタ 149"/>
        <xdr:cNvCxnSpPr/>
      </xdr:nvCxnSpPr>
      <xdr:spPr>
        <a:xfrm flipV="1">
          <a:off x="14084300" y="6076914"/>
          <a:ext cx="711200" cy="73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57459</xdr:rowOff>
    </xdr:from>
    <xdr:to>
      <xdr:col>68</xdr:col>
      <xdr:colOff>123825</xdr:colOff>
      <xdr:row>31</xdr:row>
      <xdr:rowOff>159059</xdr:rowOff>
    </xdr:to>
    <xdr:sp macro="" textlink="">
      <xdr:nvSpPr>
        <xdr:cNvPr id="151" name="楕円 150"/>
        <xdr:cNvSpPr/>
      </xdr:nvSpPr>
      <xdr:spPr>
        <a:xfrm>
          <a:off x="13271500" y="614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64359</xdr:rowOff>
    </xdr:from>
    <xdr:to>
      <xdr:col>72</xdr:col>
      <xdr:colOff>73025</xdr:colOff>
      <xdr:row>31</xdr:row>
      <xdr:rowOff>108259</xdr:rowOff>
    </xdr:to>
    <xdr:cxnSp macro="">
      <xdr:nvCxnSpPr>
        <xdr:cNvPr id="152" name="直線コネクタ 151"/>
        <xdr:cNvCxnSpPr/>
      </xdr:nvCxnSpPr>
      <xdr:spPr>
        <a:xfrm flipV="1">
          <a:off x="13322300" y="6150834"/>
          <a:ext cx="762000" cy="4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49131</xdr:rowOff>
    </xdr:from>
    <xdr:to>
      <xdr:col>64</xdr:col>
      <xdr:colOff>123825</xdr:colOff>
      <xdr:row>31</xdr:row>
      <xdr:rowOff>150731</xdr:rowOff>
    </xdr:to>
    <xdr:sp macro="" textlink="">
      <xdr:nvSpPr>
        <xdr:cNvPr id="153" name="楕円 152"/>
        <xdr:cNvSpPr/>
      </xdr:nvSpPr>
      <xdr:spPr>
        <a:xfrm>
          <a:off x="12509500" y="613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99931</xdr:rowOff>
    </xdr:from>
    <xdr:to>
      <xdr:col>68</xdr:col>
      <xdr:colOff>73025</xdr:colOff>
      <xdr:row>31</xdr:row>
      <xdr:rowOff>108259</xdr:rowOff>
    </xdr:to>
    <xdr:cxnSp macro="">
      <xdr:nvCxnSpPr>
        <xdr:cNvPr id="154" name="直線コネクタ 153"/>
        <xdr:cNvCxnSpPr/>
      </xdr:nvCxnSpPr>
      <xdr:spPr>
        <a:xfrm>
          <a:off x="12560300" y="6186406"/>
          <a:ext cx="762000" cy="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23840</xdr:rowOff>
    </xdr:from>
    <xdr:to>
      <xdr:col>60</xdr:col>
      <xdr:colOff>123825</xdr:colOff>
      <xdr:row>31</xdr:row>
      <xdr:rowOff>125440</xdr:rowOff>
    </xdr:to>
    <xdr:sp macro="" textlink="">
      <xdr:nvSpPr>
        <xdr:cNvPr id="155" name="楕円 154"/>
        <xdr:cNvSpPr/>
      </xdr:nvSpPr>
      <xdr:spPr>
        <a:xfrm>
          <a:off x="11747500" y="611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74640</xdr:rowOff>
    </xdr:from>
    <xdr:to>
      <xdr:col>64</xdr:col>
      <xdr:colOff>73025</xdr:colOff>
      <xdr:row>31</xdr:row>
      <xdr:rowOff>99931</xdr:rowOff>
    </xdr:to>
    <xdr:cxnSp macro="">
      <xdr:nvCxnSpPr>
        <xdr:cNvPr id="156" name="直線コネクタ 155"/>
        <xdr:cNvCxnSpPr/>
      </xdr:nvCxnSpPr>
      <xdr:spPr>
        <a:xfrm>
          <a:off x="11798300" y="6161115"/>
          <a:ext cx="762000" cy="2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52075</xdr:rowOff>
    </xdr:from>
    <xdr:ext cx="469744" cy="259045"/>
    <xdr:sp macro="" textlink="">
      <xdr:nvSpPr>
        <xdr:cNvPr id="157" name="n_1aveValue債務償還比率"/>
        <xdr:cNvSpPr txBox="1"/>
      </xdr:nvSpPr>
      <xdr:spPr>
        <a:xfrm>
          <a:off x="13836727" y="5624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72739</xdr:rowOff>
    </xdr:from>
    <xdr:ext cx="469744" cy="259045"/>
    <xdr:sp macro="" textlink="">
      <xdr:nvSpPr>
        <xdr:cNvPr id="158" name="n_2aveValue債務償還比率"/>
        <xdr:cNvSpPr txBox="1"/>
      </xdr:nvSpPr>
      <xdr:spPr>
        <a:xfrm>
          <a:off x="13087427" y="5644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79217</xdr:rowOff>
    </xdr:from>
    <xdr:ext cx="469744" cy="259045"/>
    <xdr:sp macro="" textlink="">
      <xdr:nvSpPr>
        <xdr:cNvPr id="159" name="n_3aveValue債務償還比率"/>
        <xdr:cNvSpPr txBox="1"/>
      </xdr:nvSpPr>
      <xdr:spPr>
        <a:xfrm>
          <a:off x="12325427" y="565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34700</xdr:rowOff>
    </xdr:from>
    <xdr:ext cx="469744" cy="259045"/>
    <xdr:sp macro="" textlink="">
      <xdr:nvSpPr>
        <xdr:cNvPr id="160" name="n_4aveValue債務償還比率"/>
        <xdr:cNvSpPr txBox="1"/>
      </xdr:nvSpPr>
      <xdr:spPr>
        <a:xfrm>
          <a:off x="11563427" y="560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106286</xdr:rowOff>
    </xdr:from>
    <xdr:ext cx="469744" cy="259045"/>
    <xdr:sp macro="" textlink="">
      <xdr:nvSpPr>
        <xdr:cNvPr id="161" name="n_1mainValue債務償還比率"/>
        <xdr:cNvSpPr txBox="1"/>
      </xdr:nvSpPr>
      <xdr:spPr>
        <a:xfrm>
          <a:off x="13836727" y="6192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150186</xdr:rowOff>
    </xdr:from>
    <xdr:ext cx="469744" cy="259045"/>
    <xdr:sp macro="" textlink="">
      <xdr:nvSpPr>
        <xdr:cNvPr id="162" name="n_2mainValue債務償還比率"/>
        <xdr:cNvSpPr txBox="1"/>
      </xdr:nvSpPr>
      <xdr:spPr>
        <a:xfrm>
          <a:off x="13087427" y="6236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141858</xdr:rowOff>
    </xdr:from>
    <xdr:ext cx="469744" cy="259045"/>
    <xdr:sp macro="" textlink="">
      <xdr:nvSpPr>
        <xdr:cNvPr id="163" name="n_3mainValue債務償還比率"/>
        <xdr:cNvSpPr txBox="1"/>
      </xdr:nvSpPr>
      <xdr:spPr>
        <a:xfrm>
          <a:off x="12325427" y="6228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116567</xdr:rowOff>
    </xdr:from>
    <xdr:ext cx="469744" cy="259045"/>
    <xdr:sp macro="" textlink="">
      <xdr:nvSpPr>
        <xdr:cNvPr id="164" name="n_4mainValue債務償還比率"/>
        <xdr:cNvSpPr txBox="1"/>
      </xdr:nvSpPr>
      <xdr:spPr>
        <a:xfrm>
          <a:off x="11563427" y="6203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滋賀県栗東市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70,091
68,649
52.69
25,875,145
25,135,641
635,852
14,303,666
41,744,777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15.0
131.4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105918</xdr:rowOff>
    </xdr:from>
    <xdr:to>
      <xdr:col>24</xdr:col>
      <xdr:colOff>62865</xdr:colOff>
      <xdr:row>40</xdr:row>
      <xdr:rowOff>53340</xdr:rowOff>
    </xdr:to>
    <xdr:cxnSp macro="">
      <xdr:nvCxnSpPr>
        <xdr:cNvPr id="55" name="直線コネクタ 54"/>
        <xdr:cNvCxnSpPr/>
      </xdr:nvCxnSpPr>
      <xdr:spPr>
        <a:xfrm flipV="1">
          <a:off x="4634865" y="5763768"/>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57167</xdr:rowOff>
    </xdr:from>
    <xdr:ext cx="405111" cy="259045"/>
    <xdr:sp macro="" textlink="">
      <xdr:nvSpPr>
        <xdr:cNvPr id="56" name="【道路】&#10;有形固定資産減価償却率最小値テキスト"/>
        <xdr:cNvSpPr txBox="1"/>
      </xdr:nvSpPr>
      <xdr:spPr>
        <a:xfrm>
          <a:off x="4673600" y="691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53340</xdr:rowOff>
    </xdr:from>
    <xdr:to>
      <xdr:col>24</xdr:col>
      <xdr:colOff>152400</xdr:colOff>
      <xdr:row>40</xdr:row>
      <xdr:rowOff>53340</xdr:rowOff>
    </xdr:to>
    <xdr:cxnSp macro="">
      <xdr:nvCxnSpPr>
        <xdr:cNvPr id="57" name="直線コネクタ 56"/>
        <xdr:cNvCxnSpPr/>
      </xdr:nvCxnSpPr>
      <xdr:spPr>
        <a:xfrm>
          <a:off x="4546600" y="691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52595</xdr:rowOff>
    </xdr:from>
    <xdr:ext cx="405111" cy="259045"/>
    <xdr:sp macro="" textlink="">
      <xdr:nvSpPr>
        <xdr:cNvPr id="58" name="【道路】&#10;有形固定資産減価償却率最大値テキスト"/>
        <xdr:cNvSpPr txBox="1"/>
      </xdr:nvSpPr>
      <xdr:spPr>
        <a:xfrm>
          <a:off x="4673600" y="553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105918</xdr:rowOff>
    </xdr:from>
    <xdr:to>
      <xdr:col>24</xdr:col>
      <xdr:colOff>152400</xdr:colOff>
      <xdr:row>33</xdr:row>
      <xdr:rowOff>105918</xdr:rowOff>
    </xdr:to>
    <xdr:cxnSp macro="">
      <xdr:nvCxnSpPr>
        <xdr:cNvPr id="59" name="直線コネクタ 58"/>
        <xdr:cNvCxnSpPr/>
      </xdr:nvCxnSpPr>
      <xdr:spPr>
        <a:xfrm>
          <a:off x="4546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8399</xdr:rowOff>
    </xdr:from>
    <xdr:ext cx="405111" cy="259045"/>
    <xdr:sp macro="" textlink="">
      <xdr:nvSpPr>
        <xdr:cNvPr id="60" name="【道路】&#10;有形固定資産減価償却率平均値テキスト"/>
        <xdr:cNvSpPr txBox="1"/>
      </xdr:nvSpPr>
      <xdr:spPr>
        <a:xfrm>
          <a:off x="4673600" y="61805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29972</xdr:rowOff>
    </xdr:from>
    <xdr:to>
      <xdr:col>24</xdr:col>
      <xdr:colOff>114300</xdr:colOff>
      <xdr:row>36</xdr:row>
      <xdr:rowOff>131572</xdr:rowOff>
    </xdr:to>
    <xdr:sp macro="" textlink="">
      <xdr:nvSpPr>
        <xdr:cNvPr id="61" name="フローチャート: 判断 60"/>
        <xdr:cNvSpPr/>
      </xdr:nvSpPr>
      <xdr:spPr>
        <a:xfrm>
          <a:off x="45847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151130</xdr:rowOff>
    </xdr:from>
    <xdr:to>
      <xdr:col>20</xdr:col>
      <xdr:colOff>38100</xdr:colOff>
      <xdr:row>36</xdr:row>
      <xdr:rowOff>81280</xdr:rowOff>
    </xdr:to>
    <xdr:sp macro="" textlink="">
      <xdr:nvSpPr>
        <xdr:cNvPr id="62" name="フローチャート: 判断 61"/>
        <xdr:cNvSpPr/>
      </xdr:nvSpPr>
      <xdr:spPr>
        <a:xfrm>
          <a:off x="3746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82550</xdr:rowOff>
    </xdr:from>
    <xdr:to>
      <xdr:col>15</xdr:col>
      <xdr:colOff>101600</xdr:colOff>
      <xdr:row>36</xdr:row>
      <xdr:rowOff>12700</xdr:rowOff>
    </xdr:to>
    <xdr:sp macro="" textlink="">
      <xdr:nvSpPr>
        <xdr:cNvPr id="63" name="フローチャート: 判断 62"/>
        <xdr:cNvSpPr/>
      </xdr:nvSpPr>
      <xdr:spPr>
        <a:xfrm>
          <a:off x="28575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100838</xdr:rowOff>
    </xdr:from>
    <xdr:to>
      <xdr:col>10</xdr:col>
      <xdr:colOff>165100</xdr:colOff>
      <xdr:row>36</xdr:row>
      <xdr:rowOff>30988</xdr:rowOff>
    </xdr:to>
    <xdr:sp macro="" textlink="">
      <xdr:nvSpPr>
        <xdr:cNvPr id="64" name="フローチャート: 判断 63"/>
        <xdr:cNvSpPr/>
      </xdr:nvSpPr>
      <xdr:spPr>
        <a:xfrm>
          <a:off x="1968500" y="61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55118</xdr:rowOff>
    </xdr:from>
    <xdr:to>
      <xdr:col>6</xdr:col>
      <xdr:colOff>38100</xdr:colOff>
      <xdr:row>35</xdr:row>
      <xdr:rowOff>156718</xdr:rowOff>
    </xdr:to>
    <xdr:sp macro="" textlink="">
      <xdr:nvSpPr>
        <xdr:cNvPr id="65" name="フローチャート: 判断 64"/>
        <xdr:cNvSpPr/>
      </xdr:nvSpPr>
      <xdr:spPr>
        <a:xfrm>
          <a:off x="1079500" y="605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164846</xdr:rowOff>
    </xdr:from>
    <xdr:to>
      <xdr:col>24</xdr:col>
      <xdr:colOff>114300</xdr:colOff>
      <xdr:row>36</xdr:row>
      <xdr:rowOff>94996</xdr:rowOff>
    </xdr:to>
    <xdr:sp macro="" textlink="">
      <xdr:nvSpPr>
        <xdr:cNvPr id="71" name="楕円 70"/>
        <xdr:cNvSpPr/>
      </xdr:nvSpPr>
      <xdr:spPr>
        <a:xfrm>
          <a:off x="4584700" y="616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16273</xdr:rowOff>
    </xdr:from>
    <xdr:ext cx="405111" cy="259045"/>
    <xdr:sp macro="" textlink="">
      <xdr:nvSpPr>
        <xdr:cNvPr id="72" name="【道路】&#10;有形固定資産減価償却率該当値テキスト"/>
        <xdr:cNvSpPr txBox="1"/>
      </xdr:nvSpPr>
      <xdr:spPr>
        <a:xfrm>
          <a:off x="4673600" y="6017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132842</xdr:rowOff>
    </xdr:from>
    <xdr:to>
      <xdr:col>20</xdr:col>
      <xdr:colOff>38100</xdr:colOff>
      <xdr:row>36</xdr:row>
      <xdr:rowOff>62992</xdr:rowOff>
    </xdr:to>
    <xdr:sp macro="" textlink="">
      <xdr:nvSpPr>
        <xdr:cNvPr id="73" name="楕円 72"/>
        <xdr:cNvSpPr/>
      </xdr:nvSpPr>
      <xdr:spPr>
        <a:xfrm>
          <a:off x="3746500" y="613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12192</xdr:rowOff>
    </xdr:from>
    <xdr:to>
      <xdr:col>24</xdr:col>
      <xdr:colOff>63500</xdr:colOff>
      <xdr:row>36</xdr:row>
      <xdr:rowOff>44196</xdr:rowOff>
    </xdr:to>
    <xdr:cxnSp macro="">
      <xdr:nvCxnSpPr>
        <xdr:cNvPr id="74" name="直線コネクタ 73"/>
        <xdr:cNvCxnSpPr/>
      </xdr:nvCxnSpPr>
      <xdr:spPr>
        <a:xfrm>
          <a:off x="3797300" y="618439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98552</xdr:rowOff>
    </xdr:from>
    <xdr:to>
      <xdr:col>15</xdr:col>
      <xdr:colOff>101600</xdr:colOff>
      <xdr:row>36</xdr:row>
      <xdr:rowOff>28702</xdr:rowOff>
    </xdr:to>
    <xdr:sp macro="" textlink="">
      <xdr:nvSpPr>
        <xdr:cNvPr id="75" name="楕円 74"/>
        <xdr:cNvSpPr/>
      </xdr:nvSpPr>
      <xdr:spPr>
        <a:xfrm>
          <a:off x="2857500" y="609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149352</xdr:rowOff>
    </xdr:from>
    <xdr:to>
      <xdr:col>19</xdr:col>
      <xdr:colOff>177800</xdr:colOff>
      <xdr:row>36</xdr:row>
      <xdr:rowOff>12192</xdr:rowOff>
    </xdr:to>
    <xdr:cxnSp macro="">
      <xdr:nvCxnSpPr>
        <xdr:cNvPr id="76" name="直線コネクタ 75"/>
        <xdr:cNvCxnSpPr/>
      </xdr:nvCxnSpPr>
      <xdr:spPr>
        <a:xfrm>
          <a:off x="2908300" y="615010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66548</xdr:rowOff>
    </xdr:from>
    <xdr:to>
      <xdr:col>10</xdr:col>
      <xdr:colOff>165100</xdr:colOff>
      <xdr:row>35</xdr:row>
      <xdr:rowOff>168148</xdr:rowOff>
    </xdr:to>
    <xdr:sp macro="" textlink="">
      <xdr:nvSpPr>
        <xdr:cNvPr id="77" name="楕円 76"/>
        <xdr:cNvSpPr/>
      </xdr:nvSpPr>
      <xdr:spPr>
        <a:xfrm>
          <a:off x="1968500" y="606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117348</xdr:rowOff>
    </xdr:from>
    <xdr:to>
      <xdr:col>15</xdr:col>
      <xdr:colOff>50800</xdr:colOff>
      <xdr:row>35</xdr:row>
      <xdr:rowOff>149352</xdr:rowOff>
    </xdr:to>
    <xdr:cxnSp macro="">
      <xdr:nvCxnSpPr>
        <xdr:cNvPr id="78" name="直線コネクタ 77"/>
        <xdr:cNvCxnSpPr/>
      </xdr:nvCxnSpPr>
      <xdr:spPr>
        <a:xfrm>
          <a:off x="2019300" y="611809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50546</xdr:rowOff>
    </xdr:from>
    <xdr:to>
      <xdr:col>6</xdr:col>
      <xdr:colOff>38100</xdr:colOff>
      <xdr:row>35</xdr:row>
      <xdr:rowOff>152146</xdr:rowOff>
    </xdr:to>
    <xdr:sp macro="" textlink="">
      <xdr:nvSpPr>
        <xdr:cNvPr id="79" name="楕円 78"/>
        <xdr:cNvSpPr/>
      </xdr:nvSpPr>
      <xdr:spPr>
        <a:xfrm>
          <a:off x="1079500" y="605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101346</xdr:rowOff>
    </xdr:from>
    <xdr:to>
      <xdr:col>10</xdr:col>
      <xdr:colOff>114300</xdr:colOff>
      <xdr:row>35</xdr:row>
      <xdr:rowOff>117348</xdr:rowOff>
    </xdr:to>
    <xdr:cxnSp macro="">
      <xdr:nvCxnSpPr>
        <xdr:cNvPr id="80" name="直線コネクタ 79"/>
        <xdr:cNvCxnSpPr/>
      </xdr:nvCxnSpPr>
      <xdr:spPr>
        <a:xfrm>
          <a:off x="1130300" y="6102096"/>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72407</xdr:rowOff>
    </xdr:from>
    <xdr:ext cx="405111" cy="259045"/>
    <xdr:sp macro="" textlink="">
      <xdr:nvSpPr>
        <xdr:cNvPr id="81" name="n_1aveValue【道路】&#10;有形固定資産減価償却率"/>
        <xdr:cNvSpPr txBox="1"/>
      </xdr:nvSpPr>
      <xdr:spPr>
        <a:xfrm>
          <a:off x="3582044" y="624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29227</xdr:rowOff>
    </xdr:from>
    <xdr:ext cx="405111" cy="259045"/>
    <xdr:sp macro="" textlink="">
      <xdr:nvSpPr>
        <xdr:cNvPr id="82" name="n_2aveValue【道路】&#10;有形固定資産減価償却率"/>
        <xdr:cNvSpPr txBox="1"/>
      </xdr:nvSpPr>
      <xdr:spPr>
        <a:xfrm>
          <a:off x="2705744"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22115</xdr:rowOff>
    </xdr:from>
    <xdr:ext cx="405111" cy="259045"/>
    <xdr:sp macro="" textlink="">
      <xdr:nvSpPr>
        <xdr:cNvPr id="83" name="n_3aveValue【道路】&#10;有形固定資産減価償却率"/>
        <xdr:cNvSpPr txBox="1"/>
      </xdr:nvSpPr>
      <xdr:spPr>
        <a:xfrm>
          <a:off x="1816744" y="6194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147845</xdr:rowOff>
    </xdr:from>
    <xdr:ext cx="405111" cy="259045"/>
    <xdr:sp macro="" textlink="">
      <xdr:nvSpPr>
        <xdr:cNvPr id="84" name="n_4aveValue【道路】&#10;有形固定資産減価償却率"/>
        <xdr:cNvSpPr txBox="1"/>
      </xdr:nvSpPr>
      <xdr:spPr>
        <a:xfrm>
          <a:off x="927744" y="6148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79519</xdr:rowOff>
    </xdr:from>
    <xdr:ext cx="405111" cy="259045"/>
    <xdr:sp macro="" textlink="">
      <xdr:nvSpPr>
        <xdr:cNvPr id="85" name="n_1mainValue【道路】&#10;有形固定資産減価償却率"/>
        <xdr:cNvSpPr txBox="1"/>
      </xdr:nvSpPr>
      <xdr:spPr>
        <a:xfrm>
          <a:off x="3582044" y="5908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19829</xdr:rowOff>
    </xdr:from>
    <xdr:ext cx="405111" cy="259045"/>
    <xdr:sp macro="" textlink="">
      <xdr:nvSpPr>
        <xdr:cNvPr id="86" name="n_2mainValue【道路】&#10;有形固定資産減価償却率"/>
        <xdr:cNvSpPr txBox="1"/>
      </xdr:nvSpPr>
      <xdr:spPr>
        <a:xfrm>
          <a:off x="2705744" y="619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13225</xdr:rowOff>
    </xdr:from>
    <xdr:ext cx="405111" cy="259045"/>
    <xdr:sp macro="" textlink="">
      <xdr:nvSpPr>
        <xdr:cNvPr id="87" name="n_3mainValue【道路】&#10;有形固定資産減価償却率"/>
        <xdr:cNvSpPr txBox="1"/>
      </xdr:nvSpPr>
      <xdr:spPr>
        <a:xfrm>
          <a:off x="1816744" y="5842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168673</xdr:rowOff>
    </xdr:from>
    <xdr:ext cx="405111" cy="259045"/>
    <xdr:sp macro="" textlink="">
      <xdr:nvSpPr>
        <xdr:cNvPr id="88" name="n_4mainValue【道路】&#10;有形固定資産減価償却率"/>
        <xdr:cNvSpPr txBox="1"/>
      </xdr:nvSpPr>
      <xdr:spPr>
        <a:xfrm>
          <a:off x="927744" y="582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134512</xdr:rowOff>
    </xdr:from>
    <xdr:to>
      <xdr:col>54</xdr:col>
      <xdr:colOff>189865</xdr:colOff>
      <xdr:row>41</xdr:row>
      <xdr:rowOff>158782</xdr:rowOff>
    </xdr:to>
    <xdr:cxnSp macro="">
      <xdr:nvCxnSpPr>
        <xdr:cNvPr id="112" name="直線コネクタ 111"/>
        <xdr:cNvCxnSpPr/>
      </xdr:nvCxnSpPr>
      <xdr:spPr>
        <a:xfrm flipV="1">
          <a:off x="10476865" y="5620912"/>
          <a:ext cx="0" cy="156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162609</xdr:rowOff>
    </xdr:from>
    <xdr:ext cx="469744" cy="259045"/>
    <xdr:sp macro="" textlink="">
      <xdr:nvSpPr>
        <xdr:cNvPr id="113" name="【道路】&#10;一人当たり延長最小値テキスト"/>
        <xdr:cNvSpPr txBox="1"/>
      </xdr:nvSpPr>
      <xdr:spPr>
        <a:xfrm>
          <a:off x="10515600" y="719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158782</xdr:rowOff>
    </xdr:from>
    <xdr:to>
      <xdr:col>55</xdr:col>
      <xdr:colOff>88900</xdr:colOff>
      <xdr:row>41</xdr:row>
      <xdr:rowOff>158782</xdr:rowOff>
    </xdr:to>
    <xdr:cxnSp macro="">
      <xdr:nvCxnSpPr>
        <xdr:cNvPr id="114" name="直線コネクタ 113"/>
        <xdr:cNvCxnSpPr/>
      </xdr:nvCxnSpPr>
      <xdr:spPr>
        <a:xfrm>
          <a:off x="10388600" y="718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81189</xdr:rowOff>
    </xdr:from>
    <xdr:ext cx="534377" cy="259045"/>
    <xdr:sp macro="" textlink="">
      <xdr:nvSpPr>
        <xdr:cNvPr id="115" name="【道路】&#10;一人当たり延長最大値テキスト"/>
        <xdr:cNvSpPr txBox="1"/>
      </xdr:nvSpPr>
      <xdr:spPr>
        <a:xfrm>
          <a:off x="10515600" y="539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134512</xdr:rowOff>
    </xdr:from>
    <xdr:to>
      <xdr:col>55</xdr:col>
      <xdr:colOff>88900</xdr:colOff>
      <xdr:row>32</xdr:row>
      <xdr:rowOff>134512</xdr:rowOff>
    </xdr:to>
    <xdr:cxnSp macro="">
      <xdr:nvCxnSpPr>
        <xdr:cNvPr id="116" name="直線コネクタ 115"/>
        <xdr:cNvCxnSpPr/>
      </xdr:nvCxnSpPr>
      <xdr:spPr>
        <a:xfrm>
          <a:off x="10388600" y="562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90491</xdr:rowOff>
    </xdr:from>
    <xdr:ext cx="534377" cy="259045"/>
    <xdr:sp macro="" textlink="">
      <xdr:nvSpPr>
        <xdr:cNvPr id="117" name="【道路】&#10;一人当たり延長平均値テキスト"/>
        <xdr:cNvSpPr txBox="1"/>
      </xdr:nvSpPr>
      <xdr:spPr>
        <a:xfrm>
          <a:off x="10515600" y="6777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67614</xdr:rowOff>
    </xdr:from>
    <xdr:to>
      <xdr:col>55</xdr:col>
      <xdr:colOff>50800</xdr:colOff>
      <xdr:row>40</xdr:row>
      <xdr:rowOff>169214</xdr:rowOff>
    </xdr:to>
    <xdr:sp macro="" textlink="">
      <xdr:nvSpPr>
        <xdr:cNvPr id="118" name="フローチャート: 判断 117"/>
        <xdr:cNvSpPr/>
      </xdr:nvSpPr>
      <xdr:spPr>
        <a:xfrm>
          <a:off x="10426700" y="692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71348</xdr:rowOff>
    </xdr:from>
    <xdr:to>
      <xdr:col>50</xdr:col>
      <xdr:colOff>165100</xdr:colOff>
      <xdr:row>41</xdr:row>
      <xdr:rowOff>1498</xdr:rowOff>
    </xdr:to>
    <xdr:sp macro="" textlink="">
      <xdr:nvSpPr>
        <xdr:cNvPr id="119" name="フローチャート: 判断 118"/>
        <xdr:cNvSpPr/>
      </xdr:nvSpPr>
      <xdr:spPr>
        <a:xfrm>
          <a:off x="9588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31400</xdr:rowOff>
    </xdr:from>
    <xdr:to>
      <xdr:col>46</xdr:col>
      <xdr:colOff>38100</xdr:colOff>
      <xdr:row>40</xdr:row>
      <xdr:rowOff>133000</xdr:rowOff>
    </xdr:to>
    <xdr:sp macro="" textlink="">
      <xdr:nvSpPr>
        <xdr:cNvPr id="120" name="フローチャート: 判断 119"/>
        <xdr:cNvSpPr/>
      </xdr:nvSpPr>
      <xdr:spPr>
        <a:xfrm>
          <a:off x="8699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64700</xdr:rowOff>
    </xdr:from>
    <xdr:to>
      <xdr:col>41</xdr:col>
      <xdr:colOff>101600</xdr:colOff>
      <xdr:row>40</xdr:row>
      <xdr:rowOff>166300</xdr:rowOff>
    </xdr:to>
    <xdr:sp macro="" textlink="">
      <xdr:nvSpPr>
        <xdr:cNvPr id="121" name="フローチャート: 判断 120"/>
        <xdr:cNvSpPr/>
      </xdr:nvSpPr>
      <xdr:spPr>
        <a:xfrm>
          <a:off x="7810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76435</xdr:rowOff>
    </xdr:from>
    <xdr:to>
      <xdr:col>36</xdr:col>
      <xdr:colOff>165100</xdr:colOff>
      <xdr:row>41</xdr:row>
      <xdr:rowOff>6585</xdr:rowOff>
    </xdr:to>
    <xdr:sp macro="" textlink="">
      <xdr:nvSpPr>
        <xdr:cNvPr id="122" name="フローチャート: 判断 121"/>
        <xdr:cNvSpPr/>
      </xdr:nvSpPr>
      <xdr:spPr>
        <a:xfrm>
          <a:off x="6921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44679</xdr:rowOff>
    </xdr:from>
    <xdr:to>
      <xdr:col>55</xdr:col>
      <xdr:colOff>50800</xdr:colOff>
      <xdr:row>41</xdr:row>
      <xdr:rowOff>146279</xdr:rowOff>
    </xdr:to>
    <xdr:sp macro="" textlink="">
      <xdr:nvSpPr>
        <xdr:cNvPr id="128" name="楕円 127"/>
        <xdr:cNvSpPr/>
      </xdr:nvSpPr>
      <xdr:spPr>
        <a:xfrm>
          <a:off x="10426700" y="707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131056</xdr:rowOff>
    </xdr:from>
    <xdr:ext cx="469744" cy="259045"/>
    <xdr:sp macro="" textlink="">
      <xdr:nvSpPr>
        <xdr:cNvPr id="129" name="【道路】&#10;一人当たり延長該当値テキスト"/>
        <xdr:cNvSpPr txBox="1"/>
      </xdr:nvSpPr>
      <xdr:spPr>
        <a:xfrm>
          <a:off x="10515600" y="6989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43764</xdr:rowOff>
    </xdr:from>
    <xdr:to>
      <xdr:col>50</xdr:col>
      <xdr:colOff>165100</xdr:colOff>
      <xdr:row>41</xdr:row>
      <xdr:rowOff>145364</xdr:rowOff>
    </xdr:to>
    <xdr:sp macro="" textlink="">
      <xdr:nvSpPr>
        <xdr:cNvPr id="130" name="楕円 129"/>
        <xdr:cNvSpPr/>
      </xdr:nvSpPr>
      <xdr:spPr>
        <a:xfrm>
          <a:off x="9588500" y="707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94564</xdr:rowOff>
    </xdr:from>
    <xdr:to>
      <xdr:col>55</xdr:col>
      <xdr:colOff>0</xdr:colOff>
      <xdr:row>41</xdr:row>
      <xdr:rowOff>95479</xdr:rowOff>
    </xdr:to>
    <xdr:cxnSp macro="">
      <xdr:nvCxnSpPr>
        <xdr:cNvPr id="131" name="直線コネクタ 130"/>
        <xdr:cNvCxnSpPr/>
      </xdr:nvCxnSpPr>
      <xdr:spPr>
        <a:xfrm>
          <a:off x="9639300" y="7124014"/>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42583</xdr:rowOff>
    </xdr:from>
    <xdr:to>
      <xdr:col>46</xdr:col>
      <xdr:colOff>38100</xdr:colOff>
      <xdr:row>41</xdr:row>
      <xdr:rowOff>144183</xdr:rowOff>
    </xdr:to>
    <xdr:sp macro="" textlink="">
      <xdr:nvSpPr>
        <xdr:cNvPr id="132" name="楕円 131"/>
        <xdr:cNvSpPr/>
      </xdr:nvSpPr>
      <xdr:spPr>
        <a:xfrm>
          <a:off x="8699500" y="707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93383</xdr:rowOff>
    </xdr:from>
    <xdr:to>
      <xdr:col>50</xdr:col>
      <xdr:colOff>114300</xdr:colOff>
      <xdr:row>41</xdr:row>
      <xdr:rowOff>94564</xdr:rowOff>
    </xdr:to>
    <xdr:cxnSp macro="">
      <xdr:nvCxnSpPr>
        <xdr:cNvPr id="133" name="直線コネクタ 132"/>
        <xdr:cNvCxnSpPr/>
      </xdr:nvCxnSpPr>
      <xdr:spPr>
        <a:xfrm>
          <a:off x="8750300" y="7122833"/>
          <a:ext cx="8890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41631</xdr:rowOff>
    </xdr:from>
    <xdr:to>
      <xdr:col>41</xdr:col>
      <xdr:colOff>101600</xdr:colOff>
      <xdr:row>41</xdr:row>
      <xdr:rowOff>143231</xdr:rowOff>
    </xdr:to>
    <xdr:sp macro="" textlink="">
      <xdr:nvSpPr>
        <xdr:cNvPr id="134" name="楕円 133"/>
        <xdr:cNvSpPr/>
      </xdr:nvSpPr>
      <xdr:spPr>
        <a:xfrm>
          <a:off x="7810500" y="707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92431</xdr:rowOff>
    </xdr:from>
    <xdr:to>
      <xdr:col>45</xdr:col>
      <xdr:colOff>177800</xdr:colOff>
      <xdr:row>41</xdr:row>
      <xdr:rowOff>93383</xdr:rowOff>
    </xdr:to>
    <xdr:cxnSp macro="">
      <xdr:nvCxnSpPr>
        <xdr:cNvPr id="135" name="直線コネクタ 134"/>
        <xdr:cNvCxnSpPr/>
      </xdr:nvCxnSpPr>
      <xdr:spPr>
        <a:xfrm>
          <a:off x="7861300" y="7121881"/>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41916</xdr:rowOff>
    </xdr:from>
    <xdr:to>
      <xdr:col>36</xdr:col>
      <xdr:colOff>165100</xdr:colOff>
      <xdr:row>41</xdr:row>
      <xdr:rowOff>143516</xdr:rowOff>
    </xdr:to>
    <xdr:sp macro="" textlink="">
      <xdr:nvSpPr>
        <xdr:cNvPr id="136" name="楕円 135"/>
        <xdr:cNvSpPr/>
      </xdr:nvSpPr>
      <xdr:spPr>
        <a:xfrm>
          <a:off x="6921500" y="707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92431</xdr:rowOff>
    </xdr:from>
    <xdr:to>
      <xdr:col>41</xdr:col>
      <xdr:colOff>50800</xdr:colOff>
      <xdr:row>41</xdr:row>
      <xdr:rowOff>92716</xdr:rowOff>
    </xdr:to>
    <xdr:cxnSp macro="">
      <xdr:nvCxnSpPr>
        <xdr:cNvPr id="137" name="直線コネクタ 136"/>
        <xdr:cNvCxnSpPr/>
      </xdr:nvCxnSpPr>
      <xdr:spPr>
        <a:xfrm flipV="1">
          <a:off x="6972300" y="7121881"/>
          <a:ext cx="889000" cy="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18025</xdr:rowOff>
    </xdr:from>
    <xdr:ext cx="534377" cy="259045"/>
    <xdr:sp macro="" textlink="">
      <xdr:nvSpPr>
        <xdr:cNvPr id="138" name="n_1aveValue【道路】&#10;一人当たり延長"/>
        <xdr:cNvSpPr txBox="1"/>
      </xdr:nvSpPr>
      <xdr:spPr>
        <a:xfrm>
          <a:off x="9359411" y="670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149527</xdr:rowOff>
    </xdr:from>
    <xdr:ext cx="534377" cy="259045"/>
    <xdr:sp macro="" textlink="">
      <xdr:nvSpPr>
        <xdr:cNvPr id="139" name="n_2aveValue【道路】&#10;一人当たり延長"/>
        <xdr:cNvSpPr txBox="1"/>
      </xdr:nvSpPr>
      <xdr:spPr>
        <a:xfrm>
          <a:off x="84831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11377</xdr:rowOff>
    </xdr:from>
    <xdr:ext cx="534377" cy="259045"/>
    <xdr:sp macro="" textlink="">
      <xdr:nvSpPr>
        <xdr:cNvPr id="140" name="n_3aveValue【道路】&#10;一人当たり延長"/>
        <xdr:cNvSpPr txBox="1"/>
      </xdr:nvSpPr>
      <xdr:spPr>
        <a:xfrm>
          <a:off x="7594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23112</xdr:rowOff>
    </xdr:from>
    <xdr:ext cx="534377" cy="259045"/>
    <xdr:sp macro="" textlink="">
      <xdr:nvSpPr>
        <xdr:cNvPr id="141" name="n_4aveValue【道路】&#10;一人当たり延長"/>
        <xdr:cNvSpPr txBox="1"/>
      </xdr:nvSpPr>
      <xdr:spPr>
        <a:xfrm>
          <a:off x="6705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136491</xdr:rowOff>
    </xdr:from>
    <xdr:ext cx="469744" cy="259045"/>
    <xdr:sp macro="" textlink="">
      <xdr:nvSpPr>
        <xdr:cNvPr id="142" name="n_1mainValue【道路】&#10;一人当たり延長"/>
        <xdr:cNvSpPr txBox="1"/>
      </xdr:nvSpPr>
      <xdr:spPr>
        <a:xfrm>
          <a:off x="9391727" y="716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135310</xdr:rowOff>
    </xdr:from>
    <xdr:ext cx="469744" cy="259045"/>
    <xdr:sp macro="" textlink="">
      <xdr:nvSpPr>
        <xdr:cNvPr id="143" name="n_2mainValue【道路】&#10;一人当たり延長"/>
        <xdr:cNvSpPr txBox="1"/>
      </xdr:nvSpPr>
      <xdr:spPr>
        <a:xfrm>
          <a:off x="8515427" y="7164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134358</xdr:rowOff>
    </xdr:from>
    <xdr:ext cx="469744" cy="259045"/>
    <xdr:sp macro="" textlink="">
      <xdr:nvSpPr>
        <xdr:cNvPr id="144" name="n_3mainValue【道路】&#10;一人当たり延長"/>
        <xdr:cNvSpPr txBox="1"/>
      </xdr:nvSpPr>
      <xdr:spPr>
        <a:xfrm>
          <a:off x="7626427" y="7163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134643</xdr:rowOff>
    </xdr:from>
    <xdr:ext cx="469744" cy="259045"/>
    <xdr:sp macro="" textlink="">
      <xdr:nvSpPr>
        <xdr:cNvPr id="145" name="n_4mainValue【道路】&#10;一人当たり延長"/>
        <xdr:cNvSpPr txBox="1"/>
      </xdr:nvSpPr>
      <xdr:spPr>
        <a:xfrm>
          <a:off x="6737427" y="716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57150</xdr:rowOff>
    </xdr:to>
    <xdr:cxnSp macro="">
      <xdr:nvCxnSpPr>
        <xdr:cNvPr id="170" name="直線コネクタ 169"/>
        <xdr:cNvCxnSpPr/>
      </xdr:nvCxnSpPr>
      <xdr:spPr>
        <a:xfrm flipV="1">
          <a:off x="4634865" y="9667875"/>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60977</xdr:rowOff>
    </xdr:from>
    <xdr:ext cx="405111" cy="259045"/>
    <xdr:sp macro="" textlink="">
      <xdr:nvSpPr>
        <xdr:cNvPr id="171" name="【橋りょう・トンネル】&#10;有形固定資産減価償却率最小値テキスト"/>
        <xdr:cNvSpPr txBox="1"/>
      </xdr:nvSpPr>
      <xdr:spPr>
        <a:xfrm>
          <a:off x="46736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57150</xdr:rowOff>
    </xdr:from>
    <xdr:to>
      <xdr:col>24</xdr:col>
      <xdr:colOff>152400</xdr:colOff>
      <xdr:row>64</xdr:row>
      <xdr:rowOff>57150</xdr:rowOff>
    </xdr:to>
    <xdr:cxnSp macro="">
      <xdr:nvCxnSpPr>
        <xdr:cNvPr id="172" name="直線コネクタ 171"/>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3" name="【橋りょう・トンネル】&#10;有形固定資産減価償却率最大値テキスト"/>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4" name="直線コネクタ 173"/>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106697</xdr:rowOff>
    </xdr:from>
    <xdr:ext cx="405111" cy="259045"/>
    <xdr:sp macro="" textlink="">
      <xdr:nvSpPr>
        <xdr:cNvPr id="175" name="【橋りょう・トンネル】&#10;有形固定資産減価償却率平均値テキスト"/>
        <xdr:cNvSpPr txBox="1"/>
      </xdr:nvSpPr>
      <xdr:spPr>
        <a:xfrm>
          <a:off x="4673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128270</xdr:rowOff>
    </xdr:from>
    <xdr:to>
      <xdr:col>24</xdr:col>
      <xdr:colOff>114300</xdr:colOff>
      <xdr:row>60</xdr:row>
      <xdr:rowOff>58420</xdr:rowOff>
    </xdr:to>
    <xdr:sp macro="" textlink="">
      <xdr:nvSpPr>
        <xdr:cNvPr id="176" name="フローチャート: 判断 175"/>
        <xdr:cNvSpPr/>
      </xdr:nvSpPr>
      <xdr:spPr>
        <a:xfrm>
          <a:off x="4584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103505</xdr:rowOff>
    </xdr:from>
    <xdr:to>
      <xdr:col>20</xdr:col>
      <xdr:colOff>38100</xdr:colOff>
      <xdr:row>60</xdr:row>
      <xdr:rowOff>33655</xdr:rowOff>
    </xdr:to>
    <xdr:sp macro="" textlink="">
      <xdr:nvSpPr>
        <xdr:cNvPr id="177" name="フローチャート: 判断 176"/>
        <xdr:cNvSpPr/>
      </xdr:nvSpPr>
      <xdr:spPr>
        <a:xfrm>
          <a:off x="3746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65405</xdr:rowOff>
    </xdr:from>
    <xdr:to>
      <xdr:col>15</xdr:col>
      <xdr:colOff>101600</xdr:colOff>
      <xdr:row>59</xdr:row>
      <xdr:rowOff>167005</xdr:rowOff>
    </xdr:to>
    <xdr:sp macro="" textlink="">
      <xdr:nvSpPr>
        <xdr:cNvPr id="178" name="フローチャート: 判断 177"/>
        <xdr:cNvSpPr/>
      </xdr:nvSpPr>
      <xdr:spPr>
        <a:xfrm>
          <a:off x="2857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38735</xdr:rowOff>
    </xdr:from>
    <xdr:to>
      <xdr:col>10</xdr:col>
      <xdr:colOff>165100</xdr:colOff>
      <xdr:row>59</xdr:row>
      <xdr:rowOff>140335</xdr:rowOff>
    </xdr:to>
    <xdr:sp macro="" textlink="">
      <xdr:nvSpPr>
        <xdr:cNvPr id="179" name="フローチャート: 判断 178"/>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xdr:rowOff>
    </xdr:from>
    <xdr:to>
      <xdr:col>6</xdr:col>
      <xdr:colOff>38100</xdr:colOff>
      <xdr:row>59</xdr:row>
      <xdr:rowOff>113665</xdr:rowOff>
    </xdr:to>
    <xdr:sp macro="" textlink="">
      <xdr:nvSpPr>
        <xdr:cNvPr id="180" name="フローチャート: 判断 179"/>
        <xdr:cNvSpPr/>
      </xdr:nvSpPr>
      <xdr:spPr>
        <a:xfrm>
          <a:off x="1079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130175</xdr:rowOff>
    </xdr:from>
    <xdr:to>
      <xdr:col>24</xdr:col>
      <xdr:colOff>114300</xdr:colOff>
      <xdr:row>58</xdr:row>
      <xdr:rowOff>60325</xdr:rowOff>
    </xdr:to>
    <xdr:sp macro="" textlink="">
      <xdr:nvSpPr>
        <xdr:cNvPr id="186" name="楕円 185"/>
        <xdr:cNvSpPr/>
      </xdr:nvSpPr>
      <xdr:spPr>
        <a:xfrm>
          <a:off x="4584700" y="990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153052</xdr:rowOff>
    </xdr:from>
    <xdr:ext cx="405111" cy="259045"/>
    <xdr:sp macro="" textlink="">
      <xdr:nvSpPr>
        <xdr:cNvPr id="187" name="【橋りょう・トンネル】&#10;有形固定資産減価償却率該当値テキスト"/>
        <xdr:cNvSpPr txBox="1"/>
      </xdr:nvSpPr>
      <xdr:spPr>
        <a:xfrm>
          <a:off x="4673600" y="975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153035</xdr:rowOff>
    </xdr:from>
    <xdr:to>
      <xdr:col>20</xdr:col>
      <xdr:colOff>38100</xdr:colOff>
      <xdr:row>58</xdr:row>
      <xdr:rowOff>83185</xdr:rowOff>
    </xdr:to>
    <xdr:sp macro="" textlink="">
      <xdr:nvSpPr>
        <xdr:cNvPr id="188" name="楕円 187"/>
        <xdr:cNvSpPr/>
      </xdr:nvSpPr>
      <xdr:spPr>
        <a:xfrm>
          <a:off x="3746500" y="992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9525</xdr:rowOff>
    </xdr:from>
    <xdr:to>
      <xdr:col>24</xdr:col>
      <xdr:colOff>63500</xdr:colOff>
      <xdr:row>58</xdr:row>
      <xdr:rowOff>32385</xdr:rowOff>
    </xdr:to>
    <xdr:cxnSp macro="">
      <xdr:nvCxnSpPr>
        <xdr:cNvPr id="189" name="直線コネクタ 188"/>
        <xdr:cNvCxnSpPr/>
      </xdr:nvCxnSpPr>
      <xdr:spPr>
        <a:xfrm flipV="1">
          <a:off x="3797300" y="995362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160655</xdr:rowOff>
    </xdr:from>
    <xdr:to>
      <xdr:col>15</xdr:col>
      <xdr:colOff>101600</xdr:colOff>
      <xdr:row>58</xdr:row>
      <xdr:rowOff>90805</xdr:rowOff>
    </xdr:to>
    <xdr:sp macro="" textlink="">
      <xdr:nvSpPr>
        <xdr:cNvPr id="190" name="楕円 189"/>
        <xdr:cNvSpPr/>
      </xdr:nvSpPr>
      <xdr:spPr>
        <a:xfrm>
          <a:off x="2857500" y="993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32385</xdr:rowOff>
    </xdr:from>
    <xdr:to>
      <xdr:col>19</xdr:col>
      <xdr:colOff>177800</xdr:colOff>
      <xdr:row>58</xdr:row>
      <xdr:rowOff>40005</xdr:rowOff>
    </xdr:to>
    <xdr:cxnSp macro="">
      <xdr:nvCxnSpPr>
        <xdr:cNvPr id="191" name="直線コネクタ 190"/>
        <xdr:cNvCxnSpPr/>
      </xdr:nvCxnSpPr>
      <xdr:spPr>
        <a:xfrm flipV="1">
          <a:off x="2908300" y="997648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141605</xdr:rowOff>
    </xdr:from>
    <xdr:to>
      <xdr:col>10</xdr:col>
      <xdr:colOff>165100</xdr:colOff>
      <xdr:row>58</xdr:row>
      <xdr:rowOff>71755</xdr:rowOff>
    </xdr:to>
    <xdr:sp macro="" textlink="">
      <xdr:nvSpPr>
        <xdr:cNvPr id="192" name="楕円 191"/>
        <xdr:cNvSpPr/>
      </xdr:nvSpPr>
      <xdr:spPr>
        <a:xfrm>
          <a:off x="1968500" y="991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20955</xdr:rowOff>
    </xdr:from>
    <xdr:to>
      <xdr:col>15</xdr:col>
      <xdr:colOff>50800</xdr:colOff>
      <xdr:row>58</xdr:row>
      <xdr:rowOff>40005</xdr:rowOff>
    </xdr:to>
    <xdr:cxnSp macro="">
      <xdr:nvCxnSpPr>
        <xdr:cNvPr id="193" name="直線コネクタ 192"/>
        <xdr:cNvCxnSpPr/>
      </xdr:nvCxnSpPr>
      <xdr:spPr>
        <a:xfrm>
          <a:off x="2019300" y="996505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109220</xdr:rowOff>
    </xdr:from>
    <xdr:to>
      <xdr:col>6</xdr:col>
      <xdr:colOff>38100</xdr:colOff>
      <xdr:row>58</xdr:row>
      <xdr:rowOff>39370</xdr:rowOff>
    </xdr:to>
    <xdr:sp macro="" textlink="">
      <xdr:nvSpPr>
        <xdr:cNvPr id="194" name="楕円 193"/>
        <xdr:cNvSpPr/>
      </xdr:nvSpPr>
      <xdr:spPr>
        <a:xfrm>
          <a:off x="10795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160020</xdr:rowOff>
    </xdr:from>
    <xdr:to>
      <xdr:col>10</xdr:col>
      <xdr:colOff>114300</xdr:colOff>
      <xdr:row>58</xdr:row>
      <xdr:rowOff>20955</xdr:rowOff>
    </xdr:to>
    <xdr:cxnSp macro="">
      <xdr:nvCxnSpPr>
        <xdr:cNvPr id="195" name="直線コネクタ 194"/>
        <xdr:cNvCxnSpPr/>
      </xdr:nvCxnSpPr>
      <xdr:spPr>
        <a:xfrm>
          <a:off x="1130300" y="99326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24782</xdr:rowOff>
    </xdr:from>
    <xdr:ext cx="405111" cy="259045"/>
    <xdr:sp macro="" textlink="">
      <xdr:nvSpPr>
        <xdr:cNvPr id="196" name="n_1aveValue【橋りょう・トンネル】&#10;有形固定資産減価償却率"/>
        <xdr:cNvSpPr txBox="1"/>
      </xdr:nvSpPr>
      <xdr:spPr>
        <a:xfrm>
          <a:off x="35820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158132</xdr:rowOff>
    </xdr:from>
    <xdr:ext cx="405111" cy="259045"/>
    <xdr:sp macro="" textlink="">
      <xdr:nvSpPr>
        <xdr:cNvPr id="197" name="n_2aveValue【橋りょう・トンネル】&#10;有形固定資産減価償却率"/>
        <xdr:cNvSpPr txBox="1"/>
      </xdr:nvSpPr>
      <xdr:spPr>
        <a:xfrm>
          <a:off x="2705744"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131462</xdr:rowOff>
    </xdr:from>
    <xdr:ext cx="405111" cy="259045"/>
    <xdr:sp macro="" textlink="">
      <xdr:nvSpPr>
        <xdr:cNvPr id="198" name="n_3aveValue【橋りょう・トンネル】&#10;有形固定資産減価償却率"/>
        <xdr:cNvSpPr txBox="1"/>
      </xdr:nvSpPr>
      <xdr:spPr>
        <a:xfrm>
          <a:off x="18167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104792</xdr:rowOff>
    </xdr:from>
    <xdr:ext cx="405111" cy="259045"/>
    <xdr:sp macro="" textlink="">
      <xdr:nvSpPr>
        <xdr:cNvPr id="199" name="n_4aveValue【橋りょう・トンネル】&#10;有形固定資産減価償却率"/>
        <xdr:cNvSpPr txBox="1"/>
      </xdr:nvSpPr>
      <xdr:spPr>
        <a:xfrm>
          <a:off x="9277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99712</xdr:rowOff>
    </xdr:from>
    <xdr:ext cx="405111" cy="259045"/>
    <xdr:sp macro="" textlink="">
      <xdr:nvSpPr>
        <xdr:cNvPr id="200" name="n_1mainValue【橋りょう・トンネル】&#10;有形固定資産減価償却率"/>
        <xdr:cNvSpPr txBox="1"/>
      </xdr:nvSpPr>
      <xdr:spPr>
        <a:xfrm>
          <a:off x="3582044" y="970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107332</xdr:rowOff>
    </xdr:from>
    <xdr:ext cx="405111" cy="259045"/>
    <xdr:sp macro="" textlink="">
      <xdr:nvSpPr>
        <xdr:cNvPr id="201" name="n_2mainValue【橋りょう・トンネル】&#10;有形固定資産減価償却率"/>
        <xdr:cNvSpPr txBox="1"/>
      </xdr:nvSpPr>
      <xdr:spPr>
        <a:xfrm>
          <a:off x="2705744"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88282</xdr:rowOff>
    </xdr:from>
    <xdr:ext cx="405111" cy="259045"/>
    <xdr:sp macro="" textlink="">
      <xdr:nvSpPr>
        <xdr:cNvPr id="202" name="n_3mainValue【橋りょう・トンネル】&#10;有形固定資産減価償却率"/>
        <xdr:cNvSpPr txBox="1"/>
      </xdr:nvSpPr>
      <xdr:spPr>
        <a:xfrm>
          <a:off x="1816744" y="968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55897</xdr:rowOff>
    </xdr:from>
    <xdr:ext cx="405111" cy="259045"/>
    <xdr:sp macro="" textlink="">
      <xdr:nvSpPr>
        <xdr:cNvPr id="203" name="n_4mainValue【橋りょう・トンネル】&#10;有形固定資産減価償却率"/>
        <xdr:cNvSpPr txBox="1"/>
      </xdr:nvSpPr>
      <xdr:spPr>
        <a:xfrm>
          <a:off x="927744" y="965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7" name="テキスト ボックス 216"/>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9" name="テキスト ボックス 218"/>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1" name="テキスト ボックス 220"/>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3" name="テキスト ボックス 22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17780</xdr:rowOff>
    </xdr:from>
    <xdr:to>
      <xdr:col>54</xdr:col>
      <xdr:colOff>189865</xdr:colOff>
      <xdr:row>63</xdr:row>
      <xdr:rowOff>155142</xdr:rowOff>
    </xdr:to>
    <xdr:cxnSp macro="">
      <xdr:nvCxnSpPr>
        <xdr:cNvPr id="225" name="直線コネクタ 224"/>
        <xdr:cNvCxnSpPr/>
      </xdr:nvCxnSpPr>
      <xdr:spPr>
        <a:xfrm flipV="1">
          <a:off x="10476865" y="9618980"/>
          <a:ext cx="0" cy="1337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158969</xdr:rowOff>
    </xdr:from>
    <xdr:ext cx="469744" cy="259045"/>
    <xdr:sp macro="" textlink="">
      <xdr:nvSpPr>
        <xdr:cNvPr id="226" name="【橋りょう・トンネル】&#10;一人当たり有形固定資産（償却資産）額最小値テキスト"/>
        <xdr:cNvSpPr txBox="1"/>
      </xdr:nvSpPr>
      <xdr:spPr>
        <a:xfrm>
          <a:off x="10515600" y="1096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155142</xdr:rowOff>
    </xdr:from>
    <xdr:to>
      <xdr:col>55</xdr:col>
      <xdr:colOff>88900</xdr:colOff>
      <xdr:row>63</xdr:row>
      <xdr:rowOff>155142</xdr:rowOff>
    </xdr:to>
    <xdr:cxnSp macro="">
      <xdr:nvCxnSpPr>
        <xdr:cNvPr id="227" name="直線コネクタ 226"/>
        <xdr:cNvCxnSpPr/>
      </xdr:nvCxnSpPr>
      <xdr:spPr>
        <a:xfrm>
          <a:off x="10388600" y="1095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135907</xdr:rowOff>
    </xdr:from>
    <xdr:ext cx="599010" cy="259045"/>
    <xdr:sp macro="" textlink="">
      <xdr:nvSpPr>
        <xdr:cNvPr id="228" name="【橋りょう・トンネル】&#10;一人当たり有形固定資産（償却資産）額最大値テキスト"/>
        <xdr:cNvSpPr txBox="1"/>
      </xdr:nvSpPr>
      <xdr:spPr>
        <a:xfrm>
          <a:off x="10515600" y="939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17780</xdr:rowOff>
    </xdr:from>
    <xdr:to>
      <xdr:col>55</xdr:col>
      <xdr:colOff>88900</xdr:colOff>
      <xdr:row>56</xdr:row>
      <xdr:rowOff>17780</xdr:rowOff>
    </xdr:to>
    <xdr:cxnSp macro="">
      <xdr:nvCxnSpPr>
        <xdr:cNvPr id="229" name="直線コネクタ 228"/>
        <xdr:cNvCxnSpPr/>
      </xdr:nvCxnSpPr>
      <xdr:spPr>
        <a:xfrm>
          <a:off x="10388600" y="961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14340</xdr:rowOff>
    </xdr:from>
    <xdr:ext cx="599010" cy="259045"/>
    <xdr:sp macro="" textlink="">
      <xdr:nvSpPr>
        <xdr:cNvPr id="230" name="【橋りょう・トンネル】&#10;一人当たり有形固定資産（償却資産）額平均値テキスト"/>
        <xdr:cNvSpPr txBox="1"/>
      </xdr:nvSpPr>
      <xdr:spPr>
        <a:xfrm>
          <a:off x="10515600" y="10301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162913</xdr:rowOff>
    </xdr:from>
    <xdr:to>
      <xdr:col>55</xdr:col>
      <xdr:colOff>50800</xdr:colOff>
      <xdr:row>61</xdr:row>
      <xdr:rowOff>93063</xdr:rowOff>
    </xdr:to>
    <xdr:sp macro="" textlink="">
      <xdr:nvSpPr>
        <xdr:cNvPr id="231" name="フローチャート: 判断 230"/>
        <xdr:cNvSpPr/>
      </xdr:nvSpPr>
      <xdr:spPr>
        <a:xfrm>
          <a:off x="10426700" y="1044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xdr:rowOff>
    </xdr:from>
    <xdr:to>
      <xdr:col>50</xdr:col>
      <xdr:colOff>165100</xdr:colOff>
      <xdr:row>61</xdr:row>
      <xdr:rowOff>103174</xdr:rowOff>
    </xdr:to>
    <xdr:sp macro="" textlink="">
      <xdr:nvSpPr>
        <xdr:cNvPr id="232" name="フローチャート: 判断 231"/>
        <xdr:cNvSpPr/>
      </xdr:nvSpPr>
      <xdr:spPr>
        <a:xfrm>
          <a:off x="9588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17206</xdr:rowOff>
    </xdr:from>
    <xdr:to>
      <xdr:col>46</xdr:col>
      <xdr:colOff>38100</xdr:colOff>
      <xdr:row>61</xdr:row>
      <xdr:rowOff>118806</xdr:rowOff>
    </xdr:to>
    <xdr:sp macro="" textlink="">
      <xdr:nvSpPr>
        <xdr:cNvPr id="233" name="フローチャート: 判断 232"/>
        <xdr:cNvSpPr/>
      </xdr:nvSpPr>
      <xdr:spPr>
        <a:xfrm>
          <a:off x="8699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36333</xdr:rowOff>
    </xdr:from>
    <xdr:to>
      <xdr:col>41</xdr:col>
      <xdr:colOff>101600</xdr:colOff>
      <xdr:row>61</xdr:row>
      <xdr:rowOff>137933</xdr:rowOff>
    </xdr:to>
    <xdr:sp macro="" textlink="">
      <xdr:nvSpPr>
        <xdr:cNvPr id="234" name="フローチャート: 判断 233"/>
        <xdr:cNvSpPr/>
      </xdr:nvSpPr>
      <xdr:spPr>
        <a:xfrm>
          <a:off x="7810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43628</xdr:rowOff>
    </xdr:from>
    <xdr:to>
      <xdr:col>36</xdr:col>
      <xdr:colOff>165100</xdr:colOff>
      <xdr:row>61</xdr:row>
      <xdr:rowOff>145228</xdr:rowOff>
    </xdr:to>
    <xdr:sp macro="" textlink="">
      <xdr:nvSpPr>
        <xdr:cNvPr id="235" name="フローチャート: 判断 234"/>
        <xdr:cNvSpPr/>
      </xdr:nvSpPr>
      <xdr:spPr>
        <a:xfrm>
          <a:off x="6921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74119</xdr:rowOff>
    </xdr:from>
    <xdr:to>
      <xdr:col>55</xdr:col>
      <xdr:colOff>50800</xdr:colOff>
      <xdr:row>64</xdr:row>
      <xdr:rowOff>4269</xdr:rowOff>
    </xdr:to>
    <xdr:sp macro="" textlink="">
      <xdr:nvSpPr>
        <xdr:cNvPr id="241" name="楕円 240"/>
        <xdr:cNvSpPr/>
      </xdr:nvSpPr>
      <xdr:spPr>
        <a:xfrm>
          <a:off x="10426700" y="1087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160496</xdr:rowOff>
    </xdr:from>
    <xdr:ext cx="534377" cy="259045"/>
    <xdr:sp macro="" textlink="">
      <xdr:nvSpPr>
        <xdr:cNvPr id="242" name="【橋りょう・トンネル】&#10;一人当たり有形固定資産（償却資産）額該当値テキスト"/>
        <xdr:cNvSpPr txBox="1"/>
      </xdr:nvSpPr>
      <xdr:spPr>
        <a:xfrm>
          <a:off x="10515600" y="1079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76825</xdr:rowOff>
    </xdr:from>
    <xdr:to>
      <xdr:col>50</xdr:col>
      <xdr:colOff>165100</xdr:colOff>
      <xdr:row>64</xdr:row>
      <xdr:rowOff>6975</xdr:rowOff>
    </xdr:to>
    <xdr:sp macro="" textlink="">
      <xdr:nvSpPr>
        <xdr:cNvPr id="243" name="楕円 242"/>
        <xdr:cNvSpPr/>
      </xdr:nvSpPr>
      <xdr:spPr>
        <a:xfrm>
          <a:off x="9588500" y="1087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124919</xdr:rowOff>
    </xdr:from>
    <xdr:to>
      <xdr:col>55</xdr:col>
      <xdr:colOff>0</xdr:colOff>
      <xdr:row>63</xdr:row>
      <xdr:rowOff>127625</xdr:rowOff>
    </xdr:to>
    <xdr:cxnSp macro="">
      <xdr:nvCxnSpPr>
        <xdr:cNvPr id="244" name="直線コネクタ 243"/>
        <xdr:cNvCxnSpPr/>
      </xdr:nvCxnSpPr>
      <xdr:spPr>
        <a:xfrm flipV="1">
          <a:off x="9639300" y="10926269"/>
          <a:ext cx="838200" cy="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78439</xdr:rowOff>
    </xdr:from>
    <xdr:to>
      <xdr:col>46</xdr:col>
      <xdr:colOff>38100</xdr:colOff>
      <xdr:row>64</xdr:row>
      <xdr:rowOff>8589</xdr:rowOff>
    </xdr:to>
    <xdr:sp macro="" textlink="">
      <xdr:nvSpPr>
        <xdr:cNvPr id="245" name="楕円 244"/>
        <xdr:cNvSpPr/>
      </xdr:nvSpPr>
      <xdr:spPr>
        <a:xfrm>
          <a:off x="8699500" y="1087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127625</xdr:rowOff>
    </xdr:from>
    <xdr:to>
      <xdr:col>50</xdr:col>
      <xdr:colOff>114300</xdr:colOff>
      <xdr:row>63</xdr:row>
      <xdr:rowOff>129239</xdr:rowOff>
    </xdr:to>
    <xdr:cxnSp macro="">
      <xdr:nvCxnSpPr>
        <xdr:cNvPr id="246" name="直線コネクタ 245"/>
        <xdr:cNvCxnSpPr/>
      </xdr:nvCxnSpPr>
      <xdr:spPr>
        <a:xfrm flipV="1">
          <a:off x="8750300" y="10928975"/>
          <a:ext cx="889000" cy="1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78715</xdr:rowOff>
    </xdr:from>
    <xdr:to>
      <xdr:col>41</xdr:col>
      <xdr:colOff>101600</xdr:colOff>
      <xdr:row>64</xdr:row>
      <xdr:rowOff>8865</xdr:rowOff>
    </xdr:to>
    <xdr:sp macro="" textlink="">
      <xdr:nvSpPr>
        <xdr:cNvPr id="247" name="楕円 246"/>
        <xdr:cNvSpPr/>
      </xdr:nvSpPr>
      <xdr:spPr>
        <a:xfrm>
          <a:off x="7810500" y="1088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129239</xdr:rowOff>
    </xdr:from>
    <xdr:to>
      <xdr:col>45</xdr:col>
      <xdr:colOff>177800</xdr:colOff>
      <xdr:row>63</xdr:row>
      <xdr:rowOff>129515</xdr:rowOff>
    </xdr:to>
    <xdr:cxnSp macro="">
      <xdr:nvCxnSpPr>
        <xdr:cNvPr id="248" name="直線コネクタ 247"/>
        <xdr:cNvCxnSpPr/>
      </xdr:nvCxnSpPr>
      <xdr:spPr>
        <a:xfrm flipV="1">
          <a:off x="7861300" y="10930589"/>
          <a:ext cx="889000" cy="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78361</xdr:rowOff>
    </xdr:from>
    <xdr:to>
      <xdr:col>36</xdr:col>
      <xdr:colOff>165100</xdr:colOff>
      <xdr:row>64</xdr:row>
      <xdr:rowOff>8511</xdr:rowOff>
    </xdr:to>
    <xdr:sp macro="" textlink="">
      <xdr:nvSpPr>
        <xdr:cNvPr id="249" name="楕円 248"/>
        <xdr:cNvSpPr/>
      </xdr:nvSpPr>
      <xdr:spPr>
        <a:xfrm>
          <a:off x="6921500" y="1087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129161</xdr:rowOff>
    </xdr:from>
    <xdr:to>
      <xdr:col>41</xdr:col>
      <xdr:colOff>50800</xdr:colOff>
      <xdr:row>63</xdr:row>
      <xdr:rowOff>129515</xdr:rowOff>
    </xdr:to>
    <xdr:cxnSp macro="">
      <xdr:nvCxnSpPr>
        <xdr:cNvPr id="250" name="直線コネクタ 249"/>
        <xdr:cNvCxnSpPr/>
      </xdr:nvCxnSpPr>
      <xdr:spPr>
        <a:xfrm>
          <a:off x="6972300" y="10930511"/>
          <a:ext cx="889000" cy="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119701</xdr:rowOff>
    </xdr:from>
    <xdr:ext cx="599010" cy="259045"/>
    <xdr:sp macro="" textlink="">
      <xdr:nvSpPr>
        <xdr:cNvPr id="251" name="n_1aveValue【橋りょう・トンネル】&#10;一人当たり有形固定資産（償却資産）額"/>
        <xdr:cNvSpPr txBox="1"/>
      </xdr:nvSpPr>
      <xdr:spPr>
        <a:xfrm>
          <a:off x="9327095" y="1023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135333</xdr:rowOff>
    </xdr:from>
    <xdr:ext cx="599010" cy="259045"/>
    <xdr:sp macro="" textlink="">
      <xdr:nvSpPr>
        <xdr:cNvPr id="252" name="n_2aveValue【橋りょう・トンネル】&#10;一人当たり有形固定資産（償却資産）額"/>
        <xdr:cNvSpPr txBox="1"/>
      </xdr:nvSpPr>
      <xdr:spPr>
        <a:xfrm>
          <a:off x="84507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154460</xdr:rowOff>
    </xdr:from>
    <xdr:ext cx="599010" cy="259045"/>
    <xdr:sp macro="" textlink="">
      <xdr:nvSpPr>
        <xdr:cNvPr id="253" name="n_3aveValue【橋りょう・トンネル】&#10;一人当たり有形固定資産（償却資産）額"/>
        <xdr:cNvSpPr txBox="1"/>
      </xdr:nvSpPr>
      <xdr:spPr>
        <a:xfrm>
          <a:off x="7561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161755</xdr:rowOff>
    </xdr:from>
    <xdr:ext cx="599010" cy="259045"/>
    <xdr:sp macro="" textlink="">
      <xdr:nvSpPr>
        <xdr:cNvPr id="254" name="n_4aveValue【橋りょう・トンネル】&#10;一人当たり有形固定資産（償却資産）額"/>
        <xdr:cNvSpPr txBox="1"/>
      </xdr:nvSpPr>
      <xdr:spPr>
        <a:xfrm>
          <a:off x="6672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169552</xdr:rowOff>
    </xdr:from>
    <xdr:ext cx="534377" cy="259045"/>
    <xdr:sp macro="" textlink="">
      <xdr:nvSpPr>
        <xdr:cNvPr id="255" name="n_1mainValue【橋りょう・トンネル】&#10;一人当たり有形固定資産（償却資産）額"/>
        <xdr:cNvSpPr txBox="1"/>
      </xdr:nvSpPr>
      <xdr:spPr>
        <a:xfrm>
          <a:off x="9359411" y="10970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171166</xdr:rowOff>
    </xdr:from>
    <xdr:ext cx="534377" cy="259045"/>
    <xdr:sp macro="" textlink="">
      <xdr:nvSpPr>
        <xdr:cNvPr id="256" name="n_2mainValue【橋りょう・トンネル】&#10;一人当たり有形固定資産（償却資産）額"/>
        <xdr:cNvSpPr txBox="1"/>
      </xdr:nvSpPr>
      <xdr:spPr>
        <a:xfrm>
          <a:off x="8483111" y="1097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171442</xdr:rowOff>
    </xdr:from>
    <xdr:ext cx="534377" cy="259045"/>
    <xdr:sp macro="" textlink="">
      <xdr:nvSpPr>
        <xdr:cNvPr id="257" name="n_3mainValue【橋りょう・トンネル】&#10;一人当たり有形固定資産（償却資産）額"/>
        <xdr:cNvSpPr txBox="1"/>
      </xdr:nvSpPr>
      <xdr:spPr>
        <a:xfrm>
          <a:off x="7594111" y="1097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171088</xdr:rowOff>
    </xdr:from>
    <xdr:ext cx="534377" cy="259045"/>
    <xdr:sp macro="" textlink="">
      <xdr:nvSpPr>
        <xdr:cNvPr id="258" name="n_4mainValue【橋りょう・トンネル】&#10;一人当たり有形固定資産（償却資産）額"/>
        <xdr:cNvSpPr txBox="1"/>
      </xdr:nvSpPr>
      <xdr:spPr>
        <a:xfrm>
          <a:off x="6705111" y="1097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0" name="直線コネクタ 26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1" name="テキスト ボックス 270"/>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2" name="直線コネクタ 27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3" name="テキスト ボックス 27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4" name="直線コネクタ 27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5" name="テキスト ボックス 27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6" name="直線コネクタ 27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7" name="テキスト ボックス 27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8" name="直線コネクタ 27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9" name="テキスト ボックス 27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0" name="直線コネクタ 27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1" name="テキスト ボックス 280"/>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2" name="直線コネクタ 28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121376</xdr:rowOff>
    </xdr:from>
    <xdr:to>
      <xdr:col>24</xdr:col>
      <xdr:colOff>62865</xdr:colOff>
      <xdr:row>86</xdr:row>
      <xdr:rowOff>113212</xdr:rowOff>
    </xdr:to>
    <xdr:cxnSp macro="">
      <xdr:nvCxnSpPr>
        <xdr:cNvPr id="284" name="直線コネクタ 283"/>
        <xdr:cNvCxnSpPr/>
      </xdr:nvCxnSpPr>
      <xdr:spPr>
        <a:xfrm flipV="1">
          <a:off x="4634865" y="13323026"/>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117039</xdr:rowOff>
    </xdr:from>
    <xdr:ext cx="405111" cy="259045"/>
    <xdr:sp macro="" textlink="">
      <xdr:nvSpPr>
        <xdr:cNvPr id="285" name="【公営住宅】&#10;有形固定資産減価償却率最小値テキスト"/>
        <xdr:cNvSpPr txBox="1"/>
      </xdr:nvSpPr>
      <xdr:spPr>
        <a:xfrm>
          <a:off x="4673600" y="1486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113212</xdr:rowOff>
    </xdr:from>
    <xdr:to>
      <xdr:col>24</xdr:col>
      <xdr:colOff>152400</xdr:colOff>
      <xdr:row>86</xdr:row>
      <xdr:rowOff>113212</xdr:rowOff>
    </xdr:to>
    <xdr:cxnSp macro="">
      <xdr:nvCxnSpPr>
        <xdr:cNvPr id="286" name="直線コネクタ 285"/>
        <xdr:cNvCxnSpPr/>
      </xdr:nvCxnSpPr>
      <xdr:spPr>
        <a:xfrm>
          <a:off x="4546600" y="1485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68053</xdr:rowOff>
    </xdr:from>
    <xdr:ext cx="340478" cy="259045"/>
    <xdr:sp macro="" textlink="">
      <xdr:nvSpPr>
        <xdr:cNvPr id="287" name="【公営住宅】&#10;有形固定資産減価償却率最大値テキスト"/>
        <xdr:cNvSpPr txBox="1"/>
      </xdr:nvSpPr>
      <xdr:spPr>
        <a:xfrm>
          <a:off x="4673600" y="130982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121376</xdr:rowOff>
    </xdr:from>
    <xdr:to>
      <xdr:col>24</xdr:col>
      <xdr:colOff>152400</xdr:colOff>
      <xdr:row>77</xdr:row>
      <xdr:rowOff>121376</xdr:rowOff>
    </xdr:to>
    <xdr:cxnSp macro="">
      <xdr:nvCxnSpPr>
        <xdr:cNvPr id="288" name="直線コネクタ 287"/>
        <xdr:cNvCxnSpPr/>
      </xdr:nvCxnSpPr>
      <xdr:spPr>
        <a:xfrm>
          <a:off x="4546600" y="1332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97989</xdr:rowOff>
    </xdr:from>
    <xdr:ext cx="405111" cy="259045"/>
    <xdr:sp macro="" textlink="">
      <xdr:nvSpPr>
        <xdr:cNvPr id="289" name="【公営住宅】&#10;有形固定資産減価償却率平均値テキスト"/>
        <xdr:cNvSpPr txBox="1"/>
      </xdr:nvSpPr>
      <xdr:spPr>
        <a:xfrm>
          <a:off x="4673600" y="14328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119562</xdr:rowOff>
    </xdr:from>
    <xdr:to>
      <xdr:col>24</xdr:col>
      <xdr:colOff>114300</xdr:colOff>
      <xdr:row>84</xdr:row>
      <xdr:rowOff>49712</xdr:rowOff>
    </xdr:to>
    <xdr:sp macro="" textlink="">
      <xdr:nvSpPr>
        <xdr:cNvPr id="290" name="フローチャート: 判断 289"/>
        <xdr:cNvSpPr/>
      </xdr:nvSpPr>
      <xdr:spPr>
        <a:xfrm>
          <a:off x="45847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82006</xdr:rowOff>
    </xdr:from>
    <xdr:to>
      <xdr:col>20</xdr:col>
      <xdr:colOff>38100</xdr:colOff>
      <xdr:row>84</xdr:row>
      <xdr:rowOff>12156</xdr:rowOff>
    </xdr:to>
    <xdr:sp macro="" textlink="">
      <xdr:nvSpPr>
        <xdr:cNvPr id="291" name="フローチャート: 判断 290"/>
        <xdr:cNvSpPr/>
      </xdr:nvSpPr>
      <xdr:spPr>
        <a:xfrm>
          <a:off x="3746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49349</xdr:rowOff>
    </xdr:from>
    <xdr:to>
      <xdr:col>15</xdr:col>
      <xdr:colOff>101600</xdr:colOff>
      <xdr:row>83</xdr:row>
      <xdr:rowOff>150949</xdr:rowOff>
    </xdr:to>
    <xdr:sp macro="" textlink="">
      <xdr:nvSpPr>
        <xdr:cNvPr id="292" name="フローチャート: 判断 291"/>
        <xdr:cNvSpPr/>
      </xdr:nvSpPr>
      <xdr:spPr>
        <a:xfrm>
          <a:off x="2857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42818</xdr:rowOff>
    </xdr:from>
    <xdr:to>
      <xdr:col>10</xdr:col>
      <xdr:colOff>165100</xdr:colOff>
      <xdr:row>83</xdr:row>
      <xdr:rowOff>144418</xdr:rowOff>
    </xdr:to>
    <xdr:sp macro="" textlink="">
      <xdr:nvSpPr>
        <xdr:cNvPr id="293" name="フローチャート: 判断 292"/>
        <xdr:cNvSpPr/>
      </xdr:nvSpPr>
      <xdr:spPr>
        <a:xfrm>
          <a:off x="1968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152219</xdr:rowOff>
    </xdr:from>
    <xdr:to>
      <xdr:col>6</xdr:col>
      <xdr:colOff>38100</xdr:colOff>
      <xdr:row>83</xdr:row>
      <xdr:rowOff>82369</xdr:rowOff>
    </xdr:to>
    <xdr:sp macro="" textlink="">
      <xdr:nvSpPr>
        <xdr:cNvPr id="294" name="フローチャート: 判断 293"/>
        <xdr:cNvSpPr/>
      </xdr:nvSpPr>
      <xdr:spPr>
        <a:xfrm>
          <a:off x="1079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55880</xdr:rowOff>
    </xdr:from>
    <xdr:to>
      <xdr:col>24</xdr:col>
      <xdr:colOff>114300</xdr:colOff>
      <xdr:row>82</xdr:row>
      <xdr:rowOff>157480</xdr:rowOff>
    </xdr:to>
    <xdr:sp macro="" textlink="">
      <xdr:nvSpPr>
        <xdr:cNvPr id="300" name="楕円 299"/>
        <xdr:cNvSpPr/>
      </xdr:nvSpPr>
      <xdr:spPr>
        <a:xfrm>
          <a:off x="45847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78757</xdr:rowOff>
    </xdr:from>
    <xdr:ext cx="405111" cy="259045"/>
    <xdr:sp macro="" textlink="">
      <xdr:nvSpPr>
        <xdr:cNvPr id="301" name="【公営住宅】&#10;有形固定資産減価償却率該当値テキスト"/>
        <xdr:cNvSpPr txBox="1"/>
      </xdr:nvSpPr>
      <xdr:spPr>
        <a:xfrm>
          <a:off x="4673600"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21589</xdr:rowOff>
    </xdr:from>
    <xdr:to>
      <xdr:col>20</xdr:col>
      <xdr:colOff>38100</xdr:colOff>
      <xdr:row>82</xdr:row>
      <xdr:rowOff>123189</xdr:rowOff>
    </xdr:to>
    <xdr:sp macro="" textlink="">
      <xdr:nvSpPr>
        <xdr:cNvPr id="302" name="楕円 301"/>
        <xdr:cNvSpPr/>
      </xdr:nvSpPr>
      <xdr:spPr>
        <a:xfrm>
          <a:off x="3746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72389</xdr:rowOff>
    </xdr:from>
    <xdr:to>
      <xdr:col>24</xdr:col>
      <xdr:colOff>63500</xdr:colOff>
      <xdr:row>82</xdr:row>
      <xdr:rowOff>106680</xdr:rowOff>
    </xdr:to>
    <xdr:cxnSp macro="">
      <xdr:nvCxnSpPr>
        <xdr:cNvPr id="303" name="直線コネクタ 302"/>
        <xdr:cNvCxnSpPr/>
      </xdr:nvCxnSpPr>
      <xdr:spPr>
        <a:xfrm>
          <a:off x="3797300" y="1413128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158750</xdr:rowOff>
    </xdr:from>
    <xdr:to>
      <xdr:col>15</xdr:col>
      <xdr:colOff>101600</xdr:colOff>
      <xdr:row>82</xdr:row>
      <xdr:rowOff>88900</xdr:rowOff>
    </xdr:to>
    <xdr:sp macro="" textlink="">
      <xdr:nvSpPr>
        <xdr:cNvPr id="304" name="楕円 303"/>
        <xdr:cNvSpPr/>
      </xdr:nvSpPr>
      <xdr:spPr>
        <a:xfrm>
          <a:off x="2857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38100</xdr:rowOff>
    </xdr:from>
    <xdr:to>
      <xdr:col>19</xdr:col>
      <xdr:colOff>177800</xdr:colOff>
      <xdr:row>82</xdr:row>
      <xdr:rowOff>72389</xdr:rowOff>
    </xdr:to>
    <xdr:cxnSp macro="">
      <xdr:nvCxnSpPr>
        <xdr:cNvPr id="305" name="直線コネクタ 304"/>
        <xdr:cNvCxnSpPr/>
      </xdr:nvCxnSpPr>
      <xdr:spPr>
        <a:xfrm>
          <a:off x="2908300" y="140970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124461</xdr:rowOff>
    </xdr:from>
    <xdr:to>
      <xdr:col>10</xdr:col>
      <xdr:colOff>165100</xdr:colOff>
      <xdr:row>82</xdr:row>
      <xdr:rowOff>54611</xdr:rowOff>
    </xdr:to>
    <xdr:sp macro="" textlink="">
      <xdr:nvSpPr>
        <xdr:cNvPr id="306" name="楕円 305"/>
        <xdr:cNvSpPr/>
      </xdr:nvSpPr>
      <xdr:spPr>
        <a:xfrm>
          <a:off x="1968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3811</xdr:rowOff>
    </xdr:from>
    <xdr:to>
      <xdr:col>15</xdr:col>
      <xdr:colOff>50800</xdr:colOff>
      <xdr:row>82</xdr:row>
      <xdr:rowOff>38100</xdr:rowOff>
    </xdr:to>
    <xdr:cxnSp macro="">
      <xdr:nvCxnSpPr>
        <xdr:cNvPr id="307" name="直線コネクタ 306"/>
        <xdr:cNvCxnSpPr/>
      </xdr:nvCxnSpPr>
      <xdr:spPr>
        <a:xfrm>
          <a:off x="2019300" y="140627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88537</xdr:rowOff>
    </xdr:from>
    <xdr:to>
      <xdr:col>6</xdr:col>
      <xdr:colOff>38100</xdr:colOff>
      <xdr:row>82</xdr:row>
      <xdr:rowOff>18687</xdr:rowOff>
    </xdr:to>
    <xdr:sp macro="" textlink="">
      <xdr:nvSpPr>
        <xdr:cNvPr id="308" name="楕円 307"/>
        <xdr:cNvSpPr/>
      </xdr:nvSpPr>
      <xdr:spPr>
        <a:xfrm>
          <a:off x="1079500" y="1397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139337</xdr:rowOff>
    </xdr:from>
    <xdr:to>
      <xdr:col>10</xdr:col>
      <xdr:colOff>114300</xdr:colOff>
      <xdr:row>82</xdr:row>
      <xdr:rowOff>3811</xdr:rowOff>
    </xdr:to>
    <xdr:cxnSp macro="">
      <xdr:nvCxnSpPr>
        <xdr:cNvPr id="309" name="直線コネクタ 308"/>
        <xdr:cNvCxnSpPr/>
      </xdr:nvCxnSpPr>
      <xdr:spPr>
        <a:xfrm>
          <a:off x="1130300" y="14026787"/>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3283</xdr:rowOff>
    </xdr:from>
    <xdr:ext cx="405111" cy="259045"/>
    <xdr:sp macro="" textlink="">
      <xdr:nvSpPr>
        <xdr:cNvPr id="310" name="n_1aveValue【公営住宅】&#10;有形固定資産減価償却率"/>
        <xdr:cNvSpPr txBox="1"/>
      </xdr:nvSpPr>
      <xdr:spPr>
        <a:xfrm>
          <a:off x="35820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142076</xdr:rowOff>
    </xdr:from>
    <xdr:ext cx="405111" cy="259045"/>
    <xdr:sp macro="" textlink="">
      <xdr:nvSpPr>
        <xdr:cNvPr id="311" name="n_2aveValue【公営住宅】&#10;有形固定資産減価償却率"/>
        <xdr:cNvSpPr txBox="1"/>
      </xdr:nvSpPr>
      <xdr:spPr>
        <a:xfrm>
          <a:off x="270574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135545</xdr:rowOff>
    </xdr:from>
    <xdr:ext cx="405111" cy="259045"/>
    <xdr:sp macro="" textlink="">
      <xdr:nvSpPr>
        <xdr:cNvPr id="312" name="n_3aveValue【公営住宅】&#10;有形固定資産減価償却率"/>
        <xdr:cNvSpPr txBox="1"/>
      </xdr:nvSpPr>
      <xdr:spPr>
        <a:xfrm>
          <a:off x="1816744"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73496</xdr:rowOff>
    </xdr:from>
    <xdr:ext cx="405111" cy="259045"/>
    <xdr:sp macro="" textlink="">
      <xdr:nvSpPr>
        <xdr:cNvPr id="313" name="n_4aveValue【公営住宅】&#10;有形固定資産減価償却率"/>
        <xdr:cNvSpPr txBox="1"/>
      </xdr:nvSpPr>
      <xdr:spPr>
        <a:xfrm>
          <a:off x="927744" y="1430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139716</xdr:rowOff>
    </xdr:from>
    <xdr:ext cx="405111" cy="259045"/>
    <xdr:sp macro="" textlink="">
      <xdr:nvSpPr>
        <xdr:cNvPr id="314" name="n_1mainValue【公営住宅】&#10;有形固定資産減価償却率"/>
        <xdr:cNvSpPr txBox="1"/>
      </xdr:nvSpPr>
      <xdr:spPr>
        <a:xfrm>
          <a:off x="35820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105427</xdr:rowOff>
    </xdr:from>
    <xdr:ext cx="405111" cy="259045"/>
    <xdr:sp macro="" textlink="">
      <xdr:nvSpPr>
        <xdr:cNvPr id="315" name="n_2mainValue【公営住宅】&#10;有形固定資産減価償却率"/>
        <xdr:cNvSpPr txBox="1"/>
      </xdr:nvSpPr>
      <xdr:spPr>
        <a:xfrm>
          <a:off x="2705744"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71138</xdr:rowOff>
    </xdr:from>
    <xdr:ext cx="405111" cy="259045"/>
    <xdr:sp macro="" textlink="">
      <xdr:nvSpPr>
        <xdr:cNvPr id="316" name="n_3mainValue【公営住宅】&#10;有形固定資産減価償却率"/>
        <xdr:cNvSpPr txBox="1"/>
      </xdr:nvSpPr>
      <xdr:spPr>
        <a:xfrm>
          <a:off x="18167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35214</xdr:rowOff>
    </xdr:from>
    <xdr:ext cx="405111" cy="259045"/>
    <xdr:sp macro="" textlink="">
      <xdr:nvSpPr>
        <xdr:cNvPr id="317" name="n_4mainValue【公営住宅】&#10;有形固定資産減価償却率"/>
        <xdr:cNvSpPr txBox="1"/>
      </xdr:nvSpPr>
      <xdr:spPr>
        <a:xfrm>
          <a:off x="927744" y="1375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9" name="テキスト ボックス 32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1" name="テキスト ボックス 33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5" name="テキスト ボックス 33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7" name="テキスト ボックス 33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169163</xdr:rowOff>
    </xdr:from>
    <xdr:to>
      <xdr:col>54</xdr:col>
      <xdr:colOff>189865</xdr:colOff>
      <xdr:row>86</xdr:row>
      <xdr:rowOff>108965</xdr:rowOff>
    </xdr:to>
    <xdr:cxnSp macro="">
      <xdr:nvCxnSpPr>
        <xdr:cNvPr id="341" name="直線コネクタ 340"/>
        <xdr:cNvCxnSpPr/>
      </xdr:nvCxnSpPr>
      <xdr:spPr>
        <a:xfrm flipV="1">
          <a:off x="10476865" y="13542263"/>
          <a:ext cx="0" cy="131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42"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43" name="直線コネクタ 342"/>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115840</xdr:rowOff>
    </xdr:from>
    <xdr:ext cx="469744" cy="259045"/>
    <xdr:sp macro="" textlink="">
      <xdr:nvSpPr>
        <xdr:cNvPr id="344" name="【公営住宅】&#10;一人当たり面積最大値テキスト"/>
        <xdr:cNvSpPr txBox="1"/>
      </xdr:nvSpPr>
      <xdr:spPr>
        <a:xfrm>
          <a:off x="10515600" y="1331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169163</xdr:rowOff>
    </xdr:from>
    <xdr:to>
      <xdr:col>55</xdr:col>
      <xdr:colOff>88900</xdr:colOff>
      <xdr:row>78</xdr:row>
      <xdr:rowOff>169163</xdr:rowOff>
    </xdr:to>
    <xdr:cxnSp macro="">
      <xdr:nvCxnSpPr>
        <xdr:cNvPr id="345" name="直線コネクタ 344"/>
        <xdr:cNvCxnSpPr/>
      </xdr:nvCxnSpPr>
      <xdr:spPr>
        <a:xfrm>
          <a:off x="10388600" y="13542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46" name="【公営住宅】&#10;一人当たり面積平均値テキスト"/>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47" name="フローチャート: 判断 346"/>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254</xdr:rowOff>
    </xdr:from>
    <xdr:to>
      <xdr:col>50</xdr:col>
      <xdr:colOff>165100</xdr:colOff>
      <xdr:row>84</xdr:row>
      <xdr:rowOff>101854</xdr:rowOff>
    </xdr:to>
    <xdr:sp macro="" textlink="">
      <xdr:nvSpPr>
        <xdr:cNvPr id="348" name="フローチャート: 判断 347"/>
        <xdr:cNvSpPr/>
      </xdr:nvSpPr>
      <xdr:spPr>
        <a:xfrm>
          <a:off x="9588500" y="1440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170942</xdr:rowOff>
    </xdr:from>
    <xdr:to>
      <xdr:col>46</xdr:col>
      <xdr:colOff>38100</xdr:colOff>
      <xdr:row>84</xdr:row>
      <xdr:rowOff>101092</xdr:rowOff>
    </xdr:to>
    <xdr:sp macro="" textlink="">
      <xdr:nvSpPr>
        <xdr:cNvPr id="349" name="フローチャート: 判断 348"/>
        <xdr:cNvSpPr/>
      </xdr:nvSpPr>
      <xdr:spPr>
        <a:xfrm>
          <a:off x="8699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10922</xdr:rowOff>
    </xdr:from>
    <xdr:to>
      <xdr:col>41</xdr:col>
      <xdr:colOff>101600</xdr:colOff>
      <xdr:row>84</xdr:row>
      <xdr:rowOff>112522</xdr:rowOff>
    </xdr:to>
    <xdr:sp macro="" textlink="">
      <xdr:nvSpPr>
        <xdr:cNvPr id="350" name="フローチャート: 判断 349"/>
        <xdr:cNvSpPr/>
      </xdr:nvSpPr>
      <xdr:spPr>
        <a:xfrm>
          <a:off x="7810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6350</xdr:rowOff>
    </xdr:from>
    <xdr:to>
      <xdr:col>36</xdr:col>
      <xdr:colOff>165100</xdr:colOff>
      <xdr:row>84</xdr:row>
      <xdr:rowOff>107950</xdr:rowOff>
    </xdr:to>
    <xdr:sp macro="" textlink="">
      <xdr:nvSpPr>
        <xdr:cNvPr id="351" name="フローチャート: 判断 350"/>
        <xdr:cNvSpPr/>
      </xdr:nvSpPr>
      <xdr:spPr>
        <a:xfrm>
          <a:off x="6921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58165</xdr:rowOff>
    </xdr:from>
    <xdr:to>
      <xdr:col>55</xdr:col>
      <xdr:colOff>50800</xdr:colOff>
      <xdr:row>84</xdr:row>
      <xdr:rowOff>159765</xdr:rowOff>
    </xdr:to>
    <xdr:sp macro="" textlink="">
      <xdr:nvSpPr>
        <xdr:cNvPr id="357" name="楕円 356"/>
        <xdr:cNvSpPr/>
      </xdr:nvSpPr>
      <xdr:spPr>
        <a:xfrm>
          <a:off x="10426700" y="1445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36592</xdr:rowOff>
    </xdr:from>
    <xdr:ext cx="469744" cy="259045"/>
    <xdr:sp macro="" textlink="">
      <xdr:nvSpPr>
        <xdr:cNvPr id="358" name="【公営住宅】&#10;一人当たり面積該当値テキスト"/>
        <xdr:cNvSpPr txBox="1"/>
      </xdr:nvSpPr>
      <xdr:spPr>
        <a:xfrm>
          <a:off x="10515600" y="14438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53594</xdr:rowOff>
    </xdr:from>
    <xdr:to>
      <xdr:col>50</xdr:col>
      <xdr:colOff>165100</xdr:colOff>
      <xdr:row>84</xdr:row>
      <xdr:rowOff>155194</xdr:rowOff>
    </xdr:to>
    <xdr:sp macro="" textlink="">
      <xdr:nvSpPr>
        <xdr:cNvPr id="359" name="楕円 358"/>
        <xdr:cNvSpPr/>
      </xdr:nvSpPr>
      <xdr:spPr>
        <a:xfrm>
          <a:off x="9588500" y="1445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104394</xdr:rowOff>
    </xdr:from>
    <xdr:to>
      <xdr:col>55</xdr:col>
      <xdr:colOff>0</xdr:colOff>
      <xdr:row>84</xdr:row>
      <xdr:rowOff>108965</xdr:rowOff>
    </xdr:to>
    <xdr:cxnSp macro="">
      <xdr:nvCxnSpPr>
        <xdr:cNvPr id="360" name="直線コネクタ 359"/>
        <xdr:cNvCxnSpPr/>
      </xdr:nvCxnSpPr>
      <xdr:spPr>
        <a:xfrm>
          <a:off x="9639300" y="14506194"/>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52070</xdr:rowOff>
    </xdr:from>
    <xdr:to>
      <xdr:col>46</xdr:col>
      <xdr:colOff>38100</xdr:colOff>
      <xdr:row>84</xdr:row>
      <xdr:rowOff>153670</xdr:rowOff>
    </xdr:to>
    <xdr:sp macro="" textlink="">
      <xdr:nvSpPr>
        <xdr:cNvPr id="361" name="楕円 360"/>
        <xdr:cNvSpPr/>
      </xdr:nvSpPr>
      <xdr:spPr>
        <a:xfrm>
          <a:off x="8699500" y="1445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102870</xdr:rowOff>
    </xdr:from>
    <xdr:to>
      <xdr:col>50</xdr:col>
      <xdr:colOff>114300</xdr:colOff>
      <xdr:row>84</xdr:row>
      <xdr:rowOff>104394</xdr:rowOff>
    </xdr:to>
    <xdr:cxnSp macro="">
      <xdr:nvCxnSpPr>
        <xdr:cNvPr id="362" name="直線コネクタ 361"/>
        <xdr:cNvCxnSpPr/>
      </xdr:nvCxnSpPr>
      <xdr:spPr>
        <a:xfrm>
          <a:off x="8750300" y="1450467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49022</xdr:rowOff>
    </xdr:from>
    <xdr:to>
      <xdr:col>41</xdr:col>
      <xdr:colOff>101600</xdr:colOff>
      <xdr:row>84</xdr:row>
      <xdr:rowOff>150622</xdr:rowOff>
    </xdr:to>
    <xdr:sp macro="" textlink="">
      <xdr:nvSpPr>
        <xdr:cNvPr id="363" name="楕円 362"/>
        <xdr:cNvSpPr/>
      </xdr:nvSpPr>
      <xdr:spPr>
        <a:xfrm>
          <a:off x="7810500" y="1445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99822</xdr:rowOff>
    </xdr:from>
    <xdr:to>
      <xdr:col>45</xdr:col>
      <xdr:colOff>177800</xdr:colOff>
      <xdr:row>84</xdr:row>
      <xdr:rowOff>102870</xdr:rowOff>
    </xdr:to>
    <xdr:cxnSp macro="">
      <xdr:nvCxnSpPr>
        <xdr:cNvPr id="364" name="直線コネクタ 363"/>
        <xdr:cNvCxnSpPr/>
      </xdr:nvCxnSpPr>
      <xdr:spPr>
        <a:xfrm>
          <a:off x="7861300" y="14501622"/>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45974</xdr:rowOff>
    </xdr:from>
    <xdr:to>
      <xdr:col>36</xdr:col>
      <xdr:colOff>165100</xdr:colOff>
      <xdr:row>84</xdr:row>
      <xdr:rowOff>147574</xdr:rowOff>
    </xdr:to>
    <xdr:sp macro="" textlink="">
      <xdr:nvSpPr>
        <xdr:cNvPr id="365" name="楕円 364"/>
        <xdr:cNvSpPr/>
      </xdr:nvSpPr>
      <xdr:spPr>
        <a:xfrm>
          <a:off x="6921500" y="1444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96774</xdr:rowOff>
    </xdr:from>
    <xdr:to>
      <xdr:col>41</xdr:col>
      <xdr:colOff>50800</xdr:colOff>
      <xdr:row>84</xdr:row>
      <xdr:rowOff>99822</xdr:rowOff>
    </xdr:to>
    <xdr:cxnSp macro="">
      <xdr:nvCxnSpPr>
        <xdr:cNvPr id="366" name="直線コネクタ 365"/>
        <xdr:cNvCxnSpPr/>
      </xdr:nvCxnSpPr>
      <xdr:spPr>
        <a:xfrm>
          <a:off x="6972300" y="14498574"/>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118381</xdr:rowOff>
    </xdr:from>
    <xdr:ext cx="469744" cy="259045"/>
    <xdr:sp macro="" textlink="">
      <xdr:nvSpPr>
        <xdr:cNvPr id="367" name="n_1aveValue【公営住宅】&#10;一人当たり面積"/>
        <xdr:cNvSpPr txBox="1"/>
      </xdr:nvSpPr>
      <xdr:spPr>
        <a:xfrm>
          <a:off x="9391727" y="1417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117619</xdr:rowOff>
    </xdr:from>
    <xdr:ext cx="469744" cy="259045"/>
    <xdr:sp macro="" textlink="">
      <xdr:nvSpPr>
        <xdr:cNvPr id="368" name="n_2aveValue【公営住宅】&#10;一人当たり面積"/>
        <xdr:cNvSpPr txBox="1"/>
      </xdr:nvSpPr>
      <xdr:spPr>
        <a:xfrm>
          <a:off x="8515427" y="141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129049</xdr:rowOff>
    </xdr:from>
    <xdr:ext cx="469744" cy="259045"/>
    <xdr:sp macro="" textlink="">
      <xdr:nvSpPr>
        <xdr:cNvPr id="369" name="n_3aveValue【公営住宅】&#10;一人当たり面積"/>
        <xdr:cNvSpPr txBox="1"/>
      </xdr:nvSpPr>
      <xdr:spPr>
        <a:xfrm>
          <a:off x="76264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124477</xdr:rowOff>
    </xdr:from>
    <xdr:ext cx="469744" cy="259045"/>
    <xdr:sp macro="" textlink="">
      <xdr:nvSpPr>
        <xdr:cNvPr id="370" name="n_4aveValue【公営住宅】&#10;一人当たり面積"/>
        <xdr:cNvSpPr txBox="1"/>
      </xdr:nvSpPr>
      <xdr:spPr>
        <a:xfrm>
          <a:off x="6737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146321</xdr:rowOff>
    </xdr:from>
    <xdr:ext cx="469744" cy="259045"/>
    <xdr:sp macro="" textlink="">
      <xdr:nvSpPr>
        <xdr:cNvPr id="371" name="n_1mainValue【公営住宅】&#10;一人当たり面積"/>
        <xdr:cNvSpPr txBox="1"/>
      </xdr:nvSpPr>
      <xdr:spPr>
        <a:xfrm>
          <a:off x="9391727" y="1454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144797</xdr:rowOff>
    </xdr:from>
    <xdr:ext cx="469744" cy="259045"/>
    <xdr:sp macro="" textlink="">
      <xdr:nvSpPr>
        <xdr:cNvPr id="372" name="n_2mainValue【公営住宅】&#10;一人当たり面積"/>
        <xdr:cNvSpPr txBox="1"/>
      </xdr:nvSpPr>
      <xdr:spPr>
        <a:xfrm>
          <a:off x="8515427" y="1454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141749</xdr:rowOff>
    </xdr:from>
    <xdr:ext cx="469744" cy="259045"/>
    <xdr:sp macro="" textlink="">
      <xdr:nvSpPr>
        <xdr:cNvPr id="373" name="n_3mainValue【公営住宅】&#10;一人当たり面積"/>
        <xdr:cNvSpPr txBox="1"/>
      </xdr:nvSpPr>
      <xdr:spPr>
        <a:xfrm>
          <a:off x="7626427" y="1454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138701</xdr:rowOff>
    </xdr:from>
    <xdr:ext cx="469744" cy="259045"/>
    <xdr:sp macro="" textlink="">
      <xdr:nvSpPr>
        <xdr:cNvPr id="374" name="n_4mainValue【公営住宅】&#10;一人当たり面積"/>
        <xdr:cNvSpPr txBox="1"/>
      </xdr:nvSpPr>
      <xdr:spPr>
        <a:xfrm>
          <a:off x="6737427" y="14540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80010</xdr:rowOff>
    </xdr:from>
    <xdr:to>
      <xdr:col>85</xdr:col>
      <xdr:colOff>126364</xdr:colOff>
      <xdr:row>41</xdr:row>
      <xdr:rowOff>139065</xdr:rowOff>
    </xdr:to>
    <xdr:cxnSp macro="">
      <xdr:nvCxnSpPr>
        <xdr:cNvPr id="415" name="直線コネクタ 414"/>
        <xdr:cNvCxnSpPr/>
      </xdr:nvCxnSpPr>
      <xdr:spPr>
        <a:xfrm flipV="1">
          <a:off x="16318864" y="573786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142892</xdr:rowOff>
    </xdr:from>
    <xdr:ext cx="405111" cy="259045"/>
    <xdr:sp macro="" textlink="">
      <xdr:nvSpPr>
        <xdr:cNvPr id="416" name="【認定こども園・幼稚園・保育所】&#10;有形固定資産減価償却率最小値テキスト"/>
        <xdr:cNvSpPr txBox="1"/>
      </xdr:nvSpPr>
      <xdr:spPr>
        <a:xfrm>
          <a:off x="1635760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139065</xdr:rowOff>
    </xdr:from>
    <xdr:to>
      <xdr:col>86</xdr:col>
      <xdr:colOff>25400</xdr:colOff>
      <xdr:row>41</xdr:row>
      <xdr:rowOff>139065</xdr:rowOff>
    </xdr:to>
    <xdr:cxnSp macro="">
      <xdr:nvCxnSpPr>
        <xdr:cNvPr id="417" name="直線コネクタ 416"/>
        <xdr:cNvCxnSpPr/>
      </xdr:nvCxnSpPr>
      <xdr:spPr>
        <a:xfrm>
          <a:off x="16230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26687</xdr:rowOff>
    </xdr:from>
    <xdr:ext cx="405111" cy="259045"/>
    <xdr:sp macro="" textlink="">
      <xdr:nvSpPr>
        <xdr:cNvPr id="418" name="【認定こども園・幼稚園・保育所】&#10;有形固定資産減価償却率最大値テキスト"/>
        <xdr:cNvSpPr txBox="1"/>
      </xdr:nvSpPr>
      <xdr:spPr>
        <a:xfrm>
          <a:off x="16357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80010</xdr:rowOff>
    </xdr:from>
    <xdr:to>
      <xdr:col>86</xdr:col>
      <xdr:colOff>25400</xdr:colOff>
      <xdr:row>33</xdr:row>
      <xdr:rowOff>80010</xdr:rowOff>
    </xdr:to>
    <xdr:cxnSp macro="">
      <xdr:nvCxnSpPr>
        <xdr:cNvPr id="419" name="直線コネクタ 418"/>
        <xdr:cNvCxnSpPr/>
      </xdr:nvCxnSpPr>
      <xdr:spPr>
        <a:xfrm>
          <a:off x="16230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103522</xdr:rowOff>
    </xdr:from>
    <xdr:ext cx="405111" cy="259045"/>
    <xdr:sp macro="" textlink="">
      <xdr:nvSpPr>
        <xdr:cNvPr id="420" name="【認定こども園・幼稚園・保育所】&#10;有形固定資産減価償却率平均値テキスト"/>
        <xdr:cNvSpPr txBox="1"/>
      </xdr:nvSpPr>
      <xdr:spPr>
        <a:xfrm>
          <a:off x="16357600" y="6275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80645</xdr:rowOff>
    </xdr:from>
    <xdr:to>
      <xdr:col>85</xdr:col>
      <xdr:colOff>177800</xdr:colOff>
      <xdr:row>38</xdr:row>
      <xdr:rowOff>10795</xdr:rowOff>
    </xdr:to>
    <xdr:sp macro="" textlink="">
      <xdr:nvSpPr>
        <xdr:cNvPr id="421" name="フローチャート: 判断 420"/>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107315</xdr:rowOff>
    </xdr:from>
    <xdr:to>
      <xdr:col>81</xdr:col>
      <xdr:colOff>101600</xdr:colOff>
      <xdr:row>38</xdr:row>
      <xdr:rowOff>37465</xdr:rowOff>
    </xdr:to>
    <xdr:sp macro="" textlink="">
      <xdr:nvSpPr>
        <xdr:cNvPr id="422" name="フローチャート: 判断 421"/>
        <xdr:cNvSpPr/>
      </xdr:nvSpPr>
      <xdr:spPr>
        <a:xfrm>
          <a:off x="15430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88265</xdr:rowOff>
    </xdr:from>
    <xdr:to>
      <xdr:col>76</xdr:col>
      <xdr:colOff>165100</xdr:colOff>
      <xdr:row>38</xdr:row>
      <xdr:rowOff>18415</xdr:rowOff>
    </xdr:to>
    <xdr:sp macro="" textlink="">
      <xdr:nvSpPr>
        <xdr:cNvPr id="423" name="フローチャート: 判断 422"/>
        <xdr:cNvSpPr/>
      </xdr:nvSpPr>
      <xdr:spPr>
        <a:xfrm>
          <a:off x="14541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424" name="フローチャート: 判断 423"/>
        <xdr:cNvSpPr/>
      </xdr:nvSpPr>
      <xdr:spPr>
        <a:xfrm>
          <a:off x="1365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59690</xdr:rowOff>
    </xdr:from>
    <xdr:to>
      <xdr:col>67</xdr:col>
      <xdr:colOff>101600</xdr:colOff>
      <xdr:row>37</xdr:row>
      <xdr:rowOff>161290</xdr:rowOff>
    </xdr:to>
    <xdr:sp macro="" textlink="">
      <xdr:nvSpPr>
        <xdr:cNvPr id="425" name="フローチャート: 判断 424"/>
        <xdr:cNvSpPr/>
      </xdr:nvSpPr>
      <xdr:spPr>
        <a:xfrm>
          <a:off x="12763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76835</xdr:rowOff>
    </xdr:from>
    <xdr:to>
      <xdr:col>85</xdr:col>
      <xdr:colOff>177800</xdr:colOff>
      <xdr:row>39</xdr:row>
      <xdr:rowOff>6985</xdr:rowOff>
    </xdr:to>
    <xdr:sp macro="" textlink="">
      <xdr:nvSpPr>
        <xdr:cNvPr id="431" name="楕円 430"/>
        <xdr:cNvSpPr/>
      </xdr:nvSpPr>
      <xdr:spPr>
        <a:xfrm>
          <a:off x="162687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55262</xdr:rowOff>
    </xdr:from>
    <xdr:ext cx="405111" cy="259045"/>
    <xdr:sp macro="" textlink="">
      <xdr:nvSpPr>
        <xdr:cNvPr id="432" name="【認定こども園・幼稚園・保育所】&#10;有形固定資産減価償却率該当値テキスト"/>
        <xdr:cNvSpPr txBox="1"/>
      </xdr:nvSpPr>
      <xdr:spPr>
        <a:xfrm>
          <a:off x="16357600"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34925</xdr:rowOff>
    </xdr:from>
    <xdr:to>
      <xdr:col>81</xdr:col>
      <xdr:colOff>101600</xdr:colOff>
      <xdr:row>38</xdr:row>
      <xdr:rowOff>136525</xdr:rowOff>
    </xdr:to>
    <xdr:sp macro="" textlink="">
      <xdr:nvSpPr>
        <xdr:cNvPr id="433" name="楕円 432"/>
        <xdr:cNvSpPr/>
      </xdr:nvSpPr>
      <xdr:spPr>
        <a:xfrm>
          <a:off x="15430500" y="655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85725</xdr:rowOff>
    </xdr:from>
    <xdr:to>
      <xdr:col>85</xdr:col>
      <xdr:colOff>127000</xdr:colOff>
      <xdr:row>38</xdr:row>
      <xdr:rowOff>127635</xdr:rowOff>
    </xdr:to>
    <xdr:cxnSp macro="">
      <xdr:nvCxnSpPr>
        <xdr:cNvPr id="434" name="直線コネクタ 433"/>
        <xdr:cNvCxnSpPr/>
      </xdr:nvCxnSpPr>
      <xdr:spPr>
        <a:xfrm>
          <a:off x="15481300" y="660082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2540</xdr:rowOff>
    </xdr:from>
    <xdr:to>
      <xdr:col>76</xdr:col>
      <xdr:colOff>165100</xdr:colOff>
      <xdr:row>38</xdr:row>
      <xdr:rowOff>104140</xdr:rowOff>
    </xdr:to>
    <xdr:sp macro="" textlink="">
      <xdr:nvSpPr>
        <xdr:cNvPr id="435" name="楕円 434"/>
        <xdr:cNvSpPr/>
      </xdr:nvSpPr>
      <xdr:spPr>
        <a:xfrm>
          <a:off x="14541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53340</xdr:rowOff>
    </xdr:from>
    <xdr:to>
      <xdr:col>81</xdr:col>
      <xdr:colOff>50800</xdr:colOff>
      <xdr:row>38</xdr:row>
      <xdr:rowOff>85725</xdr:rowOff>
    </xdr:to>
    <xdr:cxnSp macro="">
      <xdr:nvCxnSpPr>
        <xdr:cNvPr id="436" name="直線コネクタ 435"/>
        <xdr:cNvCxnSpPr/>
      </xdr:nvCxnSpPr>
      <xdr:spPr>
        <a:xfrm>
          <a:off x="14592300" y="656844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137795</xdr:rowOff>
    </xdr:from>
    <xdr:to>
      <xdr:col>72</xdr:col>
      <xdr:colOff>38100</xdr:colOff>
      <xdr:row>38</xdr:row>
      <xdr:rowOff>67945</xdr:rowOff>
    </xdr:to>
    <xdr:sp macro="" textlink="">
      <xdr:nvSpPr>
        <xdr:cNvPr id="437" name="楕円 436"/>
        <xdr:cNvSpPr/>
      </xdr:nvSpPr>
      <xdr:spPr>
        <a:xfrm>
          <a:off x="136525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17145</xdr:rowOff>
    </xdr:from>
    <xdr:to>
      <xdr:col>76</xdr:col>
      <xdr:colOff>114300</xdr:colOff>
      <xdr:row>38</xdr:row>
      <xdr:rowOff>53340</xdr:rowOff>
    </xdr:to>
    <xdr:cxnSp macro="">
      <xdr:nvCxnSpPr>
        <xdr:cNvPr id="438" name="直線コネクタ 437"/>
        <xdr:cNvCxnSpPr/>
      </xdr:nvCxnSpPr>
      <xdr:spPr>
        <a:xfrm>
          <a:off x="13703300" y="653224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135890</xdr:rowOff>
    </xdr:from>
    <xdr:to>
      <xdr:col>67</xdr:col>
      <xdr:colOff>101600</xdr:colOff>
      <xdr:row>38</xdr:row>
      <xdr:rowOff>66040</xdr:rowOff>
    </xdr:to>
    <xdr:sp macro="" textlink="">
      <xdr:nvSpPr>
        <xdr:cNvPr id="439" name="楕円 438"/>
        <xdr:cNvSpPr/>
      </xdr:nvSpPr>
      <xdr:spPr>
        <a:xfrm>
          <a:off x="127635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15240</xdr:rowOff>
    </xdr:from>
    <xdr:to>
      <xdr:col>71</xdr:col>
      <xdr:colOff>177800</xdr:colOff>
      <xdr:row>38</xdr:row>
      <xdr:rowOff>17145</xdr:rowOff>
    </xdr:to>
    <xdr:cxnSp macro="">
      <xdr:nvCxnSpPr>
        <xdr:cNvPr id="440" name="直線コネクタ 439"/>
        <xdr:cNvCxnSpPr/>
      </xdr:nvCxnSpPr>
      <xdr:spPr>
        <a:xfrm>
          <a:off x="12814300" y="653034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53992</xdr:rowOff>
    </xdr:from>
    <xdr:ext cx="405111" cy="259045"/>
    <xdr:sp macro="" textlink="">
      <xdr:nvSpPr>
        <xdr:cNvPr id="441" name="n_1aveValue【認定こども園・幼稚園・保育所】&#10;有形固定資産減価償却率"/>
        <xdr:cNvSpPr txBox="1"/>
      </xdr:nvSpPr>
      <xdr:spPr>
        <a:xfrm>
          <a:off x="15266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34942</xdr:rowOff>
    </xdr:from>
    <xdr:ext cx="405111" cy="259045"/>
    <xdr:sp macro="" textlink="">
      <xdr:nvSpPr>
        <xdr:cNvPr id="442" name="n_2aveValue【認定こども園・幼稚園・保育所】&#10;有形固定資産減価償却率"/>
        <xdr:cNvSpPr txBox="1"/>
      </xdr:nvSpPr>
      <xdr:spPr>
        <a:xfrm>
          <a:off x="14389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29227</xdr:rowOff>
    </xdr:from>
    <xdr:ext cx="405111" cy="259045"/>
    <xdr:sp macro="" textlink="">
      <xdr:nvSpPr>
        <xdr:cNvPr id="443" name="n_3aveValue【認定こども園・幼稚園・保育所】&#10;有形固定資産減価償却率"/>
        <xdr:cNvSpPr txBox="1"/>
      </xdr:nvSpPr>
      <xdr:spPr>
        <a:xfrm>
          <a:off x="13500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6367</xdr:rowOff>
    </xdr:from>
    <xdr:ext cx="405111" cy="259045"/>
    <xdr:sp macro="" textlink="">
      <xdr:nvSpPr>
        <xdr:cNvPr id="444" name="n_4aveValue【認定こども園・幼稚園・保育所】&#10;有形固定資産減価償却率"/>
        <xdr:cNvSpPr txBox="1"/>
      </xdr:nvSpPr>
      <xdr:spPr>
        <a:xfrm>
          <a:off x="12611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127652</xdr:rowOff>
    </xdr:from>
    <xdr:ext cx="405111" cy="259045"/>
    <xdr:sp macro="" textlink="">
      <xdr:nvSpPr>
        <xdr:cNvPr id="445" name="n_1mainValue【認定こども園・幼稚園・保育所】&#10;有形固定資産減価償却率"/>
        <xdr:cNvSpPr txBox="1"/>
      </xdr:nvSpPr>
      <xdr:spPr>
        <a:xfrm>
          <a:off x="15266044" y="664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95267</xdr:rowOff>
    </xdr:from>
    <xdr:ext cx="405111" cy="259045"/>
    <xdr:sp macro="" textlink="">
      <xdr:nvSpPr>
        <xdr:cNvPr id="446" name="n_2mainValue【認定こども園・幼稚園・保育所】&#10;有形固定資産減価償却率"/>
        <xdr:cNvSpPr txBox="1"/>
      </xdr:nvSpPr>
      <xdr:spPr>
        <a:xfrm>
          <a:off x="14389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59072</xdr:rowOff>
    </xdr:from>
    <xdr:ext cx="405111" cy="259045"/>
    <xdr:sp macro="" textlink="">
      <xdr:nvSpPr>
        <xdr:cNvPr id="447" name="n_3mainValue【認定こども園・幼稚園・保育所】&#10;有形固定資産減価償却率"/>
        <xdr:cNvSpPr txBox="1"/>
      </xdr:nvSpPr>
      <xdr:spPr>
        <a:xfrm>
          <a:off x="13500744" y="657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57167</xdr:rowOff>
    </xdr:from>
    <xdr:ext cx="405111" cy="259045"/>
    <xdr:sp macro="" textlink="">
      <xdr:nvSpPr>
        <xdr:cNvPr id="448" name="n_4mainValue【認定こども園・幼稚園・保育所】&#10;有形固定資産減価償却率"/>
        <xdr:cNvSpPr txBox="1"/>
      </xdr:nvSpPr>
      <xdr:spPr>
        <a:xfrm>
          <a:off x="12611744" y="657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9" name="直線コネクタ 45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0" name="テキスト ボックス 45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1" name="直線コネクタ 46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2" name="テキスト ボックス 46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3" name="直線コネクタ 46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4" name="テキスト ボックス 46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5" name="直線コネクタ 46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6" name="テキスト ボックス 46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7" name="直線コネクタ 46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8" name="テキスト ボックス 46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0" name="テキスト ボックス 46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68580</xdr:rowOff>
    </xdr:from>
    <xdr:to>
      <xdr:col>116</xdr:col>
      <xdr:colOff>62864</xdr:colOff>
      <xdr:row>42</xdr:row>
      <xdr:rowOff>3810</xdr:rowOff>
    </xdr:to>
    <xdr:cxnSp macro="">
      <xdr:nvCxnSpPr>
        <xdr:cNvPr id="472" name="直線コネクタ 471"/>
        <xdr:cNvCxnSpPr/>
      </xdr:nvCxnSpPr>
      <xdr:spPr>
        <a:xfrm flipV="1">
          <a:off x="22160864" y="572643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73"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74" name="直線コネクタ 473"/>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15257</xdr:rowOff>
    </xdr:from>
    <xdr:ext cx="469744" cy="259045"/>
    <xdr:sp macro="" textlink="">
      <xdr:nvSpPr>
        <xdr:cNvPr id="475" name="【認定こども園・幼稚園・保育所】&#10;一人当たり面積最大値テキスト"/>
        <xdr:cNvSpPr txBox="1"/>
      </xdr:nvSpPr>
      <xdr:spPr>
        <a:xfrm>
          <a:off x="22199600"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68580</xdr:rowOff>
    </xdr:from>
    <xdr:to>
      <xdr:col>116</xdr:col>
      <xdr:colOff>152400</xdr:colOff>
      <xdr:row>33</xdr:row>
      <xdr:rowOff>68580</xdr:rowOff>
    </xdr:to>
    <xdr:cxnSp macro="">
      <xdr:nvCxnSpPr>
        <xdr:cNvPr id="476" name="直線コネクタ 475"/>
        <xdr:cNvCxnSpPr/>
      </xdr:nvCxnSpPr>
      <xdr:spPr>
        <a:xfrm>
          <a:off x="22072600" y="572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64787</xdr:rowOff>
    </xdr:from>
    <xdr:ext cx="469744" cy="259045"/>
    <xdr:sp macro="" textlink="">
      <xdr:nvSpPr>
        <xdr:cNvPr id="477" name="【認定こども園・幼稚園・保育所】&#10;一人当たり面積平均値テキスト"/>
        <xdr:cNvSpPr txBox="1"/>
      </xdr:nvSpPr>
      <xdr:spPr>
        <a:xfrm>
          <a:off x="22199600" y="6579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86360</xdr:rowOff>
    </xdr:from>
    <xdr:to>
      <xdr:col>116</xdr:col>
      <xdr:colOff>114300</xdr:colOff>
      <xdr:row>39</xdr:row>
      <xdr:rowOff>16510</xdr:rowOff>
    </xdr:to>
    <xdr:sp macro="" textlink="">
      <xdr:nvSpPr>
        <xdr:cNvPr id="478" name="フローチャート: 判断 477"/>
        <xdr:cNvSpPr/>
      </xdr:nvSpPr>
      <xdr:spPr>
        <a:xfrm>
          <a:off x="22110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97790</xdr:rowOff>
    </xdr:from>
    <xdr:to>
      <xdr:col>112</xdr:col>
      <xdr:colOff>38100</xdr:colOff>
      <xdr:row>39</xdr:row>
      <xdr:rowOff>27940</xdr:rowOff>
    </xdr:to>
    <xdr:sp macro="" textlink="">
      <xdr:nvSpPr>
        <xdr:cNvPr id="479" name="フローチャート: 判断 478"/>
        <xdr:cNvSpPr/>
      </xdr:nvSpPr>
      <xdr:spPr>
        <a:xfrm>
          <a:off x="21272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480" name="フローチャート: 判断 479"/>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113030</xdr:rowOff>
    </xdr:from>
    <xdr:to>
      <xdr:col>102</xdr:col>
      <xdr:colOff>165100</xdr:colOff>
      <xdr:row>39</xdr:row>
      <xdr:rowOff>43180</xdr:rowOff>
    </xdr:to>
    <xdr:sp macro="" textlink="">
      <xdr:nvSpPr>
        <xdr:cNvPr id="481" name="フローチャート: 判断 480"/>
        <xdr:cNvSpPr/>
      </xdr:nvSpPr>
      <xdr:spPr>
        <a:xfrm>
          <a:off x="19494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124460</xdr:rowOff>
    </xdr:from>
    <xdr:to>
      <xdr:col>98</xdr:col>
      <xdr:colOff>38100</xdr:colOff>
      <xdr:row>39</xdr:row>
      <xdr:rowOff>54610</xdr:rowOff>
    </xdr:to>
    <xdr:sp macro="" textlink="">
      <xdr:nvSpPr>
        <xdr:cNvPr id="482" name="フローチャート: 判断 481"/>
        <xdr:cNvSpPr/>
      </xdr:nvSpPr>
      <xdr:spPr>
        <a:xfrm>
          <a:off x="18605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135890</xdr:rowOff>
    </xdr:from>
    <xdr:to>
      <xdr:col>116</xdr:col>
      <xdr:colOff>114300</xdr:colOff>
      <xdr:row>36</xdr:row>
      <xdr:rowOff>66040</xdr:rowOff>
    </xdr:to>
    <xdr:sp macro="" textlink="">
      <xdr:nvSpPr>
        <xdr:cNvPr id="488" name="楕円 487"/>
        <xdr:cNvSpPr/>
      </xdr:nvSpPr>
      <xdr:spPr>
        <a:xfrm>
          <a:off x="22110700" y="613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158767</xdr:rowOff>
    </xdr:from>
    <xdr:ext cx="469744" cy="259045"/>
    <xdr:sp macro="" textlink="">
      <xdr:nvSpPr>
        <xdr:cNvPr id="489" name="【認定こども園・幼稚園・保育所】&#10;一人当たり面積該当値テキスト"/>
        <xdr:cNvSpPr txBox="1"/>
      </xdr:nvSpPr>
      <xdr:spPr>
        <a:xfrm>
          <a:off x="22199600" y="598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124460</xdr:rowOff>
    </xdr:from>
    <xdr:to>
      <xdr:col>112</xdr:col>
      <xdr:colOff>38100</xdr:colOff>
      <xdr:row>36</xdr:row>
      <xdr:rowOff>54610</xdr:rowOff>
    </xdr:to>
    <xdr:sp macro="" textlink="">
      <xdr:nvSpPr>
        <xdr:cNvPr id="490" name="楕円 489"/>
        <xdr:cNvSpPr/>
      </xdr:nvSpPr>
      <xdr:spPr>
        <a:xfrm>
          <a:off x="21272500" y="612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3810</xdr:rowOff>
    </xdr:from>
    <xdr:to>
      <xdr:col>116</xdr:col>
      <xdr:colOff>63500</xdr:colOff>
      <xdr:row>36</xdr:row>
      <xdr:rowOff>15240</xdr:rowOff>
    </xdr:to>
    <xdr:cxnSp macro="">
      <xdr:nvCxnSpPr>
        <xdr:cNvPr id="491" name="直線コネクタ 490"/>
        <xdr:cNvCxnSpPr/>
      </xdr:nvCxnSpPr>
      <xdr:spPr>
        <a:xfrm>
          <a:off x="21323300" y="617601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116840</xdr:rowOff>
    </xdr:from>
    <xdr:to>
      <xdr:col>107</xdr:col>
      <xdr:colOff>101600</xdr:colOff>
      <xdr:row>36</xdr:row>
      <xdr:rowOff>46990</xdr:rowOff>
    </xdr:to>
    <xdr:sp macro="" textlink="">
      <xdr:nvSpPr>
        <xdr:cNvPr id="492" name="楕円 491"/>
        <xdr:cNvSpPr/>
      </xdr:nvSpPr>
      <xdr:spPr>
        <a:xfrm>
          <a:off x="20383500" y="61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167640</xdr:rowOff>
    </xdr:from>
    <xdr:to>
      <xdr:col>111</xdr:col>
      <xdr:colOff>177800</xdr:colOff>
      <xdr:row>36</xdr:row>
      <xdr:rowOff>3810</xdr:rowOff>
    </xdr:to>
    <xdr:cxnSp macro="">
      <xdr:nvCxnSpPr>
        <xdr:cNvPr id="493" name="直線コネクタ 492"/>
        <xdr:cNvCxnSpPr/>
      </xdr:nvCxnSpPr>
      <xdr:spPr>
        <a:xfrm>
          <a:off x="20434300" y="61683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105410</xdr:rowOff>
    </xdr:from>
    <xdr:to>
      <xdr:col>102</xdr:col>
      <xdr:colOff>165100</xdr:colOff>
      <xdr:row>36</xdr:row>
      <xdr:rowOff>35560</xdr:rowOff>
    </xdr:to>
    <xdr:sp macro="" textlink="">
      <xdr:nvSpPr>
        <xdr:cNvPr id="494" name="楕円 493"/>
        <xdr:cNvSpPr/>
      </xdr:nvSpPr>
      <xdr:spPr>
        <a:xfrm>
          <a:off x="194945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156210</xdr:rowOff>
    </xdr:from>
    <xdr:to>
      <xdr:col>107</xdr:col>
      <xdr:colOff>50800</xdr:colOff>
      <xdr:row>35</xdr:row>
      <xdr:rowOff>167640</xdr:rowOff>
    </xdr:to>
    <xdr:cxnSp macro="">
      <xdr:nvCxnSpPr>
        <xdr:cNvPr id="495" name="直線コネクタ 494"/>
        <xdr:cNvCxnSpPr/>
      </xdr:nvCxnSpPr>
      <xdr:spPr>
        <a:xfrm>
          <a:off x="19545300" y="61569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97790</xdr:rowOff>
    </xdr:from>
    <xdr:to>
      <xdr:col>98</xdr:col>
      <xdr:colOff>38100</xdr:colOff>
      <xdr:row>36</xdr:row>
      <xdr:rowOff>27940</xdr:rowOff>
    </xdr:to>
    <xdr:sp macro="" textlink="">
      <xdr:nvSpPr>
        <xdr:cNvPr id="496" name="楕円 495"/>
        <xdr:cNvSpPr/>
      </xdr:nvSpPr>
      <xdr:spPr>
        <a:xfrm>
          <a:off x="18605500" y="609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148590</xdr:rowOff>
    </xdr:from>
    <xdr:to>
      <xdr:col>102</xdr:col>
      <xdr:colOff>114300</xdr:colOff>
      <xdr:row>35</xdr:row>
      <xdr:rowOff>156210</xdr:rowOff>
    </xdr:to>
    <xdr:cxnSp macro="">
      <xdr:nvCxnSpPr>
        <xdr:cNvPr id="497" name="直線コネクタ 496"/>
        <xdr:cNvCxnSpPr/>
      </xdr:nvCxnSpPr>
      <xdr:spPr>
        <a:xfrm>
          <a:off x="18656300" y="6149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19067</xdr:rowOff>
    </xdr:from>
    <xdr:ext cx="469744" cy="259045"/>
    <xdr:sp macro="" textlink="">
      <xdr:nvSpPr>
        <xdr:cNvPr id="498" name="n_1aveValue【認定こども園・幼稚園・保育所】&#10;一人当たり面積"/>
        <xdr:cNvSpPr txBox="1"/>
      </xdr:nvSpPr>
      <xdr:spPr>
        <a:xfrm>
          <a:off x="21075727" y="670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15257</xdr:rowOff>
    </xdr:from>
    <xdr:ext cx="469744" cy="259045"/>
    <xdr:sp macro="" textlink="">
      <xdr:nvSpPr>
        <xdr:cNvPr id="499" name="n_2aveValue【認定こども園・幼稚園・保育所】&#10;一人当たり面積"/>
        <xdr:cNvSpPr txBox="1"/>
      </xdr:nvSpPr>
      <xdr:spPr>
        <a:xfrm>
          <a:off x="20199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34307</xdr:rowOff>
    </xdr:from>
    <xdr:ext cx="469744" cy="259045"/>
    <xdr:sp macro="" textlink="">
      <xdr:nvSpPr>
        <xdr:cNvPr id="500" name="n_3aveValue【認定こども園・幼稚園・保育所】&#10;一人当たり面積"/>
        <xdr:cNvSpPr txBox="1"/>
      </xdr:nvSpPr>
      <xdr:spPr>
        <a:xfrm>
          <a:off x="193104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45737</xdr:rowOff>
    </xdr:from>
    <xdr:ext cx="469744" cy="259045"/>
    <xdr:sp macro="" textlink="">
      <xdr:nvSpPr>
        <xdr:cNvPr id="501" name="n_4aveValue【認定こども園・幼稚園・保育所】&#10;一人当たり面積"/>
        <xdr:cNvSpPr txBox="1"/>
      </xdr:nvSpPr>
      <xdr:spPr>
        <a:xfrm>
          <a:off x="18421427" y="67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71137</xdr:rowOff>
    </xdr:from>
    <xdr:ext cx="469744" cy="259045"/>
    <xdr:sp macro="" textlink="">
      <xdr:nvSpPr>
        <xdr:cNvPr id="502" name="n_1mainValue【認定こども園・幼稚園・保育所】&#10;一人当たり面積"/>
        <xdr:cNvSpPr txBox="1"/>
      </xdr:nvSpPr>
      <xdr:spPr>
        <a:xfrm>
          <a:off x="21075727" y="590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63517</xdr:rowOff>
    </xdr:from>
    <xdr:ext cx="469744" cy="259045"/>
    <xdr:sp macro="" textlink="">
      <xdr:nvSpPr>
        <xdr:cNvPr id="503" name="n_2mainValue【認定こども園・幼稚園・保育所】&#10;一人当たり面積"/>
        <xdr:cNvSpPr txBox="1"/>
      </xdr:nvSpPr>
      <xdr:spPr>
        <a:xfrm>
          <a:off x="20199427" y="589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52087</xdr:rowOff>
    </xdr:from>
    <xdr:ext cx="469744" cy="259045"/>
    <xdr:sp macro="" textlink="">
      <xdr:nvSpPr>
        <xdr:cNvPr id="504" name="n_3mainValue【認定こども園・幼稚園・保育所】&#10;一人当たり面積"/>
        <xdr:cNvSpPr txBox="1"/>
      </xdr:nvSpPr>
      <xdr:spPr>
        <a:xfrm>
          <a:off x="19310427" y="588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34</xdr:row>
      <xdr:rowOff>44467</xdr:rowOff>
    </xdr:from>
    <xdr:ext cx="469744" cy="259045"/>
    <xdr:sp macro="" textlink="">
      <xdr:nvSpPr>
        <xdr:cNvPr id="505" name="n_4mainValue【認定こども園・幼稚園・保育所】&#10;一人当たり面積"/>
        <xdr:cNvSpPr txBox="1"/>
      </xdr:nvSpPr>
      <xdr:spPr>
        <a:xfrm>
          <a:off x="18421427" y="587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7" name="直線コネクタ 51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8" name="テキスト ボックス 51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9" name="直線コネクタ 51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0" name="テキスト ボックス 51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1" name="直線コネクタ 52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2" name="テキスト ボックス 52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3" name="直線コネクタ 52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4" name="テキスト ボックス 52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5" name="直線コネクタ 52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6" name="テキスト ボックス 52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7" name="直線コネクタ 52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8" name="テキスト ボックス 52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0" name="テキスト ボックス 52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62049</xdr:rowOff>
    </xdr:to>
    <xdr:cxnSp macro="">
      <xdr:nvCxnSpPr>
        <xdr:cNvPr id="532" name="直線コネクタ 531"/>
        <xdr:cNvCxnSpPr/>
      </xdr:nvCxnSpPr>
      <xdr:spPr>
        <a:xfrm flipV="1">
          <a:off x="16318864" y="952935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65876</xdr:rowOff>
    </xdr:from>
    <xdr:ext cx="405111" cy="259045"/>
    <xdr:sp macro="" textlink="">
      <xdr:nvSpPr>
        <xdr:cNvPr id="533" name="【学校施設】&#10;有形固定資産減価償却率最小値テキスト"/>
        <xdr:cNvSpPr txBox="1"/>
      </xdr:nvSpPr>
      <xdr:spPr>
        <a:xfrm>
          <a:off x="16357600" y="1103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62049</xdr:rowOff>
    </xdr:from>
    <xdr:to>
      <xdr:col>86</xdr:col>
      <xdr:colOff>25400</xdr:colOff>
      <xdr:row>64</xdr:row>
      <xdr:rowOff>62049</xdr:rowOff>
    </xdr:to>
    <xdr:cxnSp macro="">
      <xdr:nvCxnSpPr>
        <xdr:cNvPr id="534" name="直線コネクタ 533"/>
        <xdr:cNvCxnSpPr/>
      </xdr:nvCxnSpPr>
      <xdr:spPr>
        <a:xfrm>
          <a:off x="16230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535" name="【学校施設】&#10;有形固定資産減価償却率最大値テキスト"/>
        <xdr:cNvSpPr txBox="1"/>
      </xdr:nvSpPr>
      <xdr:spPr>
        <a:xfrm>
          <a:off x="16357600" y="930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536" name="直線コネクタ 535"/>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117401</xdr:rowOff>
    </xdr:from>
    <xdr:ext cx="405111" cy="259045"/>
    <xdr:sp macro="" textlink="">
      <xdr:nvSpPr>
        <xdr:cNvPr id="537" name="【学校施設】&#10;有形固定資産減価償却率平均値テキスト"/>
        <xdr:cNvSpPr txBox="1"/>
      </xdr:nvSpPr>
      <xdr:spPr>
        <a:xfrm>
          <a:off x="16357600" y="10061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538" name="フローチャート: 判断 537"/>
        <xdr:cNvSpPr/>
      </xdr:nvSpPr>
      <xdr:spPr>
        <a:xfrm>
          <a:off x="16268700" y="102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539" name="フローチャート: 判断 538"/>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540" name="フローチャート: 判断 539"/>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35741</xdr:rowOff>
    </xdr:from>
    <xdr:to>
      <xdr:col>72</xdr:col>
      <xdr:colOff>38100</xdr:colOff>
      <xdr:row>59</xdr:row>
      <xdr:rowOff>137341</xdr:rowOff>
    </xdr:to>
    <xdr:sp macro="" textlink="">
      <xdr:nvSpPr>
        <xdr:cNvPr id="541" name="フローチャート: 判断 540"/>
        <xdr:cNvSpPr/>
      </xdr:nvSpPr>
      <xdr:spPr>
        <a:xfrm>
          <a:off x="13652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119017</xdr:rowOff>
    </xdr:from>
    <xdr:to>
      <xdr:col>67</xdr:col>
      <xdr:colOff>101600</xdr:colOff>
      <xdr:row>59</xdr:row>
      <xdr:rowOff>49167</xdr:rowOff>
    </xdr:to>
    <xdr:sp macro="" textlink="">
      <xdr:nvSpPr>
        <xdr:cNvPr id="542" name="フローチャート: 判断 541"/>
        <xdr:cNvSpPr/>
      </xdr:nvSpPr>
      <xdr:spPr>
        <a:xfrm>
          <a:off x="12763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17780</xdr:rowOff>
    </xdr:from>
    <xdr:to>
      <xdr:col>85</xdr:col>
      <xdr:colOff>177800</xdr:colOff>
      <xdr:row>60</xdr:row>
      <xdr:rowOff>119380</xdr:rowOff>
    </xdr:to>
    <xdr:sp macro="" textlink="">
      <xdr:nvSpPr>
        <xdr:cNvPr id="548" name="楕円 547"/>
        <xdr:cNvSpPr/>
      </xdr:nvSpPr>
      <xdr:spPr>
        <a:xfrm>
          <a:off x="162687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167657</xdr:rowOff>
    </xdr:from>
    <xdr:ext cx="405111" cy="259045"/>
    <xdr:sp macro="" textlink="">
      <xdr:nvSpPr>
        <xdr:cNvPr id="549" name="【学校施設】&#10;有形固定資産減価償却率該当値テキスト"/>
        <xdr:cNvSpPr txBox="1"/>
      </xdr:nvSpPr>
      <xdr:spPr>
        <a:xfrm>
          <a:off x="16357600"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7983</xdr:rowOff>
    </xdr:from>
    <xdr:to>
      <xdr:col>81</xdr:col>
      <xdr:colOff>101600</xdr:colOff>
      <xdr:row>60</xdr:row>
      <xdr:rowOff>109583</xdr:rowOff>
    </xdr:to>
    <xdr:sp macro="" textlink="">
      <xdr:nvSpPr>
        <xdr:cNvPr id="550" name="楕円 549"/>
        <xdr:cNvSpPr/>
      </xdr:nvSpPr>
      <xdr:spPr>
        <a:xfrm>
          <a:off x="15430500" y="1029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58783</xdr:rowOff>
    </xdr:from>
    <xdr:to>
      <xdr:col>85</xdr:col>
      <xdr:colOff>127000</xdr:colOff>
      <xdr:row>60</xdr:row>
      <xdr:rowOff>68580</xdr:rowOff>
    </xdr:to>
    <xdr:cxnSp macro="">
      <xdr:nvCxnSpPr>
        <xdr:cNvPr id="551" name="直線コネクタ 550"/>
        <xdr:cNvCxnSpPr/>
      </xdr:nvCxnSpPr>
      <xdr:spPr>
        <a:xfrm>
          <a:off x="15481300" y="10345783"/>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135346</xdr:rowOff>
    </xdr:from>
    <xdr:to>
      <xdr:col>76</xdr:col>
      <xdr:colOff>165100</xdr:colOff>
      <xdr:row>61</xdr:row>
      <xdr:rowOff>65496</xdr:rowOff>
    </xdr:to>
    <xdr:sp macro="" textlink="">
      <xdr:nvSpPr>
        <xdr:cNvPr id="552" name="楕円 551"/>
        <xdr:cNvSpPr/>
      </xdr:nvSpPr>
      <xdr:spPr>
        <a:xfrm>
          <a:off x="14541500" y="104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58783</xdr:rowOff>
    </xdr:from>
    <xdr:to>
      <xdr:col>81</xdr:col>
      <xdr:colOff>50800</xdr:colOff>
      <xdr:row>61</xdr:row>
      <xdr:rowOff>14696</xdr:rowOff>
    </xdr:to>
    <xdr:cxnSp macro="">
      <xdr:nvCxnSpPr>
        <xdr:cNvPr id="553" name="直線コネクタ 552"/>
        <xdr:cNvCxnSpPr/>
      </xdr:nvCxnSpPr>
      <xdr:spPr>
        <a:xfrm flipV="1">
          <a:off x="14592300" y="10345783"/>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135346</xdr:rowOff>
    </xdr:from>
    <xdr:to>
      <xdr:col>72</xdr:col>
      <xdr:colOff>38100</xdr:colOff>
      <xdr:row>61</xdr:row>
      <xdr:rowOff>65496</xdr:rowOff>
    </xdr:to>
    <xdr:sp macro="" textlink="">
      <xdr:nvSpPr>
        <xdr:cNvPr id="554" name="楕円 553"/>
        <xdr:cNvSpPr/>
      </xdr:nvSpPr>
      <xdr:spPr>
        <a:xfrm>
          <a:off x="13652500" y="104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14696</xdr:rowOff>
    </xdr:from>
    <xdr:to>
      <xdr:col>76</xdr:col>
      <xdr:colOff>114300</xdr:colOff>
      <xdr:row>61</xdr:row>
      <xdr:rowOff>14696</xdr:rowOff>
    </xdr:to>
    <xdr:cxnSp macro="">
      <xdr:nvCxnSpPr>
        <xdr:cNvPr id="555" name="直線コネクタ 554"/>
        <xdr:cNvCxnSpPr/>
      </xdr:nvCxnSpPr>
      <xdr:spPr>
        <a:xfrm>
          <a:off x="13703300" y="104731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79828</xdr:rowOff>
    </xdr:from>
    <xdr:to>
      <xdr:col>67</xdr:col>
      <xdr:colOff>101600</xdr:colOff>
      <xdr:row>61</xdr:row>
      <xdr:rowOff>9978</xdr:rowOff>
    </xdr:to>
    <xdr:sp macro="" textlink="">
      <xdr:nvSpPr>
        <xdr:cNvPr id="556" name="楕円 555"/>
        <xdr:cNvSpPr/>
      </xdr:nvSpPr>
      <xdr:spPr>
        <a:xfrm>
          <a:off x="12763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130628</xdr:rowOff>
    </xdr:from>
    <xdr:to>
      <xdr:col>71</xdr:col>
      <xdr:colOff>177800</xdr:colOff>
      <xdr:row>61</xdr:row>
      <xdr:rowOff>14696</xdr:rowOff>
    </xdr:to>
    <xdr:cxnSp macro="">
      <xdr:nvCxnSpPr>
        <xdr:cNvPr id="557" name="直線コネクタ 556"/>
        <xdr:cNvCxnSpPr/>
      </xdr:nvCxnSpPr>
      <xdr:spPr>
        <a:xfrm>
          <a:off x="12814300" y="10417628"/>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31404</xdr:rowOff>
    </xdr:from>
    <xdr:ext cx="405111" cy="259045"/>
    <xdr:sp macro="" textlink="">
      <xdr:nvSpPr>
        <xdr:cNvPr id="558" name="n_1aveValue【学校施設】&#10;有形固定資産減価償却率"/>
        <xdr:cNvSpPr txBox="1"/>
      </xdr:nvSpPr>
      <xdr:spPr>
        <a:xfrm>
          <a:off x="152660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559" name="n_2aveValue【学校施設】&#10;有形固定資産減価償却率"/>
        <xdr:cNvSpPr txBox="1"/>
      </xdr:nvSpPr>
      <xdr:spPr>
        <a:xfrm>
          <a:off x="14389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153868</xdr:rowOff>
    </xdr:from>
    <xdr:ext cx="405111" cy="259045"/>
    <xdr:sp macro="" textlink="">
      <xdr:nvSpPr>
        <xdr:cNvPr id="560" name="n_3aveValue【学校施設】&#10;有形固定資産減価償却率"/>
        <xdr:cNvSpPr txBox="1"/>
      </xdr:nvSpPr>
      <xdr:spPr>
        <a:xfrm>
          <a:off x="135007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65694</xdr:rowOff>
    </xdr:from>
    <xdr:ext cx="405111" cy="259045"/>
    <xdr:sp macro="" textlink="">
      <xdr:nvSpPr>
        <xdr:cNvPr id="561" name="n_4aveValue【学校施設】&#10;有形固定資産減価償却率"/>
        <xdr:cNvSpPr txBox="1"/>
      </xdr:nvSpPr>
      <xdr:spPr>
        <a:xfrm>
          <a:off x="126117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100710</xdr:rowOff>
    </xdr:from>
    <xdr:ext cx="405111" cy="259045"/>
    <xdr:sp macro="" textlink="">
      <xdr:nvSpPr>
        <xdr:cNvPr id="562" name="n_1mainValue【学校施設】&#10;有形固定資産減価償却率"/>
        <xdr:cNvSpPr txBox="1"/>
      </xdr:nvSpPr>
      <xdr:spPr>
        <a:xfrm>
          <a:off x="152660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56623</xdr:rowOff>
    </xdr:from>
    <xdr:ext cx="405111" cy="259045"/>
    <xdr:sp macro="" textlink="">
      <xdr:nvSpPr>
        <xdr:cNvPr id="563" name="n_2mainValue【学校施設】&#10;有形固定資産減価償却率"/>
        <xdr:cNvSpPr txBox="1"/>
      </xdr:nvSpPr>
      <xdr:spPr>
        <a:xfrm>
          <a:off x="14389744"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56623</xdr:rowOff>
    </xdr:from>
    <xdr:ext cx="405111" cy="259045"/>
    <xdr:sp macro="" textlink="">
      <xdr:nvSpPr>
        <xdr:cNvPr id="564" name="n_3mainValue【学校施設】&#10;有形固定資産減価償却率"/>
        <xdr:cNvSpPr txBox="1"/>
      </xdr:nvSpPr>
      <xdr:spPr>
        <a:xfrm>
          <a:off x="13500744"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1105</xdr:rowOff>
    </xdr:from>
    <xdr:ext cx="405111" cy="259045"/>
    <xdr:sp macro="" textlink="">
      <xdr:nvSpPr>
        <xdr:cNvPr id="565" name="n_4mainValue【学校施設】&#10;有形固定資産減価償却率"/>
        <xdr:cNvSpPr txBox="1"/>
      </xdr:nvSpPr>
      <xdr:spPr>
        <a:xfrm>
          <a:off x="12611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7" name="直線コネクタ 57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8" name="テキスト ボックス 57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9" name="直線コネクタ 57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0" name="テキスト ボックス 57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1" name="直線コネクタ 58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2" name="テキスト ボックス 58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3" name="直線コネクタ 58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4" name="テキスト ボックス 58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40691</xdr:rowOff>
    </xdr:from>
    <xdr:to>
      <xdr:col>116</xdr:col>
      <xdr:colOff>62864</xdr:colOff>
      <xdr:row>63</xdr:row>
      <xdr:rowOff>80925</xdr:rowOff>
    </xdr:to>
    <xdr:cxnSp macro="">
      <xdr:nvCxnSpPr>
        <xdr:cNvPr id="588" name="直線コネクタ 587"/>
        <xdr:cNvCxnSpPr/>
      </xdr:nvCxnSpPr>
      <xdr:spPr>
        <a:xfrm flipV="1">
          <a:off x="22160864" y="9470441"/>
          <a:ext cx="0" cy="141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84752</xdr:rowOff>
    </xdr:from>
    <xdr:ext cx="469744" cy="259045"/>
    <xdr:sp macro="" textlink="">
      <xdr:nvSpPr>
        <xdr:cNvPr id="589" name="【学校施設】&#10;一人当たり面積最小値テキスト"/>
        <xdr:cNvSpPr txBox="1"/>
      </xdr:nvSpPr>
      <xdr:spPr>
        <a:xfrm>
          <a:off x="22199600" y="1088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80925</xdr:rowOff>
    </xdr:from>
    <xdr:to>
      <xdr:col>116</xdr:col>
      <xdr:colOff>152400</xdr:colOff>
      <xdr:row>63</xdr:row>
      <xdr:rowOff>80925</xdr:rowOff>
    </xdr:to>
    <xdr:cxnSp macro="">
      <xdr:nvCxnSpPr>
        <xdr:cNvPr id="590" name="直線コネクタ 589"/>
        <xdr:cNvCxnSpPr/>
      </xdr:nvCxnSpPr>
      <xdr:spPr>
        <a:xfrm>
          <a:off x="22072600" y="1088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158818</xdr:rowOff>
    </xdr:from>
    <xdr:ext cx="469744" cy="259045"/>
    <xdr:sp macro="" textlink="">
      <xdr:nvSpPr>
        <xdr:cNvPr id="591" name="【学校施設】&#10;一人当たり面積最大値テキスト"/>
        <xdr:cNvSpPr txBox="1"/>
      </xdr:nvSpPr>
      <xdr:spPr>
        <a:xfrm>
          <a:off x="22199600" y="924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40691</xdr:rowOff>
    </xdr:from>
    <xdr:to>
      <xdr:col>116</xdr:col>
      <xdr:colOff>152400</xdr:colOff>
      <xdr:row>55</xdr:row>
      <xdr:rowOff>40691</xdr:rowOff>
    </xdr:to>
    <xdr:cxnSp macro="">
      <xdr:nvCxnSpPr>
        <xdr:cNvPr id="592" name="直線コネクタ 591"/>
        <xdr:cNvCxnSpPr/>
      </xdr:nvCxnSpPr>
      <xdr:spPr>
        <a:xfrm>
          <a:off x="22072600" y="9470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69918</xdr:rowOff>
    </xdr:from>
    <xdr:ext cx="469744" cy="259045"/>
    <xdr:sp macro="" textlink="">
      <xdr:nvSpPr>
        <xdr:cNvPr id="593" name="【学校施設】&#10;一人当たり面積平均値テキスト"/>
        <xdr:cNvSpPr txBox="1"/>
      </xdr:nvSpPr>
      <xdr:spPr>
        <a:xfrm>
          <a:off x="22199600" y="10185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47041</xdr:rowOff>
    </xdr:from>
    <xdr:to>
      <xdr:col>116</xdr:col>
      <xdr:colOff>114300</xdr:colOff>
      <xdr:row>60</xdr:row>
      <xdr:rowOff>148641</xdr:rowOff>
    </xdr:to>
    <xdr:sp macro="" textlink="">
      <xdr:nvSpPr>
        <xdr:cNvPr id="594" name="フローチャート: 判断 593"/>
        <xdr:cNvSpPr/>
      </xdr:nvSpPr>
      <xdr:spPr>
        <a:xfrm>
          <a:off x="22110700" y="103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72644</xdr:rowOff>
    </xdr:from>
    <xdr:to>
      <xdr:col>112</xdr:col>
      <xdr:colOff>38100</xdr:colOff>
      <xdr:row>61</xdr:row>
      <xdr:rowOff>2794</xdr:rowOff>
    </xdr:to>
    <xdr:sp macro="" textlink="">
      <xdr:nvSpPr>
        <xdr:cNvPr id="595" name="フローチャート: 判断 594"/>
        <xdr:cNvSpPr/>
      </xdr:nvSpPr>
      <xdr:spPr>
        <a:xfrm>
          <a:off x="21272500" y="1035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92761</xdr:rowOff>
    </xdr:from>
    <xdr:to>
      <xdr:col>107</xdr:col>
      <xdr:colOff>101600</xdr:colOff>
      <xdr:row>61</xdr:row>
      <xdr:rowOff>22911</xdr:rowOff>
    </xdr:to>
    <xdr:sp macro="" textlink="">
      <xdr:nvSpPr>
        <xdr:cNvPr id="596" name="フローチャート: 判断 595"/>
        <xdr:cNvSpPr/>
      </xdr:nvSpPr>
      <xdr:spPr>
        <a:xfrm>
          <a:off x="20383500" y="1037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120193</xdr:rowOff>
    </xdr:from>
    <xdr:to>
      <xdr:col>102</xdr:col>
      <xdr:colOff>165100</xdr:colOff>
      <xdr:row>61</xdr:row>
      <xdr:rowOff>50343</xdr:rowOff>
    </xdr:to>
    <xdr:sp macro="" textlink="">
      <xdr:nvSpPr>
        <xdr:cNvPr id="597" name="フローチャート: 判断 596"/>
        <xdr:cNvSpPr/>
      </xdr:nvSpPr>
      <xdr:spPr>
        <a:xfrm>
          <a:off x="19494500" y="1040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58928</xdr:rowOff>
    </xdr:from>
    <xdr:to>
      <xdr:col>98</xdr:col>
      <xdr:colOff>38100</xdr:colOff>
      <xdr:row>60</xdr:row>
      <xdr:rowOff>160528</xdr:rowOff>
    </xdr:to>
    <xdr:sp macro="" textlink="">
      <xdr:nvSpPr>
        <xdr:cNvPr id="598" name="フローチャート: 判断 597"/>
        <xdr:cNvSpPr/>
      </xdr:nvSpPr>
      <xdr:spPr>
        <a:xfrm>
          <a:off x="18605500" y="1034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32410</xdr:rowOff>
    </xdr:from>
    <xdr:to>
      <xdr:col>116</xdr:col>
      <xdr:colOff>114300</xdr:colOff>
      <xdr:row>62</xdr:row>
      <xdr:rowOff>134010</xdr:rowOff>
    </xdr:to>
    <xdr:sp macro="" textlink="">
      <xdr:nvSpPr>
        <xdr:cNvPr id="604" name="楕円 603"/>
        <xdr:cNvSpPr/>
      </xdr:nvSpPr>
      <xdr:spPr>
        <a:xfrm>
          <a:off x="22110700" y="1066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10837</xdr:rowOff>
    </xdr:from>
    <xdr:ext cx="469744" cy="259045"/>
    <xdr:sp macro="" textlink="">
      <xdr:nvSpPr>
        <xdr:cNvPr id="605" name="【学校施設】&#10;一人当たり面積該当値テキスト"/>
        <xdr:cNvSpPr txBox="1"/>
      </xdr:nvSpPr>
      <xdr:spPr>
        <a:xfrm>
          <a:off x="22199600" y="10640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34239</xdr:rowOff>
    </xdr:from>
    <xdr:to>
      <xdr:col>112</xdr:col>
      <xdr:colOff>38100</xdr:colOff>
      <xdr:row>62</xdr:row>
      <xdr:rowOff>135839</xdr:rowOff>
    </xdr:to>
    <xdr:sp macro="" textlink="">
      <xdr:nvSpPr>
        <xdr:cNvPr id="606" name="楕円 605"/>
        <xdr:cNvSpPr/>
      </xdr:nvSpPr>
      <xdr:spPr>
        <a:xfrm>
          <a:off x="21272500" y="1066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83210</xdr:rowOff>
    </xdr:from>
    <xdr:to>
      <xdr:col>116</xdr:col>
      <xdr:colOff>63500</xdr:colOff>
      <xdr:row>62</xdr:row>
      <xdr:rowOff>85039</xdr:rowOff>
    </xdr:to>
    <xdr:cxnSp macro="">
      <xdr:nvCxnSpPr>
        <xdr:cNvPr id="607" name="直線コネクタ 606"/>
        <xdr:cNvCxnSpPr/>
      </xdr:nvCxnSpPr>
      <xdr:spPr>
        <a:xfrm flipV="1">
          <a:off x="21323300" y="10713110"/>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31496</xdr:rowOff>
    </xdr:from>
    <xdr:to>
      <xdr:col>107</xdr:col>
      <xdr:colOff>101600</xdr:colOff>
      <xdr:row>62</xdr:row>
      <xdr:rowOff>133096</xdr:rowOff>
    </xdr:to>
    <xdr:sp macro="" textlink="">
      <xdr:nvSpPr>
        <xdr:cNvPr id="608" name="楕円 607"/>
        <xdr:cNvSpPr/>
      </xdr:nvSpPr>
      <xdr:spPr>
        <a:xfrm>
          <a:off x="20383500" y="1066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82296</xdr:rowOff>
    </xdr:from>
    <xdr:to>
      <xdr:col>111</xdr:col>
      <xdr:colOff>177800</xdr:colOff>
      <xdr:row>62</xdr:row>
      <xdr:rowOff>85039</xdr:rowOff>
    </xdr:to>
    <xdr:cxnSp macro="">
      <xdr:nvCxnSpPr>
        <xdr:cNvPr id="609" name="直線コネクタ 608"/>
        <xdr:cNvCxnSpPr/>
      </xdr:nvCxnSpPr>
      <xdr:spPr>
        <a:xfrm>
          <a:off x="20434300" y="10712196"/>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26009</xdr:rowOff>
    </xdr:from>
    <xdr:to>
      <xdr:col>102</xdr:col>
      <xdr:colOff>165100</xdr:colOff>
      <xdr:row>62</xdr:row>
      <xdr:rowOff>127609</xdr:rowOff>
    </xdr:to>
    <xdr:sp macro="" textlink="">
      <xdr:nvSpPr>
        <xdr:cNvPr id="610" name="楕円 609"/>
        <xdr:cNvSpPr/>
      </xdr:nvSpPr>
      <xdr:spPr>
        <a:xfrm>
          <a:off x="19494500" y="1065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76809</xdr:rowOff>
    </xdr:from>
    <xdr:to>
      <xdr:col>107</xdr:col>
      <xdr:colOff>50800</xdr:colOff>
      <xdr:row>62</xdr:row>
      <xdr:rowOff>82296</xdr:rowOff>
    </xdr:to>
    <xdr:cxnSp macro="">
      <xdr:nvCxnSpPr>
        <xdr:cNvPr id="611" name="直線コネクタ 610"/>
        <xdr:cNvCxnSpPr/>
      </xdr:nvCxnSpPr>
      <xdr:spPr>
        <a:xfrm>
          <a:off x="19545300" y="10706709"/>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16866</xdr:rowOff>
    </xdr:from>
    <xdr:to>
      <xdr:col>98</xdr:col>
      <xdr:colOff>38100</xdr:colOff>
      <xdr:row>62</xdr:row>
      <xdr:rowOff>118466</xdr:rowOff>
    </xdr:to>
    <xdr:sp macro="" textlink="">
      <xdr:nvSpPr>
        <xdr:cNvPr id="612" name="楕円 611"/>
        <xdr:cNvSpPr/>
      </xdr:nvSpPr>
      <xdr:spPr>
        <a:xfrm>
          <a:off x="18605500" y="1064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67666</xdr:rowOff>
    </xdr:from>
    <xdr:to>
      <xdr:col>102</xdr:col>
      <xdr:colOff>114300</xdr:colOff>
      <xdr:row>62</xdr:row>
      <xdr:rowOff>76809</xdr:rowOff>
    </xdr:to>
    <xdr:cxnSp macro="">
      <xdr:nvCxnSpPr>
        <xdr:cNvPr id="613" name="直線コネクタ 612"/>
        <xdr:cNvCxnSpPr/>
      </xdr:nvCxnSpPr>
      <xdr:spPr>
        <a:xfrm>
          <a:off x="18656300" y="1069756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19321</xdr:rowOff>
    </xdr:from>
    <xdr:ext cx="469744" cy="259045"/>
    <xdr:sp macro="" textlink="">
      <xdr:nvSpPr>
        <xdr:cNvPr id="614" name="n_1aveValue【学校施設】&#10;一人当たり面積"/>
        <xdr:cNvSpPr txBox="1"/>
      </xdr:nvSpPr>
      <xdr:spPr>
        <a:xfrm>
          <a:off x="21075727" y="1013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39438</xdr:rowOff>
    </xdr:from>
    <xdr:ext cx="469744" cy="259045"/>
    <xdr:sp macro="" textlink="">
      <xdr:nvSpPr>
        <xdr:cNvPr id="615" name="n_2aveValue【学校施設】&#10;一人当たり面積"/>
        <xdr:cNvSpPr txBox="1"/>
      </xdr:nvSpPr>
      <xdr:spPr>
        <a:xfrm>
          <a:off x="20199427" y="1015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66870</xdr:rowOff>
    </xdr:from>
    <xdr:ext cx="469744" cy="259045"/>
    <xdr:sp macro="" textlink="">
      <xdr:nvSpPr>
        <xdr:cNvPr id="616" name="n_3aveValue【学校施設】&#10;一人当たり面積"/>
        <xdr:cNvSpPr txBox="1"/>
      </xdr:nvSpPr>
      <xdr:spPr>
        <a:xfrm>
          <a:off x="19310427" y="1018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5605</xdr:rowOff>
    </xdr:from>
    <xdr:ext cx="469744" cy="259045"/>
    <xdr:sp macro="" textlink="">
      <xdr:nvSpPr>
        <xdr:cNvPr id="617" name="n_4aveValue【学校施設】&#10;一人当たり面積"/>
        <xdr:cNvSpPr txBox="1"/>
      </xdr:nvSpPr>
      <xdr:spPr>
        <a:xfrm>
          <a:off x="18421427" y="1012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126966</xdr:rowOff>
    </xdr:from>
    <xdr:ext cx="469744" cy="259045"/>
    <xdr:sp macro="" textlink="">
      <xdr:nvSpPr>
        <xdr:cNvPr id="618" name="n_1mainValue【学校施設】&#10;一人当たり面積"/>
        <xdr:cNvSpPr txBox="1"/>
      </xdr:nvSpPr>
      <xdr:spPr>
        <a:xfrm>
          <a:off x="21075727" y="10756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124223</xdr:rowOff>
    </xdr:from>
    <xdr:ext cx="469744" cy="259045"/>
    <xdr:sp macro="" textlink="">
      <xdr:nvSpPr>
        <xdr:cNvPr id="619" name="n_2mainValue【学校施設】&#10;一人当たり面積"/>
        <xdr:cNvSpPr txBox="1"/>
      </xdr:nvSpPr>
      <xdr:spPr>
        <a:xfrm>
          <a:off x="20199427" y="1075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118736</xdr:rowOff>
    </xdr:from>
    <xdr:ext cx="469744" cy="259045"/>
    <xdr:sp macro="" textlink="">
      <xdr:nvSpPr>
        <xdr:cNvPr id="620" name="n_3mainValue【学校施設】&#10;一人当たり面積"/>
        <xdr:cNvSpPr txBox="1"/>
      </xdr:nvSpPr>
      <xdr:spPr>
        <a:xfrm>
          <a:off x="19310427" y="10748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109593</xdr:rowOff>
    </xdr:from>
    <xdr:ext cx="469744" cy="259045"/>
    <xdr:sp macro="" textlink="">
      <xdr:nvSpPr>
        <xdr:cNvPr id="621" name="n_4mainValue【学校施設】&#10;一人当たり面積"/>
        <xdr:cNvSpPr txBox="1"/>
      </xdr:nvSpPr>
      <xdr:spPr>
        <a:xfrm>
          <a:off x="18421427" y="10739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3" name="直線コネクタ 63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4" name="テキスト ボックス 63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5" name="直線コネクタ 63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6" name="テキスト ボックス 63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7" name="直線コネクタ 63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8" name="テキスト ボックス 63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9" name="直線コネクタ 63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0" name="テキスト ボックス 63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1" name="直線コネクタ 64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2" name="テキスト ボックス 64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3" name="直線コネクタ 6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4" name="テキスト ボックス 64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19050</xdr:rowOff>
    </xdr:from>
    <xdr:to>
      <xdr:col>85</xdr:col>
      <xdr:colOff>126364</xdr:colOff>
      <xdr:row>86</xdr:row>
      <xdr:rowOff>114300</xdr:rowOff>
    </xdr:to>
    <xdr:cxnSp macro="">
      <xdr:nvCxnSpPr>
        <xdr:cNvPr id="646" name="直線コネクタ 645"/>
        <xdr:cNvCxnSpPr/>
      </xdr:nvCxnSpPr>
      <xdr:spPr>
        <a:xfrm flipV="1">
          <a:off x="16318864" y="135636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7"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8" name="直線コネクタ 647"/>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137177</xdr:rowOff>
    </xdr:from>
    <xdr:ext cx="405111" cy="259045"/>
    <xdr:sp macro="" textlink="">
      <xdr:nvSpPr>
        <xdr:cNvPr id="649" name="【児童館】&#10;有形固定資産減価償却率最大値テキスト"/>
        <xdr:cNvSpPr txBox="1"/>
      </xdr:nvSpPr>
      <xdr:spPr>
        <a:xfrm>
          <a:off x="16357600" y="1333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19050</xdr:rowOff>
    </xdr:from>
    <xdr:to>
      <xdr:col>86</xdr:col>
      <xdr:colOff>25400</xdr:colOff>
      <xdr:row>79</xdr:row>
      <xdr:rowOff>19050</xdr:rowOff>
    </xdr:to>
    <xdr:cxnSp macro="">
      <xdr:nvCxnSpPr>
        <xdr:cNvPr id="650" name="直線コネクタ 649"/>
        <xdr:cNvCxnSpPr/>
      </xdr:nvCxnSpPr>
      <xdr:spPr>
        <a:xfrm>
          <a:off x="16230600" y="1356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84472</xdr:rowOff>
    </xdr:from>
    <xdr:ext cx="405111" cy="259045"/>
    <xdr:sp macro="" textlink="">
      <xdr:nvSpPr>
        <xdr:cNvPr id="651" name="【児童館】&#10;有形固定資産減価償却率平均値テキスト"/>
        <xdr:cNvSpPr txBox="1"/>
      </xdr:nvSpPr>
      <xdr:spPr>
        <a:xfrm>
          <a:off x="16357600" y="13971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61595</xdr:rowOff>
    </xdr:from>
    <xdr:to>
      <xdr:col>85</xdr:col>
      <xdr:colOff>177800</xdr:colOff>
      <xdr:row>82</xdr:row>
      <xdr:rowOff>163195</xdr:rowOff>
    </xdr:to>
    <xdr:sp macro="" textlink="">
      <xdr:nvSpPr>
        <xdr:cNvPr id="652" name="フローチャート: 判断 651"/>
        <xdr:cNvSpPr/>
      </xdr:nvSpPr>
      <xdr:spPr>
        <a:xfrm>
          <a:off x="162687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46355</xdr:rowOff>
    </xdr:from>
    <xdr:to>
      <xdr:col>81</xdr:col>
      <xdr:colOff>101600</xdr:colOff>
      <xdr:row>82</xdr:row>
      <xdr:rowOff>147955</xdr:rowOff>
    </xdr:to>
    <xdr:sp macro="" textlink="">
      <xdr:nvSpPr>
        <xdr:cNvPr id="653" name="フローチャート: 判断 652"/>
        <xdr:cNvSpPr/>
      </xdr:nvSpPr>
      <xdr:spPr>
        <a:xfrm>
          <a:off x="15430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31114</xdr:rowOff>
    </xdr:from>
    <xdr:to>
      <xdr:col>76</xdr:col>
      <xdr:colOff>165100</xdr:colOff>
      <xdr:row>82</xdr:row>
      <xdr:rowOff>132714</xdr:rowOff>
    </xdr:to>
    <xdr:sp macro="" textlink="">
      <xdr:nvSpPr>
        <xdr:cNvPr id="654" name="フローチャート: 判断 653"/>
        <xdr:cNvSpPr/>
      </xdr:nvSpPr>
      <xdr:spPr>
        <a:xfrm>
          <a:off x="14541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6350</xdr:rowOff>
    </xdr:from>
    <xdr:to>
      <xdr:col>72</xdr:col>
      <xdr:colOff>38100</xdr:colOff>
      <xdr:row>82</xdr:row>
      <xdr:rowOff>107950</xdr:rowOff>
    </xdr:to>
    <xdr:sp macro="" textlink="">
      <xdr:nvSpPr>
        <xdr:cNvPr id="655" name="フローチャート: 判断 654"/>
        <xdr:cNvSpPr/>
      </xdr:nvSpPr>
      <xdr:spPr>
        <a:xfrm>
          <a:off x="13652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25400</xdr:rowOff>
    </xdr:from>
    <xdr:to>
      <xdr:col>67</xdr:col>
      <xdr:colOff>101600</xdr:colOff>
      <xdr:row>81</xdr:row>
      <xdr:rowOff>127000</xdr:rowOff>
    </xdr:to>
    <xdr:sp macro="" textlink="">
      <xdr:nvSpPr>
        <xdr:cNvPr id="656" name="フローチャート: 判断 655"/>
        <xdr:cNvSpPr/>
      </xdr:nvSpPr>
      <xdr:spPr>
        <a:xfrm>
          <a:off x="12763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158750</xdr:rowOff>
    </xdr:from>
    <xdr:to>
      <xdr:col>85</xdr:col>
      <xdr:colOff>177800</xdr:colOff>
      <xdr:row>83</xdr:row>
      <xdr:rowOff>88900</xdr:rowOff>
    </xdr:to>
    <xdr:sp macro="" textlink="">
      <xdr:nvSpPr>
        <xdr:cNvPr id="662" name="楕円 661"/>
        <xdr:cNvSpPr/>
      </xdr:nvSpPr>
      <xdr:spPr>
        <a:xfrm>
          <a:off x="162687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137177</xdr:rowOff>
    </xdr:from>
    <xdr:ext cx="405111" cy="259045"/>
    <xdr:sp macro="" textlink="">
      <xdr:nvSpPr>
        <xdr:cNvPr id="663" name="【児童館】&#10;有形固定資産減価償却率該当値テキスト"/>
        <xdr:cNvSpPr txBox="1"/>
      </xdr:nvSpPr>
      <xdr:spPr>
        <a:xfrm>
          <a:off x="16357600"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95886</xdr:rowOff>
    </xdr:from>
    <xdr:to>
      <xdr:col>81</xdr:col>
      <xdr:colOff>101600</xdr:colOff>
      <xdr:row>83</xdr:row>
      <xdr:rowOff>26036</xdr:rowOff>
    </xdr:to>
    <xdr:sp macro="" textlink="">
      <xdr:nvSpPr>
        <xdr:cNvPr id="664" name="楕円 663"/>
        <xdr:cNvSpPr/>
      </xdr:nvSpPr>
      <xdr:spPr>
        <a:xfrm>
          <a:off x="15430500" y="1415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146686</xdr:rowOff>
    </xdr:from>
    <xdr:to>
      <xdr:col>85</xdr:col>
      <xdr:colOff>127000</xdr:colOff>
      <xdr:row>83</xdr:row>
      <xdr:rowOff>38100</xdr:rowOff>
    </xdr:to>
    <xdr:cxnSp macro="">
      <xdr:nvCxnSpPr>
        <xdr:cNvPr id="665" name="直線コネクタ 664"/>
        <xdr:cNvCxnSpPr/>
      </xdr:nvCxnSpPr>
      <xdr:spPr>
        <a:xfrm>
          <a:off x="15481300" y="14205586"/>
          <a:ext cx="8382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34925</xdr:rowOff>
    </xdr:from>
    <xdr:to>
      <xdr:col>76</xdr:col>
      <xdr:colOff>165100</xdr:colOff>
      <xdr:row>82</xdr:row>
      <xdr:rowOff>136525</xdr:rowOff>
    </xdr:to>
    <xdr:sp macro="" textlink="">
      <xdr:nvSpPr>
        <xdr:cNvPr id="666" name="楕円 665"/>
        <xdr:cNvSpPr/>
      </xdr:nvSpPr>
      <xdr:spPr>
        <a:xfrm>
          <a:off x="14541500" y="1409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85725</xdr:rowOff>
    </xdr:from>
    <xdr:to>
      <xdr:col>81</xdr:col>
      <xdr:colOff>50800</xdr:colOff>
      <xdr:row>82</xdr:row>
      <xdr:rowOff>146686</xdr:rowOff>
    </xdr:to>
    <xdr:cxnSp macro="">
      <xdr:nvCxnSpPr>
        <xdr:cNvPr id="667" name="直線コネクタ 666"/>
        <xdr:cNvCxnSpPr/>
      </xdr:nvCxnSpPr>
      <xdr:spPr>
        <a:xfrm>
          <a:off x="14592300" y="14144625"/>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145414</xdr:rowOff>
    </xdr:from>
    <xdr:to>
      <xdr:col>72</xdr:col>
      <xdr:colOff>38100</xdr:colOff>
      <xdr:row>82</xdr:row>
      <xdr:rowOff>75564</xdr:rowOff>
    </xdr:to>
    <xdr:sp macro="" textlink="">
      <xdr:nvSpPr>
        <xdr:cNvPr id="668" name="楕円 667"/>
        <xdr:cNvSpPr/>
      </xdr:nvSpPr>
      <xdr:spPr>
        <a:xfrm>
          <a:off x="13652500" y="1403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24764</xdr:rowOff>
    </xdr:from>
    <xdr:to>
      <xdr:col>76</xdr:col>
      <xdr:colOff>114300</xdr:colOff>
      <xdr:row>82</xdr:row>
      <xdr:rowOff>85725</xdr:rowOff>
    </xdr:to>
    <xdr:cxnSp macro="">
      <xdr:nvCxnSpPr>
        <xdr:cNvPr id="669" name="直線コネクタ 668"/>
        <xdr:cNvCxnSpPr/>
      </xdr:nvCxnSpPr>
      <xdr:spPr>
        <a:xfrm>
          <a:off x="13703300" y="14083664"/>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84455</xdr:rowOff>
    </xdr:from>
    <xdr:to>
      <xdr:col>67</xdr:col>
      <xdr:colOff>101600</xdr:colOff>
      <xdr:row>82</xdr:row>
      <xdr:rowOff>14605</xdr:rowOff>
    </xdr:to>
    <xdr:sp macro="" textlink="">
      <xdr:nvSpPr>
        <xdr:cNvPr id="670" name="楕円 669"/>
        <xdr:cNvSpPr/>
      </xdr:nvSpPr>
      <xdr:spPr>
        <a:xfrm>
          <a:off x="12763500" y="1397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135255</xdr:rowOff>
    </xdr:from>
    <xdr:to>
      <xdr:col>71</xdr:col>
      <xdr:colOff>177800</xdr:colOff>
      <xdr:row>82</xdr:row>
      <xdr:rowOff>24764</xdr:rowOff>
    </xdr:to>
    <xdr:cxnSp macro="">
      <xdr:nvCxnSpPr>
        <xdr:cNvPr id="671" name="直線コネクタ 670"/>
        <xdr:cNvCxnSpPr/>
      </xdr:nvCxnSpPr>
      <xdr:spPr>
        <a:xfrm>
          <a:off x="12814300" y="14022705"/>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164482</xdr:rowOff>
    </xdr:from>
    <xdr:ext cx="405111" cy="259045"/>
    <xdr:sp macro="" textlink="">
      <xdr:nvSpPr>
        <xdr:cNvPr id="672" name="n_1aveValue【児童館】&#10;有形固定資産減価償却率"/>
        <xdr:cNvSpPr txBox="1"/>
      </xdr:nvSpPr>
      <xdr:spPr>
        <a:xfrm>
          <a:off x="152660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149241</xdr:rowOff>
    </xdr:from>
    <xdr:ext cx="405111" cy="259045"/>
    <xdr:sp macro="" textlink="">
      <xdr:nvSpPr>
        <xdr:cNvPr id="673" name="n_2aveValue【児童館】&#10;有形固定資産減価償却率"/>
        <xdr:cNvSpPr txBox="1"/>
      </xdr:nvSpPr>
      <xdr:spPr>
        <a:xfrm>
          <a:off x="14389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99077</xdr:rowOff>
    </xdr:from>
    <xdr:ext cx="405111" cy="259045"/>
    <xdr:sp macro="" textlink="">
      <xdr:nvSpPr>
        <xdr:cNvPr id="674" name="n_3aveValue【児童館】&#10;有形固定資産減価償却率"/>
        <xdr:cNvSpPr txBox="1"/>
      </xdr:nvSpPr>
      <xdr:spPr>
        <a:xfrm>
          <a:off x="135007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143527</xdr:rowOff>
    </xdr:from>
    <xdr:ext cx="405111" cy="259045"/>
    <xdr:sp macro="" textlink="">
      <xdr:nvSpPr>
        <xdr:cNvPr id="675" name="n_4aveValue【児童館】&#10;有形固定資産減価償却率"/>
        <xdr:cNvSpPr txBox="1"/>
      </xdr:nvSpPr>
      <xdr:spPr>
        <a:xfrm>
          <a:off x="126117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17163</xdr:rowOff>
    </xdr:from>
    <xdr:ext cx="405111" cy="259045"/>
    <xdr:sp macro="" textlink="">
      <xdr:nvSpPr>
        <xdr:cNvPr id="676" name="n_1mainValue【児童館】&#10;有形固定資産減価償却率"/>
        <xdr:cNvSpPr txBox="1"/>
      </xdr:nvSpPr>
      <xdr:spPr>
        <a:xfrm>
          <a:off x="152660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127652</xdr:rowOff>
    </xdr:from>
    <xdr:ext cx="405111" cy="259045"/>
    <xdr:sp macro="" textlink="">
      <xdr:nvSpPr>
        <xdr:cNvPr id="677" name="n_2mainValue【児童館】&#10;有形固定資産減価償却率"/>
        <xdr:cNvSpPr txBox="1"/>
      </xdr:nvSpPr>
      <xdr:spPr>
        <a:xfrm>
          <a:off x="14389744" y="1418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92091</xdr:rowOff>
    </xdr:from>
    <xdr:ext cx="405111" cy="259045"/>
    <xdr:sp macro="" textlink="">
      <xdr:nvSpPr>
        <xdr:cNvPr id="678" name="n_3mainValue【児童館】&#10;有形固定資産減価償却率"/>
        <xdr:cNvSpPr txBox="1"/>
      </xdr:nvSpPr>
      <xdr:spPr>
        <a:xfrm>
          <a:off x="13500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5732</xdr:rowOff>
    </xdr:from>
    <xdr:ext cx="405111" cy="259045"/>
    <xdr:sp macro="" textlink="">
      <xdr:nvSpPr>
        <xdr:cNvPr id="679" name="n_4mainValue【児童館】&#10;有形固定資産減価償却率"/>
        <xdr:cNvSpPr txBox="1"/>
      </xdr:nvSpPr>
      <xdr:spPr>
        <a:xfrm>
          <a:off x="12611744" y="1406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0" name="直線コネクタ 68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1" name="テキスト ボックス 69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2" name="直線コネクタ 69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3" name="テキスト ボックス 69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4" name="直線コネクタ 69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5" name="テキスト ボックス 69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6" name="直線コネクタ 69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7" name="テキスト ボックス 69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8" name="直線コネクタ 69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9" name="テキスト ボックス 69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703" name="直線コネクタ 702"/>
        <xdr:cNvCxnSpPr/>
      </xdr:nvCxnSpPr>
      <xdr:spPr>
        <a:xfrm flipV="1">
          <a:off x="22160864" y="132778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704"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05" name="直線コネクタ 704"/>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706" name="【児童館】&#10;一人当たり面積最大値テキスト"/>
        <xdr:cNvSpPr txBox="1"/>
      </xdr:nvSpPr>
      <xdr:spPr>
        <a:xfrm>
          <a:off x="2219960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707" name="直線コネクタ 706"/>
        <xdr:cNvCxnSpPr/>
      </xdr:nvCxnSpPr>
      <xdr:spPr>
        <a:xfrm>
          <a:off x="22072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708" name="【児童館】&#10;一人当たり面積平均値テキスト"/>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09" name="フローチャート: 判断 708"/>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10" name="フローチャート: 判断 709"/>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101600</xdr:rowOff>
    </xdr:from>
    <xdr:to>
      <xdr:col>107</xdr:col>
      <xdr:colOff>101600</xdr:colOff>
      <xdr:row>84</xdr:row>
      <xdr:rowOff>31750</xdr:rowOff>
    </xdr:to>
    <xdr:sp macro="" textlink="">
      <xdr:nvSpPr>
        <xdr:cNvPr id="711" name="フローチャート: 判断 710"/>
        <xdr:cNvSpPr/>
      </xdr:nvSpPr>
      <xdr:spPr>
        <a:xfrm>
          <a:off x="20383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12" name="フローチャート: 判断 711"/>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139700</xdr:rowOff>
    </xdr:from>
    <xdr:to>
      <xdr:col>98</xdr:col>
      <xdr:colOff>38100</xdr:colOff>
      <xdr:row>84</xdr:row>
      <xdr:rowOff>69850</xdr:rowOff>
    </xdr:to>
    <xdr:sp macro="" textlink="">
      <xdr:nvSpPr>
        <xdr:cNvPr id="713" name="フローチャート: 判断 712"/>
        <xdr:cNvSpPr/>
      </xdr:nvSpPr>
      <xdr:spPr>
        <a:xfrm>
          <a:off x="18605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63500</xdr:rowOff>
    </xdr:from>
    <xdr:to>
      <xdr:col>116</xdr:col>
      <xdr:colOff>114300</xdr:colOff>
      <xdr:row>82</xdr:row>
      <xdr:rowOff>165100</xdr:rowOff>
    </xdr:to>
    <xdr:sp macro="" textlink="">
      <xdr:nvSpPr>
        <xdr:cNvPr id="719" name="楕円 718"/>
        <xdr:cNvSpPr/>
      </xdr:nvSpPr>
      <xdr:spPr>
        <a:xfrm>
          <a:off x="221107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86377</xdr:rowOff>
    </xdr:from>
    <xdr:ext cx="469744" cy="259045"/>
    <xdr:sp macro="" textlink="">
      <xdr:nvSpPr>
        <xdr:cNvPr id="720" name="【児童館】&#10;一人当たり面積該当値テキスト"/>
        <xdr:cNvSpPr txBox="1"/>
      </xdr:nvSpPr>
      <xdr:spPr>
        <a:xfrm>
          <a:off x="22199600"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63500</xdr:rowOff>
    </xdr:from>
    <xdr:to>
      <xdr:col>112</xdr:col>
      <xdr:colOff>38100</xdr:colOff>
      <xdr:row>82</xdr:row>
      <xdr:rowOff>165100</xdr:rowOff>
    </xdr:to>
    <xdr:sp macro="" textlink="">
      <xdr:nvSpPr>
        <xdr:cNvPr id="721" name="楕円 720"/>
        <xdr:cNvSpPr/>
      </xdr:nvSpPr>
      <xdr:spPr>
        <a:xfrm>
          <a:off x="21272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114300</xdr:rowOff>
    </xdr:from>
    <xdr:to>
      <xdr:col>116</xdr:col>
      <xdr:colOff>63500</xdr:colOff>
      <xdr:row>82</xdr:row>
      <xdr:rowOff>114300</xdr:rowOff>
    </xdr:to>
    <xdr:cxnSp macro="">
      <xdr:nvCxnSpPr>
        <xdr:cNvPr id="722" name="直線コネクタ 721"/>
        <xdr:cNvCxnSpPr/>
      </xdr:nvCxnSpPr>
      <xdr:spPr>
        <a:xfrm>
          <a:off x="21323300" y="14173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44450</xdr:rowOff>
    </xdr:from>
    <xdr:to>
      <xdr:col>107</xdr:col>
      <xdr:colOff>101600</xdr:colOff>
      <xdr:row>82</xdr:row>
      <xdr:rowOff>146050</xdr:rowOff>
    </xdr:to>
    <xdr:sp macro="" textlink="">
      <xdr:nvSpPr>
        <xdr:cNvPr id="723" name="楕円 722"/>
        <xdr:cNvSpPr/>
      </xdr:nvSpPr>
      <xdr:spPr>
        <a:xfrm>
          <a:off x="20383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95250</xdr:rowOff>
    </xdr:from>
    <xdr:to>
      <xdr:col>111</xdr:col>
      <xdr:colOff>177800</xdr:colOff>
      <xdr:row>82</xdr:row>
      <xdr:rowOff>114300</xdr:rowOff>
    </xdr:to>
    <xdr:cxnSp macro="">
      <xdr:nvCxnSpPr>
        <xdr:cNvPr id="724" name="直線コネクタ 723"/>
        <xdr:cNvCxnSpPr/>
      </xdr:nvCxnSpPr>
      <xdr:spPr>
        <a:xfrm>
          <a:off x="20434300" y="14154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44450</xdr:rowOff>
    </xdr:from>
    <xdr:to>
      <xdr:col>102</xdr:col>
      <xdr:colOff>165100</xdr:colOff>
      <xdr:row>82</xdr:row>
      <xdr:rowOff>146050</xdr:rowOff>
    </xdr:to>
    <xdr:sp macro="" textlink="">
      <xdr:nvSpPr>
        <xdr:cNvPr id="725" name="楕円 724"/>
        <xdr:cNvSpPr/>
      </xdr:nvSpPr>
      <xdr:spPr>
        <a:xfrm>
          <a:off x="19494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95250</xdr:rowOff>
    </xdr:from>
    <xdr:to>
      <xdr:col>107</xdr:col>
      <xdr:colOff>50800</xdr:colOff>
      <xdr:row>82</xdr:row>
      <xdr:rowOff>95250</xdr:rowOff>
    </xdr:to>
    <xdr:cxnSp macro="">
      <xdr:nvCxnSpPr>
        <xdr:cNvPr id="726" name="直線コネクタ 725"/>
        <xdr:cNvCxnSpPr/>
      </xdr:nvCxnSpPr>
      <xdr:spPr>
        <a:xfrm>
          <a:off x="19545300" y="14154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44450</xdr:rowOff>
    </xdr:from>
    <xdr:to>
      <xdr:col>98</xdr:col>
      <xdr:colOff>38100</xdr:colOff>
      <xdr:row>82</xdr:row>
      <xdr:rowOff>146050</xdr:rowOff>
    </xdr:to>
    <xdr:sp macro="" textlink="">
      <xdr:nvSpPr>
        <xdr:cNvPr id="727" name="楕円 726"/>
        <xdr:cNvSpPr/>
      </xdr:nvSpPr>
      <xdr:spPr>
        <a:xfrm>
          <a:off x="18605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95250</xdr:rowOff>
    </xdr:from>
    <xdr:to>
      <xdr:col>102</xdr:col>
      <xdr:colOff>114300</xdr:colOff>
      <xdr:row>82</xdr:row>
      <xdr:rowOff>95250</xdr:rowOff>
    </xdr:to>
    <xdr:cxnSp macro="">
      <xdr:nvCxnSpPr>
        <xdr:cNvPr id="728" name="直線コネクタ 727"/>
        <xdr:cNvCxnSpPr/>
      </xdr:nvCxnSpPr>
      <xdr:spPr>
        <a:xfrm>
          <a:off x="18656300" y="14154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729" name="n_1aveValue【児童館】&#10;一人当たり面積"/>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22877</xdr:rowOff>
    </xdr:from>
    <xdr:ext cx="469744" cy="259045"/>
    <xdr:sp macro="" textlink="">
      <xdr:nvSpPr>
        <xdr:cNvPr id="730" name="n_2aveValue【児童館】&#10;一人当たり面積"/>
        <xdr:cNvSpPr txBox="1"/>
      </xdr:nvSpPr>
      <xdr:spPr>
        <a:xfrm>
          <a:off x="20199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731" name="n_3aveValue【児童館】&#10;一人当たり面積"/>
        <xdr:cNvSpPr txBox="1"/>
      </xdr:nvSpPr>
      <xdr:spPr>
        <a:xfrm>
          <a:off x="19310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60977</xdr:rowOff>
    </xdr:from>
    <xdr:ext cx="469744" cy="259045"/>
    <xdr:sp macro="" textlink="">
      <xdr:nvSpPr>
        <xdr:cNvPr id="732" name="n_4aveValue【児童館】&#10;一人当たり面積"/>
        <xdr:cNvSpPr txBox="1"/>
      </xdr:nvSpPr>
      <xdr:spPr>
        <a:xfrm>
          <a:off x="184214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10177</xdr:rowOff>
    </xdr:from>
    <xdr:ext cx="469744" cy="259045"/>
    <xdr:sp macro="" textlink="">
      <xdr:nvSpPr>
        <xdr:cNvPr id="733" name="n_1mainValue【児童館】&#10;一人当たり面積"/>
        <xdr:cNvSpPr txBox="1"/>
      </xdr:nvSpPr>
      <xdr:spPr>
        <a:xfrm>
          <a:off x="210757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162577</xdr:rowOff>
    </xdr:from>
    <xdr:ext cx="469744" cy="259045"/>
    <xdr:sp macro="" textlink="">
      <xdr:nvSpPr>
        <xdr:cNvPr id="734" name="n_2mainValue【児童館】&#10;一人当たり面積"/>
        <xdr:cNvSpPr txBox="1"/>
      </xdr:nvSpPr>
      <xdr:spPr>
        <a:xfrm>
          <a:off x="20199427" y="1387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162577</xdr:rowOff>
    </xdr:from>
    <xdr:ext cx="469744" cy="259045"/>
    <xdr:sp macro="" textlink="">
      <xdr:nvSpPr>
        <xdr:cNvPr id="735" name="n_3mainValue【児童館】&#10;一人当たり面積"/>
        <xdr:cNvSpPr txBox="1"/>
      </xdr:nvSpPr>
      <xdr:spPr>
        <a:xfrm>
          <a:off x="19310427" y="1387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162577</xdr:rowOff>
    </xdr:from>
    <xdr:ext cx="469744" cy="259045"/>
    <xdr:sp macro="" textlink="">
      <xdr:nvSpPr>
        <xdr:cNvPr id="736" name="n_4mainValue【児童館】&#10;一人当たり面積"/>
        <xdr:cNvSpPr txBox="1"/>
      </xdr:nvSpPr>
      <xdr:spPr>
        <a:xfrm>
          <a:off x="18421427" y="1387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8" name="直線コネクタ 74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9" name="テキスト ボックス 74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0" name="直線コネクタ 74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1" name="テキスト ボックス 75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2" name="直線コネクタ 75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3" name="テキスト ボックス 75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4" name="直線コネクタ 75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5" name="テキスト ボックス 75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6" name="直線コネクタ 75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7" name="テキスト ボックス 75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9" name="テキスト ボックス 758"/>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152400</xdr:rowOff>
    </xdr:from>
    <xdr:to>
      <xdr:col>85</xdr:col>
      <xdr:colOff>126364</xdr:colOff>
      <xdr:row>108</xdr:row>
      <xdr:rowOff>70486</xdr:rowOff>
    </xdr:to>
    <xdr:cxnSp macro="">
      <xdr:nvCxnSpPr>
        <xdr:cNvPr id="761" name="直線コネクタ 760"/>
        <xdr:cNvCxnSpPr/>
      </xdr:nvCxnSpPr>
      <xdr:spPr>
        <a:xfrm flipV="1">
          <a:off x="16318864" y="17297400"/>
          <a:ext cx="0" cy="1289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74313</xdr:rowOff>
    </xdr:from>
    <xdr:ext cx="405111" cy="259045"/>
    <xdr:sp macro="" textlink="">
      <xdr:nvSpPr>
        <xdr:cNvPr id="762" name="【公民館】&#10;有形固定資産減価償却率最小値テキスト"/>
        <xdr:cNvSpPr txBox="1"/>
      </xdr:nvSpPr>
      <xdr:spPr>
        <a:xfrm>
          <a:off x="16357600" y="1859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70486</xdr:rowOff>
    </xdr:from>
    <xdr:to>
      <xdr:col>86</xdr:col>
      <xdr:colOff>25400</xdr:colOff>
      <xdr:row>108</xdr:row>
      <xdr:rowOff>70486</xdr:rowOff>
    </xdr:to>
    <xdr:cxnSp macro="">
      <xdr:nvCxnSpPr>
        <xdr:cNvPr id="763" name="直線コネクタ 762"/>
        <xdr:cNvCxnSpPr/>
      </xdr:nvCxnSpPr>
      <xdr:spPr>
        <a:xfrm>
          <a:off x="16230600" y="1858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99077</xdr:rowOff>
    </xdr:from>
    <xdr:ext cx="405111" cy="259045"/>
    <xdr:sp macro="" textlink="">
      <xdr:nvSpPr>
        <xdr:cNvPr id="764" name="【公民館】&#10;有形固定資産減価償却率最大値テキスト"/>
        <xdr:cNvSpPr txBox="1"/>
      </xdr:nvSpPr>
      <xdr:spPr>
        <a:xfrm>
          <a:off x="16357600" y="1707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152400</xdr:rowOff>
    </xdr:from>
    <xdr:to>
      <xdr:col>86</xdr:col>
      <xdr:colOff>25400</xdr:colOff>
      <xdr:row>100</xdr:row>
      <xdr:rowOff>152400</xdr:rowOff>
    </xdr:to>
    <xdr:cxnSp macro="">
      <xdr:nvCxnSpPr>
        <xdr:cNvPr id="765" name="直線コネクタ 764"/>
        <xdr:cNvCxnSpPr/>
      </xdr:nvCxnSpPr>
      <xdr:spPr>
        <a:xfrm>
          <a:off x="16230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161941</xdr:rowOff>
    </xdr:from>
    <xdr:ext cx="405111" cy="259045"/>
    <xdr:sp macro="" textlink="">
      <xdr:nvSpPr>
        <xdr:cNvPr id="766" name="【公民館】&#10;有形固定資産減価償却率平均値テキスト"/>
        <xdr:cNvSpPr txBox="1"/>
      </xdr:nvSpPr>
      <xdr:spPr>
        <a:xfrm>
          <a:off x="16357600" y="17821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12064</xdr:rowOff>
    </xdr:from>
    <xdr:to>
      <xdr:col>85</xdr:col>
      <xdr:colOff>177800</xdr:colOff>
      <xdr:row>104</xdr:row>
      <xdr:rowOff>113664</xdr:rowOff>
    </xdr:to>
    <xdr:sp macro="" textlink="">
      <xdr:nvSpPr>
        <xdr:cNvPr id="767" name="フローチャート: 判断 766"/>
        <xdr:cNvSpPr/>
      </xdr:nvSpPr>
      <xdr:spPr>
        <a:xfrm>
          <a:off x="162687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153036</xdr:rowOff>
    </xdr:from>
    <xdr:to>
      <xdr:col>81</xdr:col>
      <xdr:colOff>101600</xdr:colOff>
      <xdr:row>104</xdr:row>
      <xdr:rowOff>83186</xdr:rowOff>
    </xdr:to>
    <xdr:sp macro="" textlink="">
      <xdr:nvSpPr>
        <xdr:cNvPr id="768" name="フローチャート: 判断 767"/>
        <xdr:cNvSpPr/>
      </xdr:nvSpPr>
      <xdr:spPr>
        <a:xfrm>
          <a:off x="15430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135889</xdr:rowOff>
    </xdr:from>
    <xdr:to>
      <xdr:col>76</xdr:col>
      <xdr:colOff>165100</xdr:colOff>
      <xdr:row>104</xdr:row>
      <xdr:rowOff>66039</xdr:rowOff>
    </xdr:to>
    <xdr:sp macro="" textlink="">
      <xdr:nvSpPr>
        <xdr:cNvPr id="769" name="フローチャート: 判断 768"/>
        <xdr:cNvSpPr/>
      </xdr:nvSpPr>
      <xdr:spPr>
        <a:xfrm>
          <a:off x="14541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120650</xdr:rowOff>
    </xdr:from>
    <xdr:to>
      <xdr:col>72</xdr:col>
      <xdr:colOff>38100</xdr:colOff>
      <xdr:row>104</xdr:row>
      <xdr:rowOff>50800</xdr:rowOff>
    </xdr:to>
    <xdr:sp macro="" textlink="">
      <xdr:nvSpPr>
        <xdr:cNvPr id="770" name="フローチャート: 判断 769"/>
        <xdr:cNvSpPr/>
      </xdr:nvSpPr>
      <xdr:spPr>
        <a:xfrm>
          <a:off x="13652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74930</xdr:rowOff>
    </xdr:from>
    <xdr:to>
      <xdr:col>67</xdr:col>
      <xdr:colOff>101600</xdr:colOff>
      <xdr:row>104</xdr:row>
      <xdr:rowOff>5080</xdr:rowOff>
    </xdr:to>
    <xdr:sp macro="" textlink="">
      <xdr:nvSpPr>
        <xdr:cNvPr id="771" name="フローチャート: 判断 770"/>
        <xdr:cNvSpPr/>
      </xdr:nvSpPr>
      <xdr:spPr>
        <a:xfrm>
          <a:off x="12763500" y="1773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105</xdr:row>
      <xdr:rowOff>17780</xdr:rowOff>
    </xdr:from>
    <xdr:to>
      <xdr:col>67</xdr:col>
      <xdr:colOff>101600</xdr:colOff>
      <xdr:row>105</xdr:row>
      <xdr:rowOff>119380</xdr:rowOff>
    </xdr:to>
    <xdr:sp macro="" textlink="">
      <xdr:nvSpPr>
        <xdr:cNvPr id="777" name="楕円 776"/>
        <xdr:cNvSpPr/>
      </xdr:nvSpPr>
      <xdr:spPr>
        <a:xfrm>
          <a:off x="12763500" y="1802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99713</xdr:rowOff>
    </xdr:from>
    <xdr:ext cx="405111" cy="259045"/>
    <xdr:sp macro="" textlink="">
      <xdr:nvSpPr>
        <xdr:cNvPr id="778" name="n_1aveValue【公民館】&#10;有形固定資産減価償却率"/>
        <xdr:cNvSpPr txBox="1"/>
      </xdr:nvSpPr>
      <xdr:spPr>
        <a:xfrm>
          <a:off x="15266044" y="1758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82566</xdr:rowOff>
    </xdr:from>
    <xdr:ext cx="405111" cy="259045"/>
    <xdr:sp macro="" textlink="">
      <xdr:nvSpPr>
        <xdr:cNvPr id="779" name="n_2aveValue【公民館】&#10;有形固定資産減価償却率"/>
        <xdr:cNvSpPr txBox="1"/>
      </xdr:nvSpPr>
      <xdr:spPr>
        <a:xfrm>
          <a:off x="14389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67327</xdr:rowOff>
    </xdr:from>
    <xdr:ext cx="405111" cy="259045"/>
    <xdr:sp macro="" textlink="">
      <xdr:nvSpPr>
        <xdr:cNvPr id="780" name="n_3aveValue【公民館】&#10;有形固定資産減価償却率"/>
        <xdr:cNvSpPr txBox="1"/>
      </xdr:nvSpPr>
      <xdr:spPr>
        <a:xfrm>
          <a:off x="13500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21607</xdr:rowOff>
    </xdr:from>
    <xdr:ext cx="405111" cy="259045"/>
    <xdr:sp macro="" textlink="">
      <xdr:nvSpPr>
        <xdr:cNvPr id="781" name="n_4aveValue【公民館】&#10;有形固定資産減価償却率"/>
        <xdr:cNvSpPr txBox="1"/>
      </xdr:nvSpPr>
      <xdr:spPr>
        <a:xfrm>
          <a:off x="12611744" y="1750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110507</xdr:rowOff>
    </xdr:from>
    <xdr:ext cx="405111" cy="259045"/>
    <xdr:sp macro="" textlink="">
      <xdr:nvSpPr>
        <xdr:cNvPr id="782" name="n_4mainValue【公民館】&#10;有形固定資産減価償却率"/>
        <xdr:cNvSpPr txBox="1"/>
      </xdr:nvSpPr>
      <xdr:spPr>
        <a:xfrm>
          <a:off x="12611744" y="1811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3" name="正方形/長方形 78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4" name="正方形/長方形 78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5" name="正方形/長方形 78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6" name="正方形/長方形 78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7" name="正方形/長方形 78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8" name="正方形/長方形 78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9" name="正方形/長方形 78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0" name="正方形/長方形 78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1" name="テキスト ボックス 79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2" name="直線コネクタ 79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93" name="直線コネクタ 79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94" name="テキスト ボックス 79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95" name="直線コネクタ 79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96" name="テキスト ボックス 79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97" name="直線コネクタ 79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98" name="テキスト ボックス 79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99" name="直線コネクタ 79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0" name="テキスト ボックス 79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1" name="直線コネクタ 80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02" name="テキスト ボックス 80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3" name="直線コネクタ 80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4" name="テキスト ボックス 80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87630</xdr:rowOff>
    </xdr:from>
    <xdr:to>
      <xdr:col>116</xdr:col>
      <xdr:colOff>62864</xdr:colOff>
      <xdr:row>108</xdr:row>
      <xdr:rowOff>129539</xdr:rowOff>
    </xdr:to>
    <xdr:cxnSp macro="">
      <xdr:nvCxnSpPr>
        <xdr:cNvPr id="806" name="直線コネクタ 805"/>
        <xdr:cNvCxnSpPr/>
      </xdr:nvCxnSpPr>
      <xdr:spPr>
        <a:xfrm flipV="1">
          <a:off x="22160864" y="17061180"/>
          <a:ext cx="0" cy="1584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133366</xdr:rowOff>
    </xdr:from>
    <xdr:ext cx="469744" cy="259045"/>
    <xdr:sp macro="" textlink="">
      <xdr:nvSpPr>
        <xdr:cNvPr id="807" name="【公民館】&#10;一人当たり面積最小値テキスト"/>
        <xdr:cNvSpPr txBox="1"/>
      </xdr:nvSpPr>
      <xdr:spPr>
        <a:xfrm>
          <a:off x="22199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129539</xdr:rowOff>
    </xdr:from>
    <xdr:to>
      <xdr:col>116</xdr:col>
      <xdr:colOff>152400</xdr:colOff>
      <xdr:row>108</xdr:row>
      <xdr:rowOff>129539</xdr:rowOff>
    </xdr:to>
    <xdr:cxnSp macro="">
      <xdr:nvCxnSpPr>
        <xdr:cNvPr id="808" name="直線コネクタ 807"/>
        <xdr:cNvCxnSpPr/>
      </xdr:nvCxnSpPr>
      <xdr:spPr>
        <a:xfrm>
          <a:off x="22072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34307</xdr:rowOff>
    </xdr:from>
    <xdr:ext cx="469744" cy="259045"/>
    <xdr:sp macro="" textlink="">
      <xdr:nvSpPr>
        <xdr:cNvPr id="809" name="【公民館】&#10;一人当たり面積最大値テキスト"/>
        <xdr:cNvSpPr txBox="1"/>
      </xdr:nvSpPr>
      <xdr:spPr>
        <a:xfrm>
          <a:off x="22199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87630</xdr:rowOff>
    </xdr:from>
    <xdr:to>
      <xdr:col>116</xdr:col>
      <xdr:colOff>152400</xdr:colOff>
      <xdr:row>99</xdr:row>
      <xdr:rowOff>87630</xdr:rowOff>
    </xdr:to>
    <xdr:cxnSp macro="">
      <xdr:nvCxnSpPr>
        <xdr:cNvPr id="810" name="直線コネクタ 809"/>
        <xdr:cNvCxnSpPr/>
      </xdr:nvCxnSpPr>
      <xdr:spPr>
        <a:xfrm>
          <a:off x="22072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72407</xdr:rowOff>
    </xdr:from>
    <xdr:ext cx="469744" cy="259045"/>
    <xdr:sp macro="" textlink="">
      <xdr:nvSpPr>
        <xdr:cNvPr id="811" name="【公民館】&#10;一人当たり面積平均値テキスト"/>
        <xdr:cNvSpPr txBox="1"/>
      </xdr:nvSpPr>
      <xdr:spPr>
        <a:xfrm>
          <a:off x="22199600" y="1807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812" name="フローチャート: 判断 811"/>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813" name="フローチャート: 判断 812"/>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135889</xdr:rowOff>
    </xdr:from>
    <xdr:to>
      <xdr:col>107</xdr:col>
      <xdr:colOff>101600</xdr:colOff>
      <xdr:row>106</xdr:row>
      <xdr:rowOff>66039</xdr:rowOff>
    </xdr:to>
    <xdr:sp macro="" textlink="">
      <xdr:nvSpPr>
        <xdr:cNvPr id="814" name="フローチャート: 判断 813"/>
        <xdr:cNvSpPr/>
      </xdr:nvSpPr>
      <xdr:spPr>
        <a:xfrm>
          <a:off x="20383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815" name="フローチャート: 判断 814"/>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78739</xdr:rowOff>
    </xdr:from>
    <xdr:to>
      <xdr:col>98</xdr:col>
      <xdr:colOff>38100</xdr:colOff>
      <xdr:row>106</xdr:row>
      <xdr:rowOff>8889</xdr:rowOff>
    </xdr:to>
    <xdr:sp macro="" textlink="">
      <xdr:nvSpPr>
        <xdr:cNvPr id="816" name="フローチャート: 判断 815"/>
        <xdr:cNvSpPr/>
      </xdr:nvSpPr>
      <xdr:spPr>
        <a:xfrm>
          <a:off x="18605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7" name="テキスト ボックス 81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8" name="テキスト ボックス 81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9" name="テキスト ボックス 81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0" name="テキスト ボックス 81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1" name="テキスト ボックス 82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106</xdr:row>
      <xdr:rowOff>55880</xdr:rowOff>
    </xdr:from>
    <xdr:to>
      <xdr:col>98</xdr:col>
      <xdr:colOff>38100</xdr:colOff>
      <xdr:row>106</xdr:row>
      <xdr:rowOff>157480</xdr:rowOff>
    </xdr:to>
    <xdr:sp macro="" textlink="">
      <xdr:nvSpPr>
        <xdr:cNvPr id="822" name="楕円 821"/>
        <xdr:cNvSpPr/>
      </xdr:nvSpPr>
      <xdr:spPr>
        <a:xfrm>
          <a:off x="186055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40657</xdr:rowOff>
    </xdr:from>
    <xdr:ext cx="469744" cy="259045"/>
    <xdr:sp macro="" textlink="">
      <xdr:nvSpPr>
        <xdr:cNvPr id="823" name="n_1aveValue【公民館】&#10;一人当たり面積"/>
        <xdr:cNvSpPr txBox="1"/>
      </xdr:nvSpPr>
      <xdr:spPr>
        <a:xfrm>
          <a:off x="210757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82566</xdr:rowOff>
    </xdr:from>
    <xdr:ext cx="469744" cy="259045"/>
    <xdr:sp macro="" textlink="">
      <xdr:nvSpPr>
        <xdr:cNvPr id="824" name="n_2aveValue【公民館】&#10;一人当たり面積"/>
        <xdr:cNvSpPr txBox="1"/>
      </xdr:nvSpPr>
      <xdr:spPr>
        <a:xfrm>
          <a:off x="20199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63516</xdr:rowOff>
    </xdr:from>
    <xdr:ext cx="469744" cy="259045"/>
    <xdr:sp macro="" textlink="">
      <xdr:nvSpPr>
        <xdr:cNvPr id="825" name="n_3aveValue【公民館】&#10;一人当たり面積"/>
        <xdr:cNvSpPr txBox="1"/>
      </xdr:nvSpPr>
      <xdr:spPr>
        <a:xfrm>
          <a:off x="19310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25416</xdr:rowOff>
    </xdr:from>
    <xdr:ext cx="469744" cy="259045"/>
    <xdr:sp macro="" textlink="">
      <xdr:nvSpPr>
        <xdr:cNvPr id="826" name="n_4aveValue【公民館】&#10;一人当たり面積"/>
        <xdr:cNvSpPr txBox="1"/>
      </xdr:nvSpPr>
      <xdr:spPr>
        <a:xfrm>
          <a:off x="18421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148607</xdr:rowOff>
    </xdr:from>
    <xdr:ext cx="469744" cy="259045"/>
    <xdr:sp macro="" textlink="">
      <xdr:nvSpPr>
        <xdr:cNvPr id="827" name="n_4mainValue【公民館】&#10;一人当たり面積"/>
        <xdr:cNvSpPr txBox="1"/>
      </xdr:nvSpPr>
      <xdr:spPr>
        <a:xfrm>
          <a:off x="18421427" y="1832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8" name="正方形/長方形 82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9" name="正方形/長方形 82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0" name="テキスト ボックス 82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道路の有形固定資産減価償却率は全国水準よりやや低い値であるが増加傾向にある。また、一人当たりの延長</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5,988</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ついては、国道１号・８号や名神高速道路のインターチェンジが整備されており、市内に整備されている道路のうち本市が所有しているものの割合が比較的少ないことなどによるものではないかと考えられる。公営住宅の有形固定資産減価償却率については、類似団体平均を下回っているが、比率は増加傾向にあり、老朽化が進んでいる。</a:t>
          </a:r>
        </a:p>
        <a:p>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幼稚園・保育所、児童館については、学区単位で整備していることから一人当たりの面積はそれぞれ</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0.276</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0.036</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と類似団体平均よりも高い一方、有形固定資産減価償却率もそれぞれ</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68.7</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69.0</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で類似団体より高く、施設の老朽化が進んでいる。</a:t>
          </a:r>
        </a:p>
        <a:p>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学校については、有形固定資産減価償却率が</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67.1</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で類似団体と比較して償却が進んでおり、老朽化対応として年次的に大規模改造を実施している施設もあるが、全体的に老朽化が進んでおり、計画的な改修が必要である。一人当たりの面積</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1,284</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は類似団体や滋賀県平均を下回っているが、人口増に伴い新小学校の建設を実施した後、小中学校の増築により対応してきたことが要因ではないかと考えられる。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滋賀県栗東市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70,091
68,649
52.69
25,875,145
25,135,641
635,852
14,303,666
41,744,777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15.0
131.4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42</xdr:row>
      <xdr:rowOff>61504</xdr:rowOff>
    </xdr:to>
    <xdr:cxnSp macro="">
      <xdr:nvCxnSpPr>
        <xdr:cNvPr id="58" name="直線コネクタ 57"/>
        <xdr:cNvCxnSpPr/>
      </xdr:nvCxnSpPr>
      <xdr:spPr>
        <a:xfrm flipV="1">
          <a:off x="4634865" y="5725886"/>
          <a:ext cx="0" cy="1536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65331</xdr:rowOff>
    </xdr:from>
    <xdr:ext cx="405111" cy="259045"/>
    <xdr:sp macro="" textlink="">
      <xdr:nvSpPr>
        <xdr:cNvPr id="59" name="【図書館】&#10;有形固定資産減価償却率最小値テキスト"/>
        <xdr:cNvSpPr txBox="1"/>
      </xdr:nvSpPr>
      <xdr:spPr>
        <a:xfrm>
          <a:off x="4673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61504</xdr:rowOff>
    </xdr:from>
    <xdr:to>
      <xdr:col>24</xdr:col>
      <xdr:colOff>152400</xdr:colOff>
      <xdr:row>42</xdr:row>
      <xdr:rowOff>61504</xdr:rowOff>
    </xdr:to>
    <xdr:cxnSp macro="">
      <xdr:nvCxnSpPr>
        <xdr:cNvPr id="60" name="直線コネクタ 59"/>
        <xdr:cNvCxnSpPr/>
      </xdr:nvCxnSpPr>
      <xdr:spPr>
        <a:xfrm>
          <a:off x="4546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図書館】&#10;有形固定資産減価償却率最大値テキスト"/>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40113</xdr:rowOff>
    </xdr:from>
    <xdr:ext cx="405111" cy="259045"/>
    <xdr:sp macro="" textlink="">
      <xdr:nvSpPr>
        <xdr:cNvPr id="63" name="【図書館】&#10;有形固定資産減価償却率平均値テキスト"/>
        <xdr:cNvSpPr txBox="1"/>
      </xdr:nvSpPr>
      <xdr:spPr>
        <a:xfrm>
          <a:off x="4673600" y="62123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17236</xdr:rowOff>
    </xdr:from>
    <xdr:to>
      <xdr:col>24</xdr:col>
      <xdr:colOff>114300</xdr:colOff>
      <xdr:row>37</xdr:row>
      <xdr:rowOff>118836</xdr:rowOff>
    </xdr:to>
    <xdr:sp macro="" textlink="">
      <xdr:nvSpPr>
        <xdr:cNvPr id="64" name="フローチャート: 判断 63"/>
        <xdr:cNvSpPr/>
      </xdr:nvSpPr>
      <xdr:spPr>
        <a:xfrm>
          <a:off x="45847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159294</xdr:rowOff>
    </xdr:from>
    <xdr:to>
      <xdr:col>20</xdr:col>
      <xdr:colOff>38100</xdr:colOff>
      <xdr:row>37</xdr:row>
      <xdr:rowOff>89444</xdr:rowOff>
    </xdr:to>
    <xdr:sp macro="" textlink="">
      <xdr:nvSpPr>
        <xdr:cNvPr id="65" name="フローチャート: 判断 64"/>
        <xdr:cNvSpPr/>
      </xdr:nvSpPr>
      <xdr:spPr>
        <a:xfrm>
          <a:off x="3746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129903</xdr:rowOff>
    </xdr:from>
    <xdr:to>
      <xdr:col>15</xdr:col>
      <xdr:colOff>101600</xdr:colOff>
      <xdr:row>37</xdr:row>
      <xdr:rowOff>60053</xdr:rowOff>
    </xdr:to>
    <xdr:sp macro="" textlink="">
      <xdr:nvSpPr>
        <xdr:cNvPr id="66" name="フローチャート: 判断 65"/>
        <xdr:cNvSpPr/>
      </xdr:nvSpPr>
      <xdr:spPr>
        <a:xfrm>
          <a:off x="2857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107043</xdr:rowOff>
    </xdr:from>
    <xdr:to>
      <xdr:col>10</xdr:col>
      <xdr:colOff>165100</xdr:colOff>
      <xdr:row>37</xdr:row>
      <xdr:rowOff>37193</xdr:rowOff>
    </xdr:to>
    <xdr:sp macro="" textlink="">
      <xdr:nvSpPr>
        <xdr:cNvPr id="67" name="フローチャート: 判断 66"/>
        <xdr:cNvSpPr/>
      </xdr:nvSpPr>
      <xdr:spPr>
        <a:xfrm>
          <a:off x="1968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74386</xdr:rowOff>
    </xdr:from>
    <xdr:to>
      <xdr:col>6</xdr:col>
      <xdr:colOff>38100</xdr:colOff>
      <xdr:row>37</xdr:row>
      <xdr:rowOff>4536</xdr:rowOff>
    </xdr:to>
    <xdr:sp macro="" textlink="">
      <xdr:nvSpPr>
        <xdr:cNvPr id="68" name="フローチャート: 判断 67"/>
        <xdr:cNvSpPr/>
      </xdr:nvSpPr>
      <xdr:spPr>
        <a:xfrm>
          <a:off x="1079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71120</xdr:rowOff>
    </xdr:from>
    <xdr:to>
      <xdr:col>24</xdr:col>
      <xdr:colOff>114300</xdr:colOff>
      <xdr:row>39</xdr:row>
      <xdr:rowOff>1270</xdr:rowOff>
    </xdr:to>
    <xdr:sp macro="" textlink="">
      <xdr:nvSpPr>
        <xdr:cNvPr id="74" name="楕円 73"/>
        <xdr:cNvSpPr/>
      </xdr:nvSpPr>
      <xdr:spPr>
        <a:xfrm>
          <a:off x="45847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49547</xdr:rowOff>
    </xdr:from>
    <xdr:ext cx="405111" cy="259045"/>
    <xdr:sp macro="" textlink="">
      <xdr:nvSpPr>
        <xdr:cNvPr id="75" name="【図書館】&#10;有形固定資産減価償却率該当値テキスト"/>
        <xdr:cNvSpPr txBox="1"/>
      </xdr:nvSpPr>
      <xdr:spPr>
        <a:xfrm>
          <a:off x="4673600"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126637</xdr:rowOff>
    </xdr:from>
    <xdr:to>
      <xdr:col>20</xdr:col>
      <xdr:colOff>38100</xdr:colOff>
      <xdr:row>39</xdr:row>
      <xdr:rowOff>56787</xdr:rowOff>
    </xdr:to>
    <xdr:sp macro="" textlink="">
      <xdr:nvSpPr>
        <xdr:cNvPr id="76" name="楕円 75"/>
        <xdr:cNvSpPr/>
      </xdr:nvSpPr>
      <xdr:spPr>
        <a:xfrm>
          <a:off x="3746500" y="664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121920</xdr:rowOff>
    </xdr:from>
    <xdr:to>
      <xdr:col>24</xdr:col>
      <xdr:colOff>63500</xdr:colOff>
      <xdr:row>39</xdr:row>
      <xdr:rowOff>5987</xdr:rowOff>
    </xdr:to>
    <xdr:cxnSp macro="">
      <xdr:nvCxnSpPr>
        <xdr:cNvPr id="77" name="直線コネクタ 76"/>
        <xdr:cNvCxnSpPr/>
      </xdr:nvCxnSpPr>
      <xdr:spPr>
        <a:xfrm flipV="1">
          <a:off x="3797300" y="6637020"/>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95613</xdr:rowOff>
    </xdr:from>
    <xdr:to>
      <xdr:col>15</xdr:col>
      <xdr:colOff>101600</xdr:colOff>
      <xdr:row>39</xdr:row>
      <xdr:rowOff>25763</xdr:rowOff>
    </xdr:to>
    <xdr:sp macro="" textlink="">
      <xdr:nvSpPr>
        <xdr:cNvPr id="78" name="楕円 77"/>
        <xdr:cNvSpPr/>
      </xdr:nvSpPr>
      <xdr:spPr>
        <a:xfrm>
          <a:off x="2857500" y="66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146413</xdr:rowOff>
    </xdr:from>
    <xdr:to>
      <xdr:col>19</xdr:col>
      <xdr:colOff>177800</xdr:colOff>
      <xdr:row>39</xdr:row>
      <xdr:rowOff>5987</xdr:rowOff>
    </xdr:to>
    <xdr:cxnSp macro="">
      <xdr:nvCxnSpPr>
        <xdr:cNvPr id="79" name="直線コネクタ 78"/>
        <xdr:cNvCxnSpPr/>
      </xdr:nvCxnSpPr>
      <xdr:spPr>
        <a:xfrm>
          <a:off x="2908300" y="666151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102144</xdr:rowOff>
    </xdr:from>
    <xdr:to>
      <xdr:col>10</xdr:col>
      <xdr:colOff>165100</xdr:colOff>
      <xdr:row>39</xdr:row>
      <xdr:rowOff>32294</xdr:rowOff>
    </xdr:to>
    <xdr:sp macro="" textlink="">
      <xdr:nvSpPr>
        <xdr:cNvPr id="80" name="楕円 79"/>
        <xdr:cNvSpPr/>
      </xdr:nvSpPr>
      <xdr:spPr>
        <a:xfrm>
          <a:off x="1968500" y="661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146413</xdr:rowOff>
    </xdr:from>
    <xdr:to>
      <xdr:col>15</xdr:col>
      <xdr:colOff>50800</xdr:colOff>
      <xdr:row>38</xdr:row>
      <xdr:rowOff>152944</xdr:rowOff>
    </xdr:to>
    <xdr:cxnSp macro="">
      <xdr:nvCxnSpPr>
        <xdr:cNvPr id="81" name="直線コネクタ 80"/>
        <xdr:cNvCxnSpPr/>
      </xdr:nvCxnSpPr>
      <xdr:spPr>
        <a:xfrm flipV="1">
          <a:off x="2019300" y="666151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67854</xdr:rowOff>
    </xdr:from>
    <xdr:to>
      <xdr:col>6</xdr:col>
      <xdr:colOff>38100</xdr:colOff>
      <xdr:row>38</xdr:row>
      <xdr:rowOff>169454</xdr:rowOff>
    </xdr:to>
    <xdr:sp macro="" textlink="">
      <xdr:nvSpPr>
        <xdr:cNvPr id="82" name="楕円 81"/>
        <xdr:cNvSpPr/>
      </xdr:nvSpPr>
      <xdr:spPr>
        <a:xfrm>
          <a:off x="1079500" y="658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118654</xdr:rowOff>
    </xdr:from>
    <xdr:to>
      <xdr:col>10</xdr:col>
      <xdr:colOff>114300</xdr:colOff>
      <xdr:row>38</xdr:row>
      <xdr:rowOff>152944</xdr:rowOff>
    </xdr:to>
    <xdr:cxnSp macro="">
      <xdr:nvCxnSpPr>
        <xdr:cNvPr id="83" name="直線コネクタ 82"/>
        <xdr:cNvCxnSpPr/>
      </xdr:nvCxnSpPr>
      <xdr:spPr>
        <a:xfrm>
          <a:off x="1130300" y="663375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105971</xdr:rowOff>
    </xdr:from>
    <xdr:ext cx="405111" cy="259045"/>
    <xdr:sp macro="" textlink="">
      <xdr:nvSpPr>
        <xdr:cNvPr id="84" name="n_1aveValue【図書館】&#10;有形固定資産減価償却率"/>
        <xdr:cNvSpPr txBox="1"/>
      </xdr:nvSpPr>
      <xdr:spPr>
        <a:xfrm>
          <a:off x="35820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76580</xdr:rowOff>
    </xdr:from>
    <xdr:ext cx="405111" cy="259045"/>
    <xdr:sp macro="" textlink="">
      <xdr:nvSpPr>
        <xdr:cNvPr id="85" name="n_2aveValue【図書館】&#10;有形固定資産減価償却率"/>
        <xdr:cNvSpPr txBox="1"/>
      </xdr:nvSpPr>
      <xdr:spPr>
        <a:xfrm>
          <a:off x="2705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53720</xdr:rowOff>
    </xdr:from>
    <xdr:ext cx="405111" cy="259045"/>
    <xdr:sp macro="" textlink="">
      <xdr:nvSpPr>
        <xdr:cNvPr id="86" name="n_3aveValue【図書館】&#10;有形固定資産減価償却率"/>
        <xdr:cNvSpPr txBox="1"/>
      </xdr:nvSpPr>
      <xdr:spPr>
        <a:xfrm>
          <a:off x="1816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21063</xdr:rowOff>
    </xdr:from>
    <xdr:ext cx="405111" cy="259045"/>
    <xdr:sp macro="" textlink="">
      <xdr:nvSpPr>
        <xdr:cNvPr id="87" name="n_4aveValue【図書館】&#10;有形固定資産減価償却率"/>
        <xdr:cNvSpPr txBox="1"/>
      </xdr:nvSpPr>
      <xdr:spPr>
        <a:xfrm>
          <a:off x="9277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47914</xdr:rowOff>
    </xdr:from>
    <xdr:ext cx="405111" cy="259045"/>
    <xdr:sp macro="" textlink="">
      <xdr:nvSpPr>
        <xdr:cNvPr id="88" name="n_1mainValue【図書館】&#10;有形固定資産減価償却率"/>
        <xdr:cNvSpPr txBox="1"/>
      </xdr:nvSpPr>
      <xdr:spPr>
        <a:xfrm>
          <a:off x="3582044" y="673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16890</xdr:rowOff>
    </xdr:from>
    <xdr:ext cx="405111" cy="259045"/>
    <xdr:sp macro="" textlink="">
      <xdr:nvSpPr>
        <xdr:cNvPr id="89" name="n_2mainValue【図書館】&#10;有形固定資産減価償却率"/>
        <xdr:cNvSpPr txBox="1"/>
      </xdr:nvSpPr>
      <xdr:spPr>
        <a:xfrm>
          <a:off x="2705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23421</xdr:rowOff>
    </xdr:from>
    <xdr:ext cx="405111" cy="259045"/>
    <xdr:sp macro="" textlink="">
      <xdr:nvSpPr>
        <xdr:cNvPr id="90" name="n_3mainValue【図書館】&#10;有形固定資産減価償却率"/>
        <xdr:cNvSpPr txBox="1"/>
      </xdr:nvSpPr>
      <xdr:spPr>
        <a:xfrm>
          <a:off x="18167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160581</xdr:rowOff>
    </xdr:from>
    <xdr:ext cx="405111" cy="259045"/>
    <xdr:sp macro="" textlink="">
      <xdr:nvSpPr>
        <xdr:cNvPr id="91" name="n_4mainValue【図書館】&#10;有形固定資産減価償却率"/>
        <xdr:cNvSpPr txBox="1"/>
      </xdr:nvSpPr>
      <xdr:spPr>
        <a:xfrm>
          <a:off x="9277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165100</xdr:rowOff>
    </xdr:from>
    <xdr:to>
      <xdr:col>54</xdr:col>
      <xdr:colOff>189865</xdr:colOff>
      <xdr:row>41</xdr:row>
      <xdr:rowOff>107950</xdr:rowOff>
    </xdr:to>
    <xdr:cxnSp macro="">
      <xdr:nvCxnSpPr>
        <xdr:cNvPr id="115" name="直線コネクタ 114"/>
        <xdr:cNvCxnSpPr/>
      </xdr:nvCxnSpPr>
      <xdr:spPr>
        <a:xfrm flipV="1">
          <a:off x="10476865" y="56515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111777</xdr:rowOff>
    </xdr:from>
    <xdr:ext cx="469744" cy="259045"/>
    <xdr:sp macro="" textlink="">
      <xdr:nvSpPr>
        <xdr:cNvPr id="118" name="【図書館】&#10;一人当たり面積最大値テキスト"/>
        <xdr:cNvSpPr txBox="1"/>
      </xdr:nvSpPr>
      <xdr:spPr>
        <a:xfrm>
          <a:off x="10515600"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165100</xdr:rowOff>
    </xdr:from>
    <xdr:to>
      <xdr:col>55</xdr:col>
      <xdr:colOff>88900</xdr:colOff>
      <xdr:row>32</xdr:row>
      <xdr:rowOff>165100</xdr:rowOff>
    </xdr:to>
    <xdr:cxnSp macro="">
      <xdr:nvCxnSpPr>
        <xdr:cNvPr id="119" name="直線コネクタ 118"/>
        <xdr:cNvCxnSpPr/>
      </xdr:nvCxnSpPr>
      <xdr:spPr>
        <a:xfrm>
          <a:off x="103886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20" name="【図書館】&#10;一人当たり面積平均値テキスト"/>
        <xdr:cNvSpPr txBox="1"/>
      </xdr:nvSpPr>
      <xdr:spPr>
        <a:xfrm>
          <a:off x="1051560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21" name="フローチャート: 判断 120"/>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50800</xdr:rowOff>
    </xdr:from>
    <xdr:to>
      <xdr:col>46</xdr:col>
      <xdr:colOff>38100</xdr:colOff>
      <xdr:row>38</xdr:row>
      <xdr:rowOff>152400</xdr:rowOff>
    </xdr:to>
    <xdr:sp macro="" textlink="">
      <xdr:nvSpPr>
        <xdr:cNvPr id="123" name="フローチャート: 判断 122"/>
        <xdr:cNvSpPr/>
      </xdr:nvSpPr>
      <xdr:spPr>
        <a:xfrm>
          <a:off x="8699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4" name="フローチャート: 判断 123"/>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5" name="フローチャート: 判断 124"/>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31750</xdr:rowOff>
    </xdr:from>
    <xdr:to>
      <xdr:col>55</xdr:col>
      <xdr:colOff>50800</xdr:colOff>
      <xdr:row>39</xdr:row>
      <xdr:rowOff>133350</xdr:rowOff>
    </xdr:to>
    <xdr:sp macro="" textlink="">
      <xdr:nvSpPr>
        <xdr:cNvPr id="131" name="楕円 130"/>
        <xdr:cNvSpPr/>
      </xdr:nvSpPr>
      <xdr:spPr>
        <a:xfrm>
          <a:off x="104267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10177</xdr:rowOff>
    </xdr:from>
    <xdr:ext cx="469744" cy="259045"/>
    <xdr:sp macro="" textlink="">
      <xdr:nvSpPr>
        <xdr:cNvPr id="132" name="【図書館】&#10;一人当たり面積該当値テキスト"/>
        <xdr:cNvSpPr txBox="1"/>
      </xdr:nvSpPr>
      <xdr:spPr>
        <a:xfrm>
          <a:off x="10515600"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31750</xdr:rowOff>
    </xdr:from>
    <xdr:to>
      <xdr:col>50</xdr:col>
      <xdr:colOff>165100</xdr:colOff>
      <xdr:row>39</xdr:row>
      <xdr:rowOff>133350</xdr:rowOff>
    </xdr:to>
    <xdr:sp macro="" textlink="">
      <xdr:nvSpPr>
        <xdr:cNvPr id="133" name="楕円 132"/>
        <xdr:cNvSpPr/>
      </xdr:nvSpPr>
      <xdr:spPr>
        <a:xfrm>
          <a:off x="95885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82550</xdr:rowOff>
    </xdr:from>
    <xdr:to>
      <xdr:col>55</xdr:col>
      <xdr:colOff>0</xdr:colOff>
      <xdr:row>39</xdr:row>
      <xdr:rowOff>82550</xdr:rowOff>
    </xdr:to>
    <xdr:cxnSp macro="">
      <xdr:nvCxnSpPr>
        <xdr:cNvPr id="134" name="直線コネクタ 133"/>
        <xdr:cNvCxnSpPr/>
      </xdr:nvCxnSpPr>
      <xdr:spPr>
        <a:xfrm>
          <a:off x="9639300" y="6769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31750</xdr:rowOff>
    </xdr:from>
    <xdr:to>
      <xdr:col>46</xdr:col>
      <xdr:colOff>38100</xdr:colOff>
      <xdr:row>39</xdr:row>
      <xdr:rowOff>133350</xdr:rowOff>
    </xdr:to>
    <xdr:sp macro="" textlink="">
      <xdr:nvSpPr>
        <xdr:cNvPr id="135" name="楕円 134"/>
        <xdr:cNvSpPr/>
      </xdr:nvSpPr>
      <xdr:spPr>
        <a:xfrm>
          <a:off x="86995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82550</xdr:rowOff>
    </xdr:from>
    <xdr:to>
      <xdr:col>50</xdr:col>
      <xdr:colOff>114300</xdr:colOff>
      <xdr:row>39</xdr:row>
      <xdr:rowOff>82550</xdr:rowOff>
    </xdr:to>
    <xdr:cxnSp macro="">
      <xdr:nvCxnSpPr>
        <xdr:cNvPr id="136" name="直線コネクタ 135"/>
        <xdr:cNvCxnSpPr/>
      </xdr:nvCxnSpPr>
      <xdr:spPr>
        <a:xfrm>
          <a:off x="8750300" y="676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19050</xdr:rowOff>
    </xdr:from>
    <xdr:to>
      <xdr:col>41</xdr:col>
      <xdr:colOff>101600</xdr:colOff>
      <xdr:row>39</xdr:row>
      <xdr:rowOff>120650</xdr:rowOff>
    </xdr:to>
    <xdr:sp macro="" textlink="">
      <xdr:nvSpPr>
        <xdr:cNvPr id="137" name="楕円 136"/>
        <xdr:cNvSpPr/>
      </xdr:nvSpPr>
      <xdr:spPr>
        <a:xfrm>
          <a:off x="78105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69850</xdr:rowOff>
    </xdr:from>
    <xdr:to>
      <xdr:col>45</xdr:col>
      <xdr:colOff>177800</xdr:colOff>
      <xdr:row>39</xdr:row>
      <xdr:rowOff>82550</xdr:rowOff>
    </xdr:to>
    <xdr:cxnSp macro="">
      <xdr:nvCxnSpPr>
        <xdr:cNvPr id="138" name="直線コネクタ 137"/>
        <xdr:cNvCxnSpPr/>
      </xdr:nvCxnSpPr>
      <xdr:spPr>
        <a:xfrm>
          <a:off x="7861300" y="6756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19050</xdr:rowOff>
    </xdr:from>
    <xdr:to>
      <xdr:col>36</xdr:col>
      <xdr:colOff>165100</xdr:colOff>
      <xdr:row>39</xdr:row>
      <xdr:rowOff>120650</xdr:rowOff>
    </xdr:to>
    <xdr:sp macro="" textlink="">
      <xdr:nvSpPr>
        <xdr:cNvPr id="139" name="楕円 138"/>
        <xdr:cNvSpPr/>
      </xdr:nvSpPr>
      <xdr:spPr>
        <a:xfrm>
          <a:off x="69215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69850</xdr:rowOff>
    </xdr:from>
    <xdr:to>
      <xdr:col>41</xdr:col>
      <xdr:colOff>50800</xdr:colOff>
      <xdr:row>39</xdr:row>
      <xdr:rowOff>69850</xdr:rowOff>
    </xdr:to>
    <xdr:cxnSp macro="">
      <xdr:nvCxnSpPr>
        <xdr:cNvPr id="140" name="直線コネクタ 139"/>
        <xdr:cNvCxnSpPr/>
      </xdr:nvCxnSpPr>
      <xdr:spPr>
        <a:xfrm>
          <a:off x="6972300" y="6756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41"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168927</xdr:rowOff>
    </xdr:from>
    <xdr:ext cx="469744" cy="259045"/>
    <xdr:sp macro="" textlink="">
      <xdr:nvSpPr>
        <xdr:cNvPr id="142" name="n_2aveValue【図書館】&#10;一人当たり面積"/>
        <xdr:cNvSpPr txBox="1"/>
      </xdr:nvSpPr>
      <xdr:spPr>
        <a:xfrm>
          <a:off x="8515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43" name="n_3aveValue【図書館】&#10;一人当たり面積"/>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10177</xdr:rowOff>
    </xdr:from>
    <xdr:ext cx="469744" cy="259045"/>
    <xdr:sp macro="" textlink="">
      <xdr:nvSpPr>
        <xdr:cNvPr id="144" name="n_4aveValue【図書館】&#10;一人当たり面積"/>
        <xdr:cNvSpPr txBox="1"/>
      </xdr:nvSpPr>
      <xdr:spPr>
        <a:xfrm>
          <a:off x="6737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124477</xdr:rowOff>
    </xdr:from>
    <xdr:ext cx="469744" cy="259045"/>
    <xdr:sp macro="" textlink="">
      <xdr:nvSpPr>
        <xdr:cNvPr id="145" name="n_1mainValue【図書館】&#10;一人当たり面積"/>
        <xdr:cNvSpPr txBox="1"/>
      </xdr:nvSpPr>
      <xdr:spPr>
        <a:xfrm>
          <a:off x="9391727" y="681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124477</xdr:rowOff>
    </xdr:from>
    <xdr:ext cx="469744" cy="259045"/>
    <xdr:sp macro="" textlink="">
      <xdr:nvSpPr>
        <xdr:cNvPr id="146" name="n_2mainValue【図書館】&#10;一人当たり面積"/>
        <xdr:cNvSpPr txBox="1"/>
      </xdr:nvSpPr>
      <xdr:spPr>
        <a:xfrm>
          <a:off x="8515427" y="681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111777</xdr:rowOff>
    </xdr:from>
    <xdr:ext cx="469744" cy="259045"/>
    <xdr:sp macro="" textlink="">
      <xdr:nvSpPr>
        <xdr:cNvPr id="147" name="n_3mainValue【図書館】&#10;一人当たり面積"/>
        <xdr:cNvSpPr txBox="1"/>
      </xdr:nvSpPr>
      <xdr:spPr>
        <a:xfrm>
          <a:off x="7626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111777</xdr:rowOff>
    </xdr:from>
    <xdr:ext cx="469744" cy="259045"/>
    <xdr:sp macro="" textlink="">
      <xdr:nvSpPr>
        <xdr:cNvPr id="148" name="n_4mainValue【図書館】&#10;一人当たり面積"/>
        <xdr:cNvSpPr txBox="1"/>
      </xdr:nvSpPr>
      <xdr:spPr>
        <a:xfrm>
          <a:off x="6737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155122</xdr:rowOff>
    </xdr:from>
    <xdr:to>
      <xdr:col>24</xdr:col>
      <xdr:colOff>62865</xdr:colOff>
      <xdr:row>64</xdr:row>
      <xdr:rowOff>128996</xdr:rowOff>
    </xdr:to>
    <xdr:cxnSp macro="">
      <xdr:nvCxnSpPr>
        <xdr:cNvPr id="174" name="直線コネクタ 173"/>
        <xdr:cNvCxnSpPr/>
      </xdr:nvCxnSpPr>
      <xdr:spPr>
        <a:xfrm flipV="1">
          <a:off x="4634865" y="9584872"/>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5" name="【体育館・プー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6" name="直線コネクタ 175"/>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101799</xdr:rowOff>
    </xdr:from>
    <xdr:ext cx="340478" cy="259045"/>
    <xdr:sp macro="" textlink="">
      <xdr:nvSpPr>
        <xdr:cNvPr id="177" name="【体育館・プール】&#10;有形固定資産減価償却率最大値テキスト"/>
        <xdr:cNvSpPr txBox="1"/>
      </xdr:nvSpPr>
      <xdr:spPr>
        <a:xfrm>
          <a:off x="4673600" y="93600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155122</xdr:rowOff>
    </xdr:from>
    <xdr:to>
      <xdr:col>24</xdr:col>
      <xdr:colOff>152400</xdr:colOff>
      <xdr:row>55</xdr:row>
      <xdr:rowOff>155122</xdr:rowOff>
    </xdr:to>
    <xdr:cxnSp macro="">
      <xdr:nvCxnSpPr>
        <xdr:cNvPr id="178" name="直線コネクタ 177"/>
        <xdr:cNvCxnSpPr/>
      </xdr:nvCxnSpPr>
      <xdr:spPr>
        <a:xfrm>
          <a:off x="4546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12899</xdr:rowOff>
    </xdr:from>
    <xdr:ext cx="405111" cy="259045"/>
    <xdr:sp macro="" textlink="">
      <xdr:nvSpPr>
        <xdr:cNvPr id="179" name="【体育館・プール】&#10;有形固定資産減価償却率平均値テキスト"/>
        <xdr:cNvSpPr txBox="1"/>
      </xdr:nvSpPr>
      <xdr:spPr>
        <a:xfrm>
          <a:off x="4673600" y="10299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180" name="フローチャート: 判断 179"/>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81" name="フローチャート: 判断 180"/>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2" name="フローチャート: 判断 181"/>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117384</xdr:rowOff>
    </xdr:from>
    <xdr:to>
      <xdr:col>10</xdr:col>
      <xdr:colOff>165100</xdr:colOff>
      <xdr:row>61</xdr:row>
      <xdr:rowOff>47534</xdr:rowOff>
    </xdr:to>
    <xdr:sp macro="" textlink="">
      <xdr:nvSpPr>
        <xdr:cNvPr id="183" name="フローチャート: 判断 182"/>
        <xdr:cNvSpPr/>
      </xdr:nvSpPr>
      <xdr:spPr>
        <a:xfrm>
          <a:off x="1968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4" name="フローチャート: 判断 183"/>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156573</xdr:rowOff>
    </xdr:from>
    <xdr:to>
      <xdr:col>24</xdr:col>
      <xdr:colOff>114300</xdr:colOff>
      <xdr:row>64</xdr:row>
      <xdr:rowOff>86723</xdr:rowOff>
    </xdr:to>
    <xdr:sp macro="" textlink="">
      <xdr:nvSpPr>
        <xdr:cNvPr id="190" name="楕円 189"/>
        <xdr:cNvSpPr/>
      </xdr:nvSpPr>
      <xdr:spPr>
        <a:xfrm>
          <a:off x="4584700" y="1095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71500</xdr:rowOff>
    </xdr:from>
    <xdr:ext cx="405111" cy="259045"/>
    <xdr:sp macro="" textlink="">
      <xdr:nvSpPr>
        <xdr:cNvPr id="191" name="【体育館・プール】&#10;有形固定資産減価償却率該当値テキスト"/>
        <xdr:cNvSpPr txBox="1"/>
      </xdr:nvSpPr>
      <xdr:spPr>
        <a:xfrm>
          <a:off x="4673600" y="10872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123916</xdr:rowOff>
    </xdr:from>
    <xdr:to>
      <xdr:col>20</xdr:col>
      <xdr:colOff>38100</xdr:colOff>
      <xdr:row>64</xdr:row>
      <xdr:rowOff>54066</xdr:rowOff>
    </xdr:to>
    <xdr:sp macro="" textlink="">
      <xdr:nvSpPr>
        <xdr:cNvPr id="192" name="楕円 191"/>
        <xdr:cNvSpPr/>
      </xdr:nvSpPr>
      <xdr:spPr>
        <a:xfrm>
          <a:off x="3746500" y="1092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3266</xdr:rowOff>
    </xdr:from>
    <xdr:to>
      <xdr:col>24</xdr:col>
      <xdr:colOff>63500</xdr:colOff>
      <xdr:row>64</xdr:row>
      <xdr:rowOff>35923</xdr:rowOff>
    </xdr:to>
    <xdr:cxnSp macro="">
      <xdr:nvCxnSpPr>
        <xdr:cNvPr id="193" name="直線コネクタ 192"/>
        <xdr:cNvCxnSpPr/>
      </xdr:nvCxnSpPr>
      <xdr:spPr>
        <a:xfrm>
          <a:off x="3797300" y="1097606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86360</xdr:rowOff>
    </xdr:from>
    <xdr:to>
      <xdr:col>15</xdr:col>
      <xdr:colOff>101600</xdr:colOff>
      <xdr:row>64</xdr:row>
      <xdr:rowOff>16510</xdr:rowOff>
    </xdr:to>
    <xdr:sp macro="" textlink="">
      <xdr:nvSpPr>
        <xdr:cNvPr id="194" name="楕円 193"/>
        <xdr:cNvSpPr/>
      </xdr:nvSpPr>
      <xdr:spPr>
        <a:xfrm>
          <a:off x="2857500" y="108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137160</xdr:rowOff>
    </xdr:from>
    <xdr:to>
      <xdr:col>19</xdr:col>
      <xdr:colOff>177800</xdr:colOff>
      <xdr:row>64</xdr:row>
      <xdr:rowOff>3266</xdr:rowOff>
    </xdr:to>
    <xdr:cxnSp macro="">
      <xdr:nvCxnSpPr>
        <xdr:cNvPr id="195" name="直線コネクタ 194"/>
        <xdr:cNvCxnSpPr/>
      </xdr:nvCxnSpPr>
      <xdr:spPr>
        <a:xfrm>
          <a:off x="2908300" y="1093851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47172</xdr:rowOff>
    </xdr:from>
    <xdr:to>
      <xdr:col>10</xdr:col>
      <xdr:colOff>165100</xdr:colOff>
      <xdr:row>63</xdr:row>
      <xdr:rowOff>148772</xdr:rowOff>
    </xdr:to>
    <xdr:sp macro="" textlink="">
      <xdr:nvSpPr>
        <xdr:cNvPr id="196" name="楕円 195"/>
        <xdr:cNvSpPr/>
      </xdr:nvSpPr>
      <xdr:spPr>
        <a:xfrm>
          <a:off x="1968500" y="1084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97972</xdr:rowOff>
    </xdr:from>
    <xdr:to>
      <xdr:col>15</xdr:col>
      <xdr:colOff>50800</xdr:colOff>
      <xdr:row>63</xdr:row>
      <xdr:rowOff>137160</xdr:rowOff>
    </xdr:to>
    <xdr:cxnSp macro="">
      <xdr:nvCxnSpPr>
        <xdr:cNvPr id="197" name="直線コネクタ 196"/>
        <xdr:cNvCxnSpPr/>
      </xdr:nvCxnSpPr>
      <xdr:spPr>
        <a:xfrm>
          <a:off x="2019300" y="10899322"/>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9616</xdr:rowOff>
    </xdr:from>
    <xdr:to>
      <xdr:col>6</xdr:col>
      <xdr:colOff>38100</xdr:colOff>
      <xdr:row>63</xdr:row>
      <xdr:rowOff>111216</xdr:rowOff>
    </xdr:to>
    <xdr:sp macro="" textlink="">
      <xdr:nvSpPr>
        <xdr:cNvPr id="198" name="楕円 197"/>
        <xdr:cNvSpPr/>
      </xdr:nvSpPr>
      <xdr:spPr>
        <a:xfrm>
          <a:off x="1079500" y="1081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60416</xdr:rowOff>
    </xdr:from>
    <xdr:to>
      <xdr:col>10</xdr:col>
      <xdr:colOff>114300</xdr:colOff>
      <xdr:row>63</xdr:row>
      <xdr:rowOff>97972</xdr:rowOff>
    </xdr:to>
    <xdr:cxnSp macro="">
      <xdr:nvCxnSpPr>
        <xdr:cNvPr id="199" name="直線コネクタ 198"/>
        <xdr:cNvCxnSpPr/>
      </xdr:nvCxnSpPr>
      <xdr:spPr>
        <a:xfrm>
          <a:off x="1130300" y="1086176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200" name="n_1aveValue【体育館・プール】&#10;有形固定資産減価償却率"/>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201" name="n_2aveValue【体育館・プール】&#10;有形固定資産減価償却率"/>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64061</xdr:rowOff>
    </xdr:from>
    <xdr:ext cx="405111" cy="259045"/>
    <xdr:sp macro="" textlink="">
      <xdr:nvSpPr>
        <xdr:cNvPr id="202" name="n_3aveValue【体育館・プール】&#10;有形固定資産減価償却率"/>
        <xdr:cNvSpPr txBox="1"/>
      </xdr:nvSpPr>
      <xdr:spPr>
        <a:xfrm>
          <a:off x="1816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203" name="n_4aveValue【体育館・プール】&#10;有形固定資産減価償却率"/>
        <xdr:cNvSpPr txBox="1"/>
      </xdr:nvSpPr>
      <xdr:spPr>
        <a:xfrm>
          <a:off x="927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45193</xdr:rowOff>
    </xdr:from>
    <xdr:ext cx="405111" cy="259045"/>
    <xdr:sp macro="" textlink="">
      <xdr:nvSpPr>
        <xdr:cNvPr id="204" name="n_1mainValue【体育館・プール】&#10;有形固定資産減価償却率"/>
        <xdr:cNvSpPr txBox="1"/>
      </xdr:nvSpPr>
      <xdr:spPr>
        <a:xfrm>
          <a:off x="3582044" y="11017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7637</xdr:rowOff>
    </xdr:from>
    <xdr:ext cx="405111" cy="259045"/>
    <xdr:sp macro="" textlink="">
      <xdr:nvSpPr>
        <xdr:cNvPr id="205" name="n_2mainValue【体育館・プール】&#10;有形固定資産減価償却率"/>
        <xdr:cNvSpPr txBox="1"/>
      </xdr:nvSpPr>
      <xdr:spPr>
        <a:xfrm>
          <a:off x="2705744" y="1098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139899</xdr:rowOff>
    </xdr:from>
    <xdr:ext cx="405111" cy="259045"/>
    <xdr:sp macro="" textlink="">
      <xdr:nvSpPr>
        <xdr:cNvPr id="206" name="n_3mainValue【体育館・プール】&#10;有形固定資産減価償却率"/>
        <xdr:cNvSpPr txBox="1"/>
      </xdr:nvSpPr>
      <xdr:spPr>
        <a:xfrm>
          <a:off x="1816744" y="10941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102343</xdr:rowOff>
    </xdr:from>
    <xdr:ext cx="405111" cy="259045"/>
    <xdr:sp macro="" textlink="">
      <xdr:nvSpPr>
        <xdr:cNvPr id="207" name="n_4mainValue【体育館・プール】&#10;有形固定資産減価償却率"/>
        <xdr:cNvSpPr txBox="1"/>
      </xdr:nvSpPr>
      <xdr:spPr>
        <a:xfrm>
          <a:off x="927744" y="1090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24765</xdr:rowOff>
    </xdr:from>
    <xdr:to>
      <xdr:col>54</xdr:col>
      <xdr:colOff>189865</xdr:colOff>
      <xdr:row>64</xdr:row>
      <xdr:rowOff>57150</xdr:rowOff>
    </xdr:to>
    <xdr:cxnSp macro="">
      <xdr:nvCxnSpPr>
        <xdr:cNvPr id="231" name="直線コネクタ 230"/>
        <xdr:cNvCxnSpPr/>
      </xdr:nvCxnSpPr>
      <xdr:spPr>
        <a:xfrm flipV="1">
          <a:off x="10476865" y="962596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60977</xdr:rowOff>
    </xdr:from>
    <xdr:ext cx="469744" cy="259045"/>
    <xdr:sp macro="" textlink="">
      <xdr:nvSpPr>
        <xdr:cNvPr id="232" name="【体育館・プール】&#10;一人当たり面積最小値テキスト"/>
        <xdr:cNvSpPr txBox="1"/>
      </xdr:nvSpPr>
      <xdr:spPr>
        <a:xfrm>
          <a:off x="10515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57150</xdr:rowOff>
    </xdr:from>
    <xdr:to>
      <xdr:col>55</xdr:col>
      <xdr:colOff>88900</xdr:colOff>
      <xdr:row>64</xdr:row>
      <xdr:rowOff>57150</xdr:rowOff>
    </xdr:to>
    <xdr:cxnSp macro="">
      <xdr:nvCxnSpPr>
        <xdr:cNvPr id="233" name="直線コネクタ 232"/>
        <xdr:cNvCxnSpPr/>
      </xdr:nvCxnSpPr>
      <xdr:spPr>
        <a:xfrm>
          <a:off x="10388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142892</xdr:rowOff>
    </xdr:from>
    <xdr:ext cx="469744" cy="259045"/>
    <xdr:sp macro="" textlink="">
      <xdr:nvSpPr>
        <xdr:cNvPr id="234" name="【体育館・プール】&#10;一人当たり面積最大値テキスト"/>
        <xdr:cNvSpPr txBox="1"/>
      </xdr:nvSpPr>
      <xdr:spPr>
        <a:xfrm>
          <a:off x="10515600" y="9401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24765</xdr:rowOff>
    </xdr:from>
    <xdr:to>
      <xdr:col>55</xdr:col>
      <xdr:colOff>88900</xdr:colOff>
      <xdr:row>56</xdr:row>
      <xdr:rowOff>24765</xdr:rowOff>
    </xdr:to>
    <xdr:cxnSp macro="">
      <xdr:nvCxnSpPr>
        <xdr:cNvPr id="235" name="直線コネクタ 234"/>
        <xdr:cNvCxnSpPr/>
      </xdr:nvCxnSpPr>
      <xdr:spPr>
        <a:xfrm>
          <a:off x="10388600" y="9625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27322</xdr:rowOff>
    </xdr:from>
    <xdr:ext cx="469744" cy="259045"/>
    <xdr:sp macro="" textlink="">
      <xdr:nvSpPr>
        <xdr:cNvPr id="236" name="【体育館・プール】&#10;一人当たり面積平均値テキスト"/>
        <xdr:cNvSpPr txBox="1"/>
      </xdr:nvSpPr>
      <xdr:spPr>
        <a:xfrm>
          <a:off x="10515600" y="10485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4445</xdr:rowOff>
    </xdr:from>
    <xdr:to>
      <xdr:col>55</xdr:col>
      <xdr:colOff>50800</xdr:colOff>
      <xdr:row>62</xdr:row>
      <xdr:rowOff>106045</xdr:rowOff>
    </xdr:to>
    <xdr:sp macro="" textlink="">
      <xdr:nvSpPr>
        <xdr:cNvPr id="237" name="フローチャート: 判断 236"/>
        <xdr:cNvSpPr/>
      </xdr:nvSpPr>
      <xdr:spPr>
        <a:xfrm>
          <a:off x="10426700" y="1063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101600</xdr:rowOff>
    </xdr:from>
    <xdr:to>
      <xdr:col>50</xdr:col>
      <xdr:colOff>165100</xdr:colOff>
      <xdr:row>62</xdr:row>
      <xdr:rowOff>31750</xdr:rowOff>
    </xdr:to>
    <xdr:sp macro="" textlink="">
      <xdr:nvSpPr>
        <xdr:cNvPr id="238" name="フローチャート: 判断 237"/>
        <xdr:cNvSpPr/>
      </xdr:nvSpPr>
      <xdr:spPr>
        <a:xfrm>
          <a:off x="9588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103505</xdr:rowOff>
    </xdr:from>
    <xdr:to>
      <xdr:col>46</xdr:col>
      <xdr:colOff>38100</xdr:colOff>
      <xdr:row>62</xdr:row>
      <xdr:rowOff>33655</xdr:rowOff>
    </xdr:to>
    <xdr:sp macro="" textlink="">
      <xdr:nvSpPr>
        <xdr:cNvPr id="239" name="フローチャート: 判断 238"/>
        <xdr:cNvSpPr/>
      </xdr:nvSpPr>
      <xdr:spPr>
        <a:xfrm>
          <a:off x="8699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42545</xdr:rowOff>
    </xdr:from>
    <xdr:to>
      <xdr:col>41</xdr:col>
      <xdr:colOff>101600</xdr:colOff>
      <xdr:row>62</xdr:row>
      <xdr:rowOff>144145</xdr:rowOff>
    </xdr:to>
    <xdr:sp macro="" textlink="">
      <xdr:nvSpPr>
        <xdr:cNvPr id="240" name="フローチャート: 判断 239"/>
        <xdr:cNvSpPr/>
      </xdr:nvSpPr>
      <xdr:spPr>
        <a:xfrm>
          <a:off x="7810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19685</xdr:rowOff>
    </xdr:from>
    <xdr:to>
      <xdr:col>36</xdr:col>
      <xdr:colOff>165100</xdr:colOff>
      <xdr:row>62</xdr:row>
      <xdr:rowOff>121285</xdr:rowOff>
    </xdr:to>
    <xdr:sp macro="" textlink="">
      <xdr:nvSpPr>
        <xdr:cNvPr id="241" name="フローチャート: 判断 240"/>
        <xdr:cNvSpPr/>
      </xdr:nvSpPr>
      <xdr:spPr>
        <a:xfrm>
          <a:off x="6921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36830</xdr:rowOff>
    </xdr:from>
    <xdr:to>
      <xdr:col>55</xdr:col>
      <xdr:colOff>50800</xdr:colOff>
      <xdr:row>63</xdr:row>
      <xdr:rowOff>138430</xdr:rowOff>
    </xdr:to>
    <xdr:sp macro="" textlink="">
      <xdr:nvSpPr>
        <xdr:cNvPr id="247" name="楕円 246"/>
        <xdr:cNvSpPr/>
      </xdr:nvSpPr>
      <xdr:spPr>
        <a:xfrm>
          <a:off x="104267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15257</xdr:rowOff>
    </xdr:from>
    <xdr:ext cx="469744" cy="259045"/>
    <xdr:sp macro="" textlink="">
      <xdr:nvSpPr>
        <xdr:cNvPr id="248" name="【体育館・プール】&#10;一人当たり面積該当値テキスト"/>
        <xdr:cNvSpPr txBox="1"/>
      </xdr:nvSpPr>
      <xdr:spPr>
        <a:xfrm>
          <a:off x="10515600"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34925</xdr:rowOff>
    </xdr:from>
    <xdr:to>
      <xdr:col>50</xdr:col>
      <xdr:colOff>165100</xdr:colOff>
      <xdr:row>63</xdr:row>
      <xdr:rowOff>136525</xdr:rowOff>
    </xdr:to>
    <xdr:sp macro="" textlink="">
      <xdr:nvSpPr>
        <xdr:cNvPr id="249" name="楕円 248"/>
        <xdr:cNvSpPr/>
      </xdr:nvSpPr>
      <xdr:spPr>
        <a:xfrm>
          <a:off x="9588500" y="1083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85725</xdr:rowOff>
    </xdr:from>
    <xdr:to>
      <xdr:col>55</xdr:col>
      <xdr:colOff>0</xdr:colOff>
      <xdr:row>63</xdr:row>
      <xdr:rowOff>87630</xdr:rowOff>
    </xdr:to>
    <xdr:cxnSp macro="">
      <xdr:nvCxnSpPr>
        <xdr:cNvPr id="250" name="直線コネクタ 249"/>
        <xdr:cNvCxnSpPr/>
      </xdr:nvCxnSpPr>
      <xdr:spPr>
        <a:xfrm>
          <a:off x="9639300" y="1088707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34925</xdr:rowOff>
    </xdr:from>
    <xdr:to>
      <xdr:col>46</xdr:col>
      <xdr:colOff>38100</xdr:colOff>
      <xdr:row>63</xdr:row>
      <xdr:rowOff>136525</xdr:rowOff>
    </xdr:to>
    <xdr:sp macro="" textlink="">
      <xdr:nvSpPr>
        <xdr:cNvPr id="251" name="楕円 250"/>
        <xdr:cNvSpPr/>
      </xdr:nvSpPr>
      <xdr:spPr>
        <a:xfrm>
          <a:off x="8699500" y="1083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85725</xdr:rowOff>
    </xdr:from>
    <xdr:to>
      <xdr:col>50</xdr:col>
      <xdr:colOff>114300</xdr:colOff>
      <xdr:row>63</xdr:row>
      <xdr:rowOff>85725</xdr:rowOff>
    </xdr:to>
    <xdr:cxnSp macro="">
      <xdr:nvCxnSpPr>
        <xdr:cNvPr id="252" name="直線コネクタ 251"/>
        <xdr:cNvCxnSpPr/>
      </xdr:nvCxnSpPr>
      <xdr:spPr>
        <a:xfrm>
          <a:off x="8750300" y="108870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33020</xdr:rowOff>
    </xdr:from>
    <xdr:to>
      <xdr:col>41</xdr:col>
      <xdr:colOff>101600</xdr:colOff>
      <xdr:row>63</xdr:row>
      <xdr:rowOff>134620</xdr:rowOff>
    </xdr:to>
    <xdr:sp macro="" textlink="">
      <xdr:nvSpPr>
        <xdr:cNvPr id="253" name="楕円 252"/>
        <xdr:cNvSpPr/>
      </xdr:nvSpPr>
      <xdr:spPr>
        <a:xfrm>
          <a:off x="78105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83820</xdr:rowOff>
    </xdr:from>
    <xdr:to>
      <xdr:col>45</xdr:col>
      <xdr:colOff>177800</xdr:colOff>
      <xdr:row>63</xdr:row>
      <xdr:rowOff>85725</xdr:rowOff>
    </xdr:to>
    <xdr:cxnSp macro="">
      <xdr:nvCxnSpPr>
        <xdr:cNvPr id="254" name="直線コネクタ 253"/>
        <xdr:cNvCxnSpPr/>
      </xdr:nvCxnSpPr>
      <xdr:spPr>
        <a:xfrm>
          <a:off x="7861300" y="108851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31115</xdr:rowOff>
    </xdr:from>
    <xdr:to>
      <xdr:col>36</xdr:col>
      <xdr:colOff>165100</xdr:colOff>
      <xdr:row>63</xdr:row>
      <xdr:rowOff>132715</xdr:rowOff>
    </xdr:to>
    <xdr:sp macro="" textlink="">
      <xdr:nvSpPr>
        <xdr:cNvPr id="255" name="楕円 254"/>
        <xdr:cNvSpPr/>
      </xdr:nvSpPr>
      <xdr:spPr>
        <a:xfrm>
          <a:off x="6921500" y="1083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81915</xdr:rowOff>
    </xdr:from>
    <xdr:to>
      <xdr:col>41</xdr:col>
      <xdr:colOff>50800</xdr:colOff>
      <xdr:row>63</xdr:row>
      <xdr:rowOff>83820</xdr:rowOff>
    </xdr:to>
    <xdr:cxnSp macro="">
      <xdr:nvCxnSpPr>
        <xdr:cNvPr id="256" name="直線コネクタ 255"/>
        <xdr:cNvCxnSpPr/>
      </xdr:nvCxnSpPr>
      <xdr:spPr>
        <a:xfrm>
          <a:off x="6972300" y="1088326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48277</xdr:rowOff>
    </xdr:from>
    <xdr:ext cx="469744" cy="259045"/>
    <xdr:sp macro="" textlink="">
      <xdr:nvSpPr>
        <xdr:cNvPr id="257" name="n_1aveValue【体育館・プール】&#10;一人当たり面積"/>
        <xdr:cNvSpPr txBox="1"/>
      </xdr:nvSpPr>
      <xdr:spPr>
        <a:xfrm>
          <a:off x="93917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50182</xdr:rowOff>
    </xdr:from>
    <xdr:ext cx="469744" cy="259045"/>
    <xdr:sp macro="" textlink="">
      <xdr:nvSpPr>
        <xdr:cNvPr id="258" name="n_2aveValue【体育館・プール】&#10;一人当たり面積"/>
        <xdr:cNvSpPr txBox="1"/>
      </xdr:nvSpPr>
      <xdr:spPr>
        <a:xfrm>
          <a:off x="8515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160672</xdr:rowOff>
    </xdr:from>
    <xdr:ext cx="469744" cy="259045"/>
    <xdr:sp macro="" textlink="">
      <xdr:nvSpPr>
        <xdr:cNvPr id="259" name="n_3aveValue【体育館・プール】&#10;一人当たり面積"/>
        <xdr:cNvSpPr txBox="1"/>
      </xdr:nvSpPr>
      <xdr:spPr>
        <a:xfrm>
          <a:off x="76264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137812</xdr:rowOff>
    </xdr:from>
    <xdr:ext cx="469744" cy="259045"/>
    <xdr:sp macro="" textlink="">
      <xdr:nvSpPr>
        <xdr:cNvPr id="260" name="n_4aveValue【体育館・プール】&#10;一人当たり面積"/>
        <xdr:cNvSpPr txBox="1"/>
      </xdr:nvSpPr>
      <xdr:spPr>
        <a:xfrm>
          <a:off x="67374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127652</xdr:rowOff>
    </xdr:from>
    <xdr:ext cx="469744" cy="259045"/>
    <xdr:sp macro="" textlink="">
      <xdr:nvSpPr>
        <xdr:cNvPr id="261" name="n_1mainValue【体育館・プール】&#10;一人当たり面積"/>
        <xdr:cNvSpPr txBox="1"/>
      </xdr:nvSpPr>
      <xdr:spPr>
        <a:xfrm>
          <a:off x="9391727" y="1092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127652</xdr:rowOff>
    </xdr:from>
    <xdr:ext cx="469744" cy="259045"/>
    <xdr:sp macro="" textlink="">
      <xdr:nvSpPr>
        <xdr:cNvPr id="262" name="n_2mainValue【体育館・プール】&#10;一人当たり面積"/>
        <xdr:cNvSpPr txBox="1"/>
      </xdr:nvSpPr>
      <xdr:spPr>
        <a:xfrm>
          <a:off x="8515427" y="1092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125747</xdr:rowOff>
    </xdr:from>
    <xdr:ext cx="469744" cy="259045"/>
    <xdr:sp macro="" textlink="">
      <xdr:nvSpPr>
        <xdr:cNvPr id="263" name="n_3mainValue【体育館・プール】&#10;一人当たり面積"/>
        <xdr:cNvSpPr txBox="1"/>
      </xdr:nvSpPr>
      <xdr:spPr>
        <a:xfrm>
          <a:off x="7626427" y="1092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123842</xdr:rowOff>
    </xdr:from>
    <xdr:ext cx="469744" cy="259045"/>
    <xdr:sp macro="" textlink="">
      <xdr:nvSpPr>
        <xdr:cNvPr id="264" name="n_4mainValue【体育館・プール】&#10;一人当たり面積"/>
        <xdr:cNvSpPr txBox="1"/>
      </xdr:nvSpPr>
      <xdr:spPr>
        <a:xfrm>
          <a:off x="6737427" y="1092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47625</xdr:rowOff>
    </xdr:from>
    <xdr:to>
      <xdr:col>24</xdr:col>
      <xdr:colOff>62865</xdr:colOff>
      <xdr:row>86</xdr:row>
      <xdr:rowOff>104775</xdr:rowOff>
    </xdr:to>
    <xdr:cxnSp macro="">
      <xdr:nvCxnSpPr>
        <xdr:cNvPr id="289" name="直線コネクタ 288"/>
        <xdr:cNvCxnSpPr/>
      </xdr:nvCxnSpPr>
      <xdr:spPr>
        <a:xfrm flipV="1">
          <a:off x="4634865" y="1342072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108602</xdr:rowOff>
    </xdr:from>
    <xdr:ext cx="405111" cy="259045"/>
    <xdr:sp macro="" textlink="">
      <xdr:nvSpPr>
        <xdr:cNvPr id="290" name="【福祉施設】&#10;有形固定資産減価償却率最小値テキスト"/>
        <xdr:cNvSpPr txBox="1"/>
      </xdr:nvSpPr>
      <xdr:spPr>
        <a:xfrm>
          <a:off x="4673600" y="1485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104775</xdr:rowOff>
    </xdr:from>
    <xdr:to>
      <xdr:col>24</xdr:col>
      <xdr:colOff>152400</xdr:colOff>
      <xdr:row>86</xdr:row>
      <xdr:rowOff>104775</xdr:rowOff>
    </xdr:to>
    <xdr:cxnSp macro="">
      <xdr:nvCxnSpPr>
        <xdr:cNvPr id="291" name="直線コネクタ 290"/>
        <xdr:cNvCxnSpPr/>
      </xdr:nvCxnSpPr>
      <xdr:spPr>
        <a:xfrm>
          <a:off x="4546600" y="1484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165752</xdr:rowOff>
    </xdr:from>
    <xdr:ext cx="405111" cy="259045"/>
    <xdr:sp macro="" textlink="">
      <xdr:nvSpPr>
        <xdr:cNvPr id="292" name="【福祉施設】&#10;有形固定資産減価償却率最大値テキスト"/>
        <xdr:cNvSpPr txBox="1"/>
      </xdr:nvSpPr>
      <xdr:spPr>
        <a:xfrm>
          <a:off x="4673600" y="1319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47625</xdr:rowOff>
    </xdr:from>
    <xdr:to>
      <xdr:col>24</xdr:col>
      <xdr:colOff>152400</xdr:colOff>
      <xdr:row>78</xdr:row>
      <xdr:rowOff>47625</xdr:rowOff>
    </xdr:to>
    <xdr:cxnSp macro="">
      <xdr:nvCxnSpPr>
        <xdr:cNvPr id="293" name="直線コネクタ 292"/>
        <xdr:cNvCxnSpPr/>
      </xdr:nvCxnSpPr>
      <xdr:spPr>
        <a:xfrm>
          <a:off x="4546600" y="134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99077</xdr:rowOff>
    </xdr:from>
    <xdr:ext cx="405111" cy="259045"/>
    <xdr:sp macro="" textlink="">
      <xdr:nvSpPr>
        <xdr:cNvPr id="294" name="【福祉施設】&#10;有形固定資産減価償却率平均値テキスト"/>
        <xdr:cNvSpPr txBox="1"/>
      </xdr:nvSpPr>
      <xdr:spPr>
        <a:xfrm>
          <a:off x="4673600" y="13986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120650</xdr:rowOff>
    </xdr:from>
    <xdr:to>
      <xdr:col>24</xdr:col>
      <xdr:colOff>114300</xdr:colOff>
      <xdr:row>82</xdr:row>
      <xdr:rowOff>50800</xdr:rowOff>
    </xdr:to>
    <xdr:sp macro="" textlink="">
      <xdr:nvSpPr>
        <xdr:cNvPr id="295" name="フローチャート: 判断 294"/>
        <xdr:cNvSpPr/>
      </xdr:nvSpPr>
      <xdr:spPr>
        <a:xfrm>
          <a:off x="45847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82550</xdr:rowOff>
    </xdr:from>
    <xdr:to>
      <xdr:col>20</xdr:col>
      <xdr:colOff>38100</xdr:colOff>
      <xdr:row>82</xdr:row>
      <xdr:rowOff>12700</xdr:rowOff>
    </xdr:to>
    <xdr:sp macro="" textlink="">
      <xdr:nvSpPr>
        <xdr:cNvPr id="296" name="フローチャート: 判断 295"/>
        <xdr:cNvSpPr/>
      </xdr:nvSpPr>
      <xdr:spPr>
        <a:xfrm>
          <a:off x="3746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44450</xdr:rowOff>
    </xdr:from>
    <xdr:to>
      <xdr:col>15</xdr:col>
      <xdr:colOff>101600</xdr:colOff>
      <xdr:row>81</xdr:row>
      <xdr:rowOff>146050</xdr:rowOff>
    </xdr:to>
    <xdr:sp macro="" textlink="">
      <xdr:nvSpPr>
        <xdr:cNvPr id="297" name="フローチャート: 判断 296"/>
        <xdr:cNvSpPr/>
      </xdr:nvSpPr>
      <xdr:spPr>
        <a:xfrm>
          <a:off x="2857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71120</xdr:rowOff>
    </xdr:from>
    <xdr:to>
      <xdr:col>10</xdr:col>
      <xdr:colOff>165100</xdr:colOff>
      <xdr:row>82</xdr:row>
      <xdr:rowOff>1270</xdr:rowOff>
    </xdr:to>
    <xdr:sp macro="" textlink="">
      <xdr:nvSpPr>
        <xdr:cNvPr id="298" name="フローチャート: 判断 297"/>
        <xdr:cNvSpPr/>
      </xdr:nvSpPr>
      <xdr:spPr>
        <a:xfrm>
          <a:off x="1968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147320</xdr:rowOff>
    </xdr:from>
    <xdr:to>
      <xdr:col>6</xdr:col>
      <xdr:colOff>38100</xdr:colOff>
      <xdr:row>81</xdr:row>
      <xdr:rowOff>77470</xdr:rowOff>
    </xdr:to>
    <xdr:sp macro="" textlink="">
      <xdr:nvSpPr>
        <xdr:cNvPr id="299" name="フローチャート: 判断 298"/>
        <xdr:cNvSpPr/>
      </xdr:nvSpPr>
      <xdr:spPr>
        <a:xfrm>
          <a:off x="1079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154939</xdr:rowOff>
    </xdr:from>
    <xdr:to>
      <xdr:col>24</xdr:col>
      <xdr:colOff>114300</xdr:colOff>
      <xdr:row>81</xdr:row>
      <xdr:rowOff>85089</xdr:rowOff>
    </xdr:to>
    <xdr:sp macro="" textlink="">
      <xdr:nvSpPr>
        <xdr:cNvPr id="305" name="楕円 304"/>
        <xdr:cNvSpPr/>
      </xdr:nvSpPr>
      <xdr:spPr>
        <a:xfrm>
          <a:off x="4584700" y="1387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6366</xdr:rowOff>
    </xdr:from>
    <xdr:ext cx="405111" cy="259045"/>
    <xdr:sp macro="" textlink="">
      <xdr:nvSpPr>
        <xdr:cNvPr id="306" name="【福祉施設】&#10;有形固定資産減価償却率該当値テキスト"/>
        <xdr:cNvSpPr txBox="1"/>
      </xdr:nvSpPr>
      <xdr:spPr>
        <a:xfrm>
          <a:off x="4673600"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145414</xdr:rowOff>
    </xdr:from>
    <xdr:to>
      <xdr:col>20</xdr:col>
      <xdr:colOff>38100</xdr:colOff>
      <xdr:row>81</xdr:row>
      <xdr:rowOff>75564</xdr:rowOff>
    </xdr:to>
    <xdr:sp macro="" textlink="">
      <xdr:nvSpPr>
        <xdr:cNvPr id="307" name="楕円 306"/>
        <xdr:cNvSpPr/>
      </xdr:nvSpPr>
      <xdr:spPr>
        <a:xfrm>
          <a:off x="3746500" y="1386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24764</xdr:rowOff>
    </xdr:from>
    <xdr:to>
      <xdr:col>24</xdr:col>
      <xdr:colOff>63500</xdr:colOff>
      <xdr:row>81</xdr:row>
      <xdr:rowOff>34289</xdr:rowOff>
    </xdr:to>
    <xdr:cxnSp macro="">
      <xdr:nvCxnSpPr>
        <xdr:cNvPr id="308" name="直線コネクタ 307"/>
        <xdr:cNvCxnSpPr/>
      </xdr:nvCxnSpPr>
      <xdr:spPr>
        <a:xfrm>
          <a:off x="3797300" y="13912214"/>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92075</xdr:rowOff>
    </xdr:from>
    <xdr:to>
      <xdr:col>15</xdr:col>
      <xdr:colOff>101600</xdr:colOff>
      <xdr:row>81</xdr:row>
      <xdr:rowOff>22225</xdr:rowOff>
    </xdr:to>
    <xdr:sp macro="" textlink="">
      <xdr:nvSpPr>
        <xdr:cNvPr id="309" name="楕円 308"/>
        <xdr:cNvSpPr/>
      </xdr:nvSpPr>
      <xdr:spPr>
        <a:xfrm>
          <a:off x="2857500" y="1380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142875</xdr:rowOff>
    </xdr:from>
    <xdr:to>
      <xdr:col>19</xdr:col>
      <xdr:colOff>177800</xdr:colOff>
      <xdr:row>81</xdr:row>
      <xdr:rowOff>24764</xdr:rowOff>
    </xdr:to>
    <xdr:cxnSp macro="">
      <xdr:nvCxnSpPr>
        <xdr:cNvPr id="310" name="直線コネクタ 309"/>
        <xdr:cNvCxnSpPr/>
      </xdr:nvCxnSpPr>
      <xdr:spPr>
        <a:xfrm>
          <a:off x="2908300" y="13858875"/>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111125</xdr:rowOff>
    </xdr:from>
    <xdr:to>
      <xdr:col>10</xdr:col>
      <xdr:colOff>165100</xdr:colOff>
      <xdr:row>81</xdr:row>
      <xdr:rowOff>41275</xdr:rowOff>
    </xdr:to>
    <xdr:sp macro="" textlink="">
      <xdr:nvSpPr>
        <xdr:cNvPr id="311" name="楕円 310"/>
        <xdr:cNvSpPr/>
      </xdr:nvSpPr>
      <xdr:spPr>
        <a:xfrm>
          <a:off x="1968500" y="1382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142875</xdr:rowOff>
    </xdr:from>
    <xdr:to>
      <xdr:col>15</xdr:col>
      <xdr:colOff>50800</xdr:colOff>
      <xdr:row>80</xdr:row>
      <xdr:rowOff>161925</xdr:rowOff>
    </xdr:to>
    <xdr:cxnSp macro="">
      <xdr:nvCxnSpPr>
        <xdr:cNvPr id="312" name="直線コネクタ 311"/>
        <xdr:cNvCxnSpPr/>
      </xdr:nvCxnSpPr>
      <xdr:spPr>
        <a:xfrm flipV="1">
          <a:off x="2019300" y="138588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111125</xdr:rowOff>
    </xdr:from>
    <xdr:to>
      <xdr:col>6</xdr:col>
      <xdr:colOff>38100</xdr:colOff>
      <xdr:row>82</xdr:row>
      <xdr:rowOff>41275</xdr:rowOff>
    </xdr:to>
    <xdr:sp macro="" textlink="">
      <xdr:nvSpPr>
        <xdr:cNvPr id="313" name="楕円 312"/>
        <xdr:cNvSpPr/>
      </xdr:nvSpPr>
      <xdr:spPr>
        <a:xfrm>
          <a:off x="1079500" y="1399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161925</xdr:rowOff>
    </xdr:from>
    <xdr:to>
      <xdr:col>10</xdr:col>
      <xdr:colOff>114300</xdr:colOff>
      <xdr:row>81</xdr:row>
      <xdr:rowOff>161925</xdr:rowOff>
    </xdr:to>
    <xdr:cxnSp macro="">
      <xdr:nvCxnSpPr>
        <xdr:cNvPr id="314" name="直線コネクタ 313"/>
        <xdr:cNvCxnSpPr/>
      </xdr:nvCxnSpPr>
      <xdr:spPr>
        <a:xfrm flipV="1">
          <a:off x="1130300" y="13877925"/>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3827</xdr:rowOff>
    </xdr:from>
    <xdr:ext cx="405111" cy="259045"/>
    <xdr:sp macro="" textlink="">
      <xdr:nvSpPr>
        <xdr:cNvPr id="315" name="n_1aveValue【福祉施設】&#10;有形固定資産減価償却率"/>
        <xdr:cNvSpPr txBox="1"/>
      </xdr:nvSpPr>
      <xdr:spPr>
        <a:xfrm>
          <a:off x="35820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137177</xdr:rowOff>
    </xdr:from>
    <xdr:ext cx="405111" cy="259045"/>
    <xdr:sp macro="" textlink="">
      <xdr:nvSpPr>
        <xdr:cNvPr id="316" name="n_2aveValue【福祉施設】&#10;有形固定資産減価償却率"/>
        <xdr:cNvSpPr txBox="1"/>
      </xdr:nvSpPr>
      <xdr:spPr>
        <a:xfrm>
          <a:off x="2705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163847</xdr:rowOff>
    </xdr:from>
    <xdr:ext cx="405111" cy="259045"/>
    <xdr:sp macro="" textlink="">
      <xdr:nvSpPr>
        <xdr:cNvPr id="317" name="n_3aveValue【福祉施設】&#10;有形固定資産減価償却率"/>
        <xdr:cNvSpPr txBox="1"/>
      </xdr:nvSpPr>
      <xdr:spPr>
        <a:xfrm>
          <a:off x="1816744" y="1405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93997</xdr:rowOff>
    </xdr:from>
    <xdr:ext cx="405111" cy="259045"/>
    <xdr:sp macro="" textlink="">
      <xdr:nvSpPr>
        <xdr:cNvPr id="318" name="n_4aveValue【福祉施設】&#10;有形固定資産減価償却率"/>
        <xdr:cNvSpPr txBox="1"/>
      </xdr:nvSpPr>
      <xdr:spPr>
        <a:xfrm>
          <a:off x="927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92091</xdr:rowOff>
    </xdr:from>
    <xdr:ext cx="405111" cy="259045"/>
    <xdr:sp macro="" textlink="">
      <xdr:nvSpPr>
        <xdr:cNvPr id="319" name="n_1mainValue【福祉施設】&#10;有形固定資産減価償却率"/>
        <xdr:cNvSpPr txBox="1"/>
      </xdr:nvSpPr>
      <xdr:spPr>
        <a:xfrm>
          <a:off x="3582044" y="1363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38752</xdr:rowOff>
    </xdr:from>
    <xdr:ext cx="405111" cy="259045"/>
    <xdr:sp macro="" textlink="">
      <xdr:nvSpPr>
        <xdr:cNvPr id="320" name="n_2mainValue【福祉施設】&#10;有形固定資産減価償却率"/>
        <xdr:cNvSpPr txBox="1"/>
      </xdr:nvSpPr>
      <xdr:spPr>
        <a:xfrm>
          <a:off x="2705744" y="1358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57802</xdr:rowOff>
    </xdr:from>
    <xdr:ext cx="405111" cy="259045"/>
    <xdr:sp macro="" textlink="">
      <xdr:nvSpPr>
        <xdr:cNvPr id="321" name="n_3mainValue【福祉施設】&#10;有形固定資産減価償却率"/>
        <xdr:cNvSpPr txBox="1"/>
      </xdr:nvSpPr>
      <xdr:spPr>
        <a:xfrm>
          <a:off x="1816744" y="1360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32402</xdr:rowOff>
    </xdr:from>
    <xdr:ext cx="405111" cy="259045"/>
    <xdr:sp macro="" textlink="">
      <xdr:nvSpPr>
        <xdr:cNvPr id="322" name="n_4mainValue【福祉施設】&#10;有形固定資産減価償却率"/>
        <xdr:cNvSpPr txBox="1"/>
      </xdr:nvSpPr>
      <xdr:spPr>
        <a:xfrm>
          <a:off x="927744" y="1409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3" name="直線コネクタ 33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4" name="テキスト ボックス 33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5" name="直線コネクタ 33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6" name="テキスト ボックス 33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7" name="直線コネクタ 33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8" name="テキスト ボックス 33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9" name="直線コネクタ 33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0" name="テキスト ボックス 33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1" name="直線コネクタ 34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2" name="テキスト ボックス 34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3" name="直線コネクタ 34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4" name="テキスト ボックス 34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25037</xdr:rowOff>
    </xdr:from>
    <xdr:to>
      <xdr:col>54</xdr:col>
      <xdr:colOff>189865</xdr:colOff>
      <xdr:row>86</xdr:row>
      <xdr:rowOff>158931</xdr:rowOff>
    </xdr:to>
    <xdr:cxnSp macro="">
      <xdr:nvCxnSpPr>
        <xdr:cNvPr id="348" name="直線コネクタ 347"/>
        <xdr:cNvCxnSpPr/>
      </xdr:nvCxnSpPr>
      <xdr:spPr>
        <a:xfrm flipV="1">
          <a:off x="10476865" y="13398137"/>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49"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50" name="直線コネクタ 349"/>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143164</xdr:rowOff>
    </xdr:from>
    <xdr:ext cx="469744" cy="259045"/>
    <xdr:sp macro="" textlink="">
      <xdr:nvSpPr>
        <xdr:cNvPr id="351" name="【福祉施設】&#10;一人当たり面積最大値テキスト"/>
        <xdr:cNvSpPr txBox="1"/>
      </xdr:nvSpPr>
      <xdr:spPr>
        <a:xfrm>
          <a:off x="105156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25037</xdr:rowOff>
    </xdr:from>
    <xdr:to>
      <xdr:col>55</xdr:col>
      <xdr:colOff>88900</xdr:colOff>
      <xdr:row>78</xdr:row>
      <xdr:rowOff>25037</xdr:rowOff>
    </xdr:to>
    <xdr:cxnSp macro="">
      <xdr:nvCxnSpPr>
        <xdr:cNvPr id="352" name="直線コネクタ 351"/>
        <xdr:cNvCxnSpPr/>
      </xdr:nvCxnSpPr>
      <xdr:spPr>
        <a:xfrm>
          <a:off x="10388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158404</xdr:rowOff>
    </xdr:from>
    <xdr:ext cx="469744" cy="259045"/>
    <xdr:sp macro="" textlink="">
      <xdr:nvSpPr>
        <xdr:cNvPr id="353" name="【福祉施設】&#10;一人当たり面積平均値テキスト"/>
        <xdr:cNvSpPr txBox="1"/>
      </xdr:nvSpPr>
      <xdr:spPr>
        <a:xfrm>
          <a:off x="10515600" y="14560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8527</xdr:rowOff>
    </xdr:from>
    <xdr:to>
      <xdr:col>55</xdr:col>
      <xdr:colOff>50800</xdr:colOff>
      <xdr:row>85</xdr:row>
      <xdr:rowOff>110127</xdr:rowOff>
    </xdr:to>
    <xdr:sp macro="" textlink="">
      <xdr:nvSpPr>
        <xdr:cNvPr id="354" name="フローチャート: 判断 353"/>
        <xdr:cNvSpPr/>
      </xdr:nvSpPr>
      <xdr:spPr>
        <a:xfrm>
          <a:off x="104267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8527</xdr:rowOff>
    </xdr:from>
    <xdr:to>
      <xdr:col>50</xdr:col>
      <xdr:colOff>165100</xdr:colOff>
      <xdr:row>85</xdr:row>
      <xdr:rowOff>110127</xdr:rowOff>
    </xdr:to>
    <xdr:sp macro="" textlink="">
      <xdr:nvSpPr>
        <xdr:cNvPr id="355" name="フローチャート: 判断 354"/>
        <xdr:cNvSpPr/>
      </xdr:nvSpPr>
      <xdr:spPr>
        <a:xfrm>
          <a:off x="95885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15058</xdr:rowOff>
    </xdr:from>
    <xdr:to>
      <xdr:col>46</xdr:col>
      <xdr:colOff>38100</xdr:colOff>
      <xdr:row>85</xdr:row>
      <xdr:rowOff>116658</xdr:rowOff>
    </xdr:to>
    <xdr:sp macro="" textlink="">
      <xdr:nvSpPr>
        <xdr:cNvPr id="356" name="フローチャート: 判断 355"/>
        <xdr:cNvSpPr/>
      </xdr:nvSpPr>
      <xdr:spPr>
        <a:xfrm>
          <a:off x="8699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34652</xdr:rowOff>
    </xdr:from>
    <xdr:to>
      <xdr:col>41</xdr:col>
      <xdr:colOff>101600</xdr:colOff>
      <xdr:row>85</xdr:row>
      <xdr:rowOff>136252</xdr:rowOff>
    </xdr:to>
    <xdr:sp macro="" textlink="">
      <xdr:nvSpPr>
        <xdr:cNvPr id="357" name="フローチャート: 判断 356"/>
        <xdr:cNvSpPr/>
      </xdr:nvSpPr>
      <xdr:spPr>
        <a:xfrm>
          <a:off x="7810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28121</xdr:rowOff>
    </xdr:from>
    <xdr:to>
      <xdr:col>36</xdr:col>
      <xdr:colOff>165100</xdr:colOff>
      <xdr:row>85</xdr:row>
      <xdr:rowOff>129721</xdr:rowOff>
    </xdr:to>
    <xdr:sp macro="" textlink="">
      <xdr:nvSpPr>
        <xdr:cNvPr id="358" name="フローチャート: 判断 357"/>
        <xdr:cNvSpPr/>
      </xdr:nvSpPr>
      <xdr:spPr>
        <a:xfrm>
          <a:off x="6921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170180</xdr:rowOff>
    </xdr:from>
    <xdr:to>
      <xdr:col>55</xdr:col>
      <xdr:colOff>50800</xdr:colOff>
      <xdr:row>85</xdr:row>
      <xdr:rowOff>100330</xdr:rowOff>
    </xdr:to>
    <xdr:sp macro="" textlink="">
      <xdr:nvSpPr>
        <xdr:cNvPr id="364" name="楕円 363"/>
        <xdr:cNvSpPr/>
      </xdr:nvSpPr>
      <xdr:spPr>
        <a:xfrm>
          <a:off x="104267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21607</xdr:rowOff>
    </xdr:from>
    <xdr:ext cx="469744" cy="259045"/>
    <xdr:sp macro="" textlink="">
      <xdr:nvSpPr>
        <xdr:cNvPr id="365" name="【福祉施設】&#10;一人当たり面積該当値テキスト"/>
        <xdr:cNvSpPr txBox="1"/>
      </xdr:nvSpPr>
      <xdr:spPr>
        <a:xfrm>
          <a:off x="10515600" y="1442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166914</xdr:rowOff>
    </xdr:from>
    <xdr:to>
      <xdr:col>50</xdr:col>
      <xdr:colOff>165100</xdr:colOff>
      <xdr:row>85</xdr:row>
      <xdr:rowOff>97064</xdr:rowOff>
    </xdr:to>
    <xdr:sp macro="" textlink="">
      <xdr:nvSpPr>
        <xdr:cNvPr id="366" name="楕円 365"/>
        <xdr:cNvSpPr/>
      </xdr:nvSpPr>
      <xdr:spPr>
        <a:xfrm>
          <a:off x="95885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46264</xdr:rowOff>
    </xdr:from>
    <xdr:to>
      <xdr:col>55</xdr:col>
      <xdr:colOff>0</xdr:colOff>
      <xdr:row>85</xdr:row>
      <xdr:rowOff>49530</xdr:rowOff>
    </xdr:to>
    <xdr:cxnSp macro="">
      <xdr:nvCxnSpPr>
        <xdr:cNvPr id="367" name="直線コネクタ 366"/>
        <xdr:cNvCxnSpPr/>
      </xdr:nvCxnSpPr>
      <xdr:spPr>
        <a:xfrm>
          <a:off x="9639300" y="1461951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163649</xdr:rowOff>
    </xdr:from>
    <xdr:to>
      <xdr:col>46</xdr:col>
      <xdr:colOff>38100</xdr:colOff>
      <xdr:row>85</xdr:row>
      <xdr:rowOff>93799</xdr:rowOff>
    </xdr:to>
    <xdr:sp macro="" textlink="">
      <xdr:nvSpPr>
        <xdr:cNvPr id="368" name="楕円 367"/>
        <xdr:cNvSpPr/>
      </xdr:nvSpPr>
      <xdr:spPr>
        <a:xfrm>
          <a:off x="8699500" y="1456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42999</xdr:rowOff>
    </xdr:from>
    <xdr:to>
      <xdr:col>50</xdr:col>
      <xdr:colOff>114300</xdr:colOff>
      <xdr:row>85</xdr:row>
      <xdr:rowOff>46264</xdr:rowOff>
    </xdr:to>
    <xdr:cxnSp macro="">
      <xdr:nvCxnSpPr>
        <xdr:cNvPr id="369" name="直線コネクタ 368"/>
        <xdr:cNvCxnSpPr/>
      </xdr:nvCxnSpPr>
      <xdr:spPr>
        <a:xfrm>
          <a:off x="8750300" y="1461624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166914</xdr:rowOff>
    </xdr:from>
    <xdr:to>
      <xdr:col>41</xdr:col>
      <xdr:colOff>101600</xdr:colOff>
      <xdr:row>85</xdr:row>
      <xdr:rowOff>97064</xdr:rowOff>
    </xdr:to>
    <xdr:sp macro="" textlink="">
      <xdr:nvSpPr>
        <xdr:cNvPr id="370" name="楕円 369"/>
        <xdr:cNvSpPr/>
      </xdr:nvSpPr>
      <xdr:spPr>
        <a:xfrm>
          <a:off x="78105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42999</xdr:rowOff>
    </xdr:from>
    <xdr:to>
      <xdr:col>45</xdr:col>
      <xdr:colOff>177800</xdr:colOff>
      <xdr:row>85</xdr:row>
      <xdr:rowOff>46264</xdr:rowOff>
    </xdr:to>
    <xdr:cxnSp macro="">
      <xdr:nvCxnSpPr>
        <xdr:cNvPr id="371" name="直線コネクタ 370"/>
        <xdr:cNvCxnSpPr/>
      </xdr:nvCxnSpPr>
      <xdr:spPr>
        <a:xfrm flipV="1">
          <a:off x="7861300" y="1461624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75474</xdr:rowOff>
    </xdr:from>
    <xdr:to>
      <xdr:col>36</xdr:col>
      <xdr:colOff>165100</xdr:colOff>
      <xdr:row>85</xdr:row>
      <xdr:rowOff>5624</xdr:rowOff>
    </xdr:to>
    <xdr:sp macro="" textlink="">
      <xdr:nvSpPr>
        <xdr:cNvPr id="372" name="楕円 371"/>
        <xdr:cNvSpPr/>
      </xdr:nvSpPr>
      <xdr:spPr>
        <a:xfrm>
          <a:off x="6921500" y="1447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126274</xdr:rowOff>
    </xdr:from>
    <xdr:to>
      <xdr:col>41</xdr:col>
      <xdr:colOff>50800</xdr:colOff>
      <xdr:row>85</xdr:row>
      <xdr:rowOff>46264</xdr:rowOff>
    </xdr:to>
    <xdr:cxnSp macro="">
      <xdr:nvCxnSpPr>
        <xdr:cNvPr id="373" name="直線コネクタ 372"/>
        <xdr:cNvCxnSpPr/>
      </xdr:nvCxnSpPr>
      <xdr:spPr>
        <a:xfrm>
          <a:off x="6972300" y="1452807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101254</xdr:rowOff>
    </xdr:from>
    <xdr:ext cx="469744" cy="259045"/>
    <xdr:sp macro="" textlink="">
      <xdr:nvSpPr>
        <xdr:cNvPr id="374" name="n_1aveValue【福祉施設】&#10;一人当たり面積"/>
        <xdr:cNvSpPr txBox="1"/>
      </xdr:nvSpPr>
      <xdr:spPr>
        <a:xfrm>
          <a:off x="9391727" y="1467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107785</xdr:rowOff>
    </xdr:from>
    <xdr:ext cx="469744" cy="259045"/>
    <xdr:sp macro="" textlink="">
      <xdr:nvSpPr>
        <xdr:cNvPr id="375" name="n_2aveValue【福祉施設】&#10;一人当たり面積"/>
        <xdr:cNvSpPr txBox="1"/>
      </xdr:nvSpPr>
      <xdr:spPr>
        <a:xfrm>
          <a:off x="8515427" y="1468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127379</xdr:rowOff>
    </xdr:from>
    <xdr:ext cx="469744" cy="259045"/>
    <xdr:sp macro="" textlink="">
      <xdr:nvSpPr>
        <xdr:cNvPr id="376" name="n_3aveValue【福祉施設】&#10;一人当たり面積"/>
        <xdr:cNvSpPr txBox="1"/>
      </xdr:nvSpPr>
      <xdr:spPr>
        <a:xfrm>
          <a:off x="7626427" y="1470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120848</xdr:rowOff>
    </xdr:from>
    <xdr:ext cx="469744" cy="259045"/>
    <xdr:sp macro="" textlink="">
      <xdr:nvSpPr>
        <xdr:cNvPr id="377" name="n_4aveValue【福祉施設】&#10;一人当たり面積"/>
        <xdr:cNvSpPr txBox="1"/>
      </xdr:nvSpPr>
      <xdr:spPr>
        <a:xfrm>
          <a:off x="67374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113591</xdr:rowOff>
    </xdr:from>
    <xdr:ext cx="469744" cy="259045"/>
    <xdr:sp macro="" textlink="">
      <xdr:nvSpPr>
        <xdr:cNvPr id="378" name="n_1mainValue【福祉施設】&#10;一人当たり面積"/>
        <xdr:cNvSpPr txBox="1"/>
      </xdr:nvSpPr>
      <xdr:spPr>
        <a:xfrm>
          <a:off x="9391727" y="14343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110326</xdr:rowOff>
    </xdr:from>
    <xdr:ext cx="469744" cy="259045"/>
    <xdr:sp macro="" textlink="">
      <xdr:nvSpPr>
        <xdr:cNvPr id="379" name="n_2mainValue【福祉施設】&#10;一人当たり面積"/>
        <xdr:cNvSpPr txBox="1"/>
      </xdr:nvSpPr>
      <xdr:spPr>
        <a:xfrm>
          <a:off x="8515427" y="1434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113591</xdr:rowOff>
    </xdr:from>
    <xdr:ext cx="469744" cy="259045"/>
    <xdr:sp macro="" textlink="">
      <xdr:nvSpPr>
        <xdr:cNvPr id="380" name="n_3mainValue【福祉施設】&#10;一人当たり面積"/>
        <xdr:cNvSpPr txBox="1"/>
      </xdr:nvSpPr>
      <xdr:spPr>
        <a:xfrm>
          <a:off x="7626427" y="14343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22151</xdr:rowOff>
    </xdr:from>
    <xdr:ext cx="469744" cy="259045"/>
    <xdr:sp macro="" textlink="">
      <xdr:nvSpPr>
        <xdr:cNvPr id="381" name="n_4mainValue【福祉施設】&#10;一人当たり面積"/>
        <xdr:cNvSpPr txBox="1"/>
      </xdr:nvSpPr>
      <xdr:spPr>
        <a:xfrm>
          <a:off x="6737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3" name="直線コネクタ 39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4" name="テキスト ボックス 393"/>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5" name="直線コネクタ 39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6" name="テキスト ボックス 39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7" name="直線コネクタ 39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8" name="テキスト ボックス 39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9" name="直線コネクタ 39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0" name="テキスト ボックス 39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1" name="直線コネクタ 40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2" name="テキスト ボックス 40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3" name="直線コネクタ 40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4" name="テキスト ボックス 403"/>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5" name="直線コネクタ 40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107224</xdr:rowOff>
    </xdr:from>
    <xdr:to>
      <xdr:col>24</xdr:col>
      <xdr:colOff>62865</xdr:colOff>
      <xdr:row>109</xdr:row>
      <xdr:rowOff>25581</xdr:rowOff>
    </xdr:to>
    <xdr:cxnSp macro="">
      <xdr:nvCxnSpPr>
        <xdr:cNvPr id="407" name="直線コネクタ 406"/>
        <xdr:cNvCxnSpPr/>
      </xdr:nvCxnSpPr>
      <xdr:spPr>
        <a:xfrm flipV="1">
          <a:off x="4634865" y="17252224"/>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29408</xdr:rowOff>
    </xdr:from>
    <xdr:ext cx="405111" cy="259045"/>
    <xdr:sp macro="" textlink="">
      <xdr:nvSpPr>
        <xdr:cNvPr id="408" name="【市民会館】&#10;有形固定資産減価償却率最小値テキスト"/>
        <xdr:cNvSpPr txBox="1"/>
      </xdr:nvSpPr>
      <xdr:spPr>
        <a:xfrm>
          <a:off x="4673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25581</xdr:rowOff>
    </xdr:from>
    <xdr:to>
      <xdr:col>24</xdr:col>
      <xdr:colOff>152400</xdr:colOff>
      <xdr:row>109</xdr:row>
      <xdr:rowOff>25581</xdr:rowOff>
    </xdr:to>
    <xdr:cxnSp macro="">
      <xdr:nvCxnSpPr>
        <xdr:cNvPr id="409" name="直線コネクタ 408"/>
        <xdr:cNvCxnSpPr/>
      </xdr:nvCxnSpPr>
      <xdr:spPr>
        <a:xfrm>
          <a:off x="4546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53901</xdr:rowOff>
    </xdr:from>
    <xdr:ext cx="340478" cy="259045"/>
    <xdr:sp macro="" textlink="">
      <xdr:nvSpPr>
        <xdr:cNvPr id="410" name="【市民会館】&#10;有形固定資産減価償却率最大値テキスト"/>
        <xdr:cNvSpPr txBox="1"/>
      </xdr:nvSpPr>
      <xdr:spPr>
        <a:xfrm>
          <a:off x="4673600" y="1702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107224</xdr:rowOff>
    </xdr:from>
    <xdr:to>
      <xdr:col>24</xdr:col>
      <xdr:colOff>152400</xdr:colOff>
      <xdr:row>100</xdr:row>
      <xdr:rowOff>107224</xdr:rowOff>
    </xdr:to>
    <xdr:cxnSp macro="">
      <xdr:nvCxnSpPr>
        <xdr:cNvPr id="411" name="直線コネクタ 410"/>
        <xdr:cNvCxnSpPr/>
      </xdr:nvCxnSpPr>
      <xdr:spPr>
        <a:xfrm>
          <a:off x="4546600" y="1725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11991</xdr:rowOff>
    </xdr:from>
    <xdr:ext cx="405111" cy="259045"/>
    <xdr:sp macro="" textlink="">
      <xdr:nvSpPr>
        <xdr:cNvPr id="412" name="【市民会館】&#10;有形固定資産減価償却率平均値テキスト"/>
        <xdr:cNvSpPr txBox="1"/>
      </xdr:nvSpPr>
      <xdr:spPr>
        <a:xfrm>
          <a:off x="4673600" y="17842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413" name="フローチャート: 判断 412"/>
        <xdr:cNvSpPr/>
      </xdr:nvSpPr>
      <xdr:spPr>
        <a:xfrm>
          <a:off x="45847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414" name="フローチャート: 判断 413"/>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415" name="フローチャート: 判断 414"/>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30299</xdr:rowOff>
    </xdr:from>
    <xdr:to>
      <xdr:col>10</xdr:col>
      <xdr:colOff>165100</xdr:colOff>
      <xdr:row>104</xdr:row>
      <xdr:rowOff>131899</xdr:rowOff>
    </xdr:to>
    <xdr:sp macro="" textlink="">
      <xdr:nvSpPr>
        <xdr:cNvPr id="416" name="フローチャート: 判断 415"/>
        <xdr:cNvSpPr/>
      </xdr:nvSpPr>
      <xdr:spPr>
        <a:xfrm>
          <a:off x="1968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35198</xdr:rowOff>
    </xdr:from>
    <xdr:to>
      <xdr:col>6</xdr:col>
      <xdr:colOff>38100</xdr:colOff>
      <xdr:row>104</xdr:row>
      <xdr:rowOff>136798</xdr:rowOff>
    </xdr:to>
    <xdr:sp macro="" textlink="">
      <xdr:nvSpPr>
        <xdr:cNvPr id="417" name="フローチャート: 判断 416"/>
        <xdr:cNvSpPr/>
      </xdr:nvSpPr>
      <xdr:spPr>
        <a:xfrm>
          <a:off x="1079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8" name="テキスト ボックス 41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9" name="テキスト ボックス 41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0" name="テキスト ボックス 41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1" name="テキスト ボックス 42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2" name="テキスト ボックス 42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17236</xdr:rowOff>
    </xdr:from>
    <xdr:to>
      <xdr:col>24</xdr:col>
      <xdr:colOff>114300</xdr:colOff>
      <xdr:row>103</xdr:row>
      <xdr:rowOff>118836</xdr:rowOff>
    </xdr:to>
    <xdr:sp macro="" textlink="">
      <xdr:nvSpPr>
        <xdr:cNvPr id="423" name="楕円 422"/>
        <xdr:cNvSpPr/>
      </xdr:nvSpPr>
      <xdr:spPr>
        <a:xfrm>
          <a:off x="4584700" y="1767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40113</xdr:rowOff>
    </xdr:from>
    <xdr:ext cx="405111" cy="259045"/>
    <xdr:sp macro="" textlink="">
      <xdr:nvSpPr>
        <xdr:cNvPr id="424" name="【市民会館】&#10;有形固定資産減価償却率該当値テキスト"/>
        <xdr:cNvSpPr txBox="1"/>
      </xdr:nvSpPr>
      <xdr:spPr>
        <a:xfrm>
          <a:off x="4673600" y="1752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151130</xdr:rowOff>
    </xdr:from>
    <xdr:to>
      <xdr:col>20</xdr:col>
      <xdr:colOff>38100</xdr:colOff>
      <xdr:row>103</xdr:row>
      <xdr:rowOff>81280</xdr:rowOff>
    </xdr:to>
    <xdr:sp macro="" textlink="">
      <xdr:nvSpPr>
        <xdr:cNvPr id="425" name="楕円 424"/>
        <xdr:cNvSpPr/>
      </xdr:nvSpPr>
      <xdr:spPr>
        <a:xfrm>
          <a:off x="3746500" y="1763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30480</xdr:rowOff>
    </xdr:from>
    <xdr:to>
      <xdr:col>24</xdr:col>
      <xdr:colOff>63500</xdr:colOff>
      <xdr:row>103</xdr:row>
      <xdr:rowOff>68036</xdr:rowOff>
    </xdr:to>
    <xdr:cxnSp macro="">
      <xdr:nvCxnSpPr>
        <xdr:cNvPr id="426" name="直線コネクタ 425"/>
        <xdr:cNvCxnSpPr/>
      </xdr:nvCxnSpPr>
      <xdr:spPr>
        <a:xfrm>
          <a:off x="3797300" y="17689830"/>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118473</xdr:rowOff>
    </xdr:from>
    <xdr:to>
      <xdr:col>15</xdr:col>
      <xdr:colOff>101600</xdr:colOff>
      <xdr:row>103</xdr:row>
      <xdr:rowOff>48623</xdr:rowOff>
    </xdr:to>
    <xdr:sp macro="" textlink="">
      <xdr:nvSpPr>
        <xdr:cNvPr id="427" name="楕円 426"/>
        <xdr:cNvSpPr/>
      </xdr:nvSpPr>
      <xdr:spPr>
        <a:xfrm>
          <a:off x="2857500" y="1760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169273</xdr:rowOff>
    </xdr:from>
    <xdr:to>
      <xdr:col>19</xdr:col>
      <xdr:colOff>177800</xdr:colOff>
      <xdr:row>103</xdr:row>
      <xdr:rowOff>30480</xdr:rowOff>
    </xdr:to>
    <xdr:cxnSp macro="">
      <xdr:nvCxnSpPr>
        <xdr:cNvPr id="428" name="直線コネクタ 427"/>
        <xdr:cNvCxnSpPr/>
      </xdr:nvCxnSpPr>
      <xdr:spPr>
        <a:xfrm>
          <a:off x="2908300" y="1765717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107043</xdr:rowOff>
    </xdr:from>
    <xdr:to>
      <xdr:col>10</xdr:col>
      <xdr:colOff>165100</xdr:colOff>
      <xdr:row>103</xdr:row>
      <xdr:rowOff>37193</xdr:rowOff>
    </xdr:to>
    <xdr:sp macro="" textlink="">
      <xdr:nvSpPr>
        <xdr:cNvPr id="429" name="楕円 428"/>
        <xdr:cNvSpPr/>
      </xdr:nvSpPr>
      <xdr:spPr>
        <a:xfrm>
          <a:off x="19685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157843</xdr:rowOff>
    </xdr:from>
    <xdr:to>
      <xdr:col>15</xdr:col>
      <xdr:colOff>50800</xdr:colOff>
      <xdr:row>102</xdr:row>
      <xdr:rowOff>169273</xdr:rowOff>
    </xdr:to>
    <xdr:cxnSp macro="">
      <xdr:nvCxnSpPr>
        <xdr:cNvPr id="430" name="直線コネクタ 429"/>
        <xdr:cNvCxnSpPr/>
      </xdr:nvCxnSpPr>
      <xdr:spPr>
        <a:xfrm>
          <a:off x="2019300" y="1764574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74386</xdr:rowOff>
    </xdr:from>
    <xdr:to>
      <xdr:col>6</xdr:col>
      <xdr:colOff>38100</xdr:colOff>
      <xdr:row>103</xdr:row>
      <xdr:rowOff>4536</xdr:rowOff>
    </xdr:to>
    <xdr:sp macro="" textlink="">
      <xdr:nvSpPr>
        <xdr:cNvPr id="431" name="楕円 430"/>
        <xdr:cNvSpPr/>
      </xdr:nvSpPr>
      <xdr:spPr>
        <a:xfrm>
          <a:off x="1079500" y="1756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125186</xdr:rowOff>
    </xdr:from>
    <xdr:to>
      <xdr:col>10</xdr:col>
      <xdr:colOff>114300</xdr:colOff>
      <xdr:row>102</xdr:row>
      <xdr:rowOff>157843</xdr:rowOff>
    </xdr:to>
    <xdr:cxnSp macro="">
      <xdr:nvCxnSpPr>
        <xdr:cNvPr id="432" name="直線コネクタ 431"/>
        <xdr:cNvCxnSpPr/>
      </xdr:nvCxnSpPr>
      <xdr:spPr>
        <a:xfrm>
          <a:off x="1130300" y="176130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129557</xdr:rowOff>
    </xdr:from>
    <xdr:ext cx="405111" cy="259045"/>
    <xdr:sp macro="" textlink="">
      <xdr:nvSpPr>
        <xdr:cNvPr id="433" name="n_1aveValue【市民会館】&#10;有形固定資産減価償却率"/>
        <xdr:cNvSpPr txBox="1"/>
      </xdr:nvSpPr>
      <xdr:spPr>
        <a:xfrm>
          <a:off x="35820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108329</xdr:rowOff>
    </xdr:from>
    <xdr:ext cx="405111" cy="259045"/>
    <xdr:sp macro="" textlink="">
      <xdr:nvSpPr>
        <xdr:cNvPr id="434" name="n_2aveValue【市民会館】&#10;有形固定資産減価償却率"/>
        <xdr:cNvSpPr txBox="1"/>
      </xdr:nvSpPr>
      <xdr:spPr>
        <a:xfrm>
          <a:off x="2705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123026</xdr:rowOff>
    </xdr:from>
    <xdr:ext cx="405111" cy="259045"/>
    <xdr:sp macro="" textlink="">
      <xdr:nvSpPr>
        <xdr:cNvPr id="435" name="n_3aveValue【市民会館】&#10;有形固定資産減価償却率"/>
        <xdr:cNvSpPr txBox="1"/>
      </xdr:nvSpPr>
      <xdr:spPr>
        <a:xfrm>
          <a:off x="1816744" y="1795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127925</xdr:rowOff>
    </xdr:from>
    <xdr:ext cx="405111" cy="259045"/>
    <xdr:sp macro="" textlink="">
      <xdr:nvSpPr>
        <xdr:cNvPr id="436" name="n_4aveValue【市民会館】&#10;有形固定資産減価償却率"/>
        <xdr:cNvSpPr txBox="1"/>
      </xdr:nvSpPr>
      <xdr:spPr>
        <a:xfrm>
          <a:off x="92774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97807</xdr:rowOff>
    </xdr:from>
    <xdr:ext cx="405111" cy="259045"/>
    <xdr:sp macro="" textlink="">
      <xdr:nvSpPr>
        <xdr:cNvPr id="437" name="n_1mainValue【市民会館】&#10;有形固定資産減価償却率"/>
        <xdr:cNvSpPr txBox="1"/>
      </xdr:nvSpPr>
      <xdr:spPr>
        <a:xfrm>
          <a:off x="3582044" y="1741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65150</xdr:rowOff>
    </xdr:from>
    <xdr:ext cx="405111" cy="259045"/>
    <xdr:sp macro="" textlink="">
      <xdr:nvSpPr>
        <xdr:cNvPr id="438" name="n_2mainValue【市民会館】&#10;有形固定資産減価償却率"/>
        <xdr:cNvSpPr txBox="1"/>
      </xdr:nvSpPr>
      <xdr:spPr>
        <a:xfrm>
          <a:off x="2705744" y="1738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53720</xdr:rowOff>
    </xdr:from>
    <xdr:ext cx="405111" cy="259045"/>
    <xdr:sp macro="" textlink="">
      <xdr:nvSpPr>
        <xdr:cNvPr id="439" name="n_3mainValue【市民会館】&#10;有形固定資産減価償却率"/>
        <xdr:cNvSpPr txBox="1"/>
      </xdr:nvSpPr>
      <xdr:spPr>
        <a:xfrm>
          <a:off x="1816744" y="1737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21063</xdr:rowOff>
    </xdr:from>
    <xdr:ext cx="405111" cy="259045"/>
    <xdr:sp macro="" textlink="">
      <xdr:nvSpPr>
        <xdr:cNvPr id="440" name="n_4mainValue【市民会館】&#10;有形固定資産減価償却率"/>
        <xdr:cNvSpPr txBox="1"/>
      </xdr:nvSpPr>
      <xdr:spPr>
        <a:xfrm>
          <a:off x="927744" y="1733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1" name="正方形/長方形 44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2" name="正方形/長方形 44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3" name="正方形/長方形 44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4" name="正方形/長方形 44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5" name="正方形/長方形 44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6" name="正方形/長方形 44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7" name="正方形/長方形 44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8" name="正方形/長方形 44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9" name="テキスト ボックス 44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0" name="直線コネクタ 44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51" name="直線コネクタ 450"/>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52" name="テキスト ボックス 451"/>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53" name="直線コネクタ 452"/>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4" name="テキスト ボックス 453"/>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5" name="直線コネクタ 454"/>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6" name="テキスト ボックス 455"/>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7" name="直線コネクタ 456"/>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8" name="テキスト ボックス 457"/>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9" name="直線コネクタ 458"/>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60" name="テキスト ボックス 459"/>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61" name="直線コネクタ 460"/>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62" name="テキスト ボックス 461"/>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3" name="直線コネクタ 46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4" name="テキスト ボックス 46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87630</xdr:rowOff>
    </xdr:from>
    <xdr:to>
      <xdr:col>54</xdr:col>
      <xdr:colOff>189865</xdr:colOff>
      <xdr:row>108</xdr:row>
      <xdr:rowOff>151312</xdr:rowOff>
    </xdr:to>
    <xdr:cxnSp macro="">
      <xdr:nvCxnSpPr>
        <xdr:cNvPr id="466" name="直線コネクタ 465"/>
        <xdr:cNvCxnSpPr/>
      </xdr:nvCxnSpPr>
      <xdr:spPr>
        <a:xfrm flipV="1">
          <a:off x="10476865" y="17061180"/>
          <a:ext cx="0" cy="1606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67"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68" name="直線コネクタ 467"/>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34307</xdr:rowOff>
    </xdr:from>
    <xdr:ext cx="469744" cy="259045"/>
    <xdr:sp macro="" textlink="">
      <xdr:nvSpPr>
        <xdr:cNvPr id="469" name="【市民会館】&#10;一人当たり面積最大値テキスト"/>
        <xdr:cNvSpPr txBox="1"/>
      </xdr:nvSpPr>
      <xdr:spPr>
        <a:xfrm>
          <a:off x="10515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87630</xdr:rowOff>
    </xdr:from>
    <xdr:to>
      <xdr:col>55</xdr:col>
      <xdr:colOff>88900</xdr:colOff>
      <xdr:row>99</xdr:row>
      <xdr:rowOff>87630</xdr:rowOff>
    </xdr:to>
    <xdr:cxnSp macro="">
      <xdr:nvCxnSpPr>
        <xdr:cNvPr id="470" name="直線コネクタ 469"/>
        <xdr:cNvCxnSpPr/>
      </xdr:nvCxnSpPr>
      <xdr:spPr>
        <a:xfrm>
          <a:off x="10388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23421</xdr:rowOff>
    </xdr:from>
    <xdr:ext cx="469744" cy="259045"/>
    <xdr:sp macro="" textlink="">
      <xdr:nvSpPr>
        <xdr:cNvPr id="471" name="【市民会館】&#10;一人当たり面積平均値テキスト"/>
        <xdr:cNvSpPr txBox="1"/>
      </xdr:nvSpPr>
      <xdr:spPr>
        <a:xfrm>
          <a:off x="10515600" y="18197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44994</xdr:rowOff>
    </xdr:from>
    <xdr:to>
      <xdr:col>55</xdr:col>
      <xdr:colOff>50800</xdr:colOff>
      <xdr:row>106</xdr:row>
      <xdr:rowOff>146594</xdr:rowOff>
    </xdr:to>
    <xdr:sp macro="" textlink="">
      <xdr:nvSpPr>
        <xdr:cNvPr id="472" name="フローチャート: 判断 471"/>
        <xdr:cNvSpPr/>
      </xdr:nvSpPr>
      <xdr:spPr>
        <a:xfrm>
          <a:off x="10426700" y="1821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473" name="フローチャート: 判断 472"/>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51526</xdr:rowOff>
    </xdr:from>
    <xdr:to>
      <xdr:col>46</xdr:col>
      <xdr:colOff>38100</xdr:colOff>
      <xdr:row>106</xdr:row>
      <xdr:rowOff>153126</xdr:rowOff>
    </xdr:to>
    <xdr:sp macro="" textlink="">
      <xdr:nvSpPr>
        <xdr:cNvPr id="474" name="フローチャート: 判断 473"/>
        <xdr:cNvSpPr/>
      </xdr:nvSpPr>
      <xdr:spPr>
        <a:xfrm>
          <a:off x="8699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75" name="フローチャート: 判断 474"/>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76" name="フローチャート: 判断 475"/>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7" name="テキスト ボックス 47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8" name="テキスト ボックス 47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9" name="テキスト ボックス 47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80" name="テキスト ボックス 47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1" name="テキスト ボックス 48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121738</xdr:rowOff>
    </xdr:from>
    <xdr:to>
      <xdr:col>55</xdr:col>
      <xdr:colOff>50800</xdr:colOff>
      <xdr:row>106</xdr:row>
      <xdr:rowOff>51888</xdr:rowOff>
    </xdr:to>
    <xdr:sp macro="" textlink="">
      <xdr:nvSpPr>
        <xdr:cNvPr id="482" name="楕円 481"/>
        <xdr:cNvSpPr/>
      </xdr:nvSpPr>
      <xdr:spPr>
        <a:xfrm>
          <a:off x="10426700" y="1812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144615</xdr:rowOff>
    </xdr:from>
    <xdr:ext cx="469744" cy="259045"/>
    <xdr:sp macro="" textlink="">
      <xdr:nvSpPr>
        <xdr:cNvPr id="483" name="【市民会館】&#10;一人当たり面積該当値テキスト"/>
        <xdr:cNvSpPr txBox="1"/>
      </xdr:nvSpPr>
      <xdr:spPr>
        <a:xfrm>
          <a:off x="10515600" y="1797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118473</xdr:rowOff>
    </xdr:from>
    <xdr:to>
      <xdr:col>50</xdr:col>
      <xdr:colOff>165100</xdr:colOff>
      <xdr:row>106</xdr:row>
      <xdr:rowOff>48623</xdr:rowOff>
    </xdr:to>
    <xdr:sp macro="" textlink="">
      <xdr:nvSpPr>
        <xdr:cNvPr id="484" name="楕円 483"/>
        <xdr:cNvSpPr/>
      </xdr:nvSpPr>
      <xdr:spPr>
        <a:xfrm>
          <a:off x="9588500" y="1812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169273</xdr:rowOff>
    </xdr:from>
    <xdr:to>
      <xdr:col>55</xdr:col>
      <xdr:colOff>0</xdr:colOff>
      <xdr:row>106</xdr:row>
      <xdr:rowOff>1088</xdr:rowOff>
    </xdr:to>
    <xdr:cxnSp macro="">
      <xdr:nvCxnSpPr>
        <xdr:cNvPr id="485" name="直線コネクタ 484"/>
        <xdr:cNvCxnSpPr/>
      </xdr:nvCxnSpPr>
      <xdr:spPr>
        <a:xfrm>
          <a:off x="9639300" y="18171523"/>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111942</xdr:rowOff>
    </xdr:from>
    <xdr:to>
      <xdr:col>46</xdr:col>
      <xdr:colOff>38100</xdr:colOff>
      <xdr:row>106</xdr:row>
      <xdr:rowOff>42092</xdr:rowOff>
    </xdr:to>
    <xdr:sp macro="" textlink="">
      <xdr:nvSpPr>
        <xdr:cNvPr id="486" name="楕円 485"/>
        <xdr:cNvSpPr/>
      </xdr:nvSpPr>
      <xdr:spPr>
        <a:xfrm>
          <a:off x="8699500" y="181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162742</xdr:rowOff>
    </xdr:from>
    <xdr:to>
      <xdr:col>50</xdr:col>
      <xdr:colOff>114300</xdr:colOff>
      <xdr:row>105</xdr:row>
      <xdr:rowOff>169273</xdr:rowOff>
    </xdr:to>
    <xdr:cxnSp macro="">
      <xdr:nvCxnSpPr>
        <xdr:cNvPr id="487" name="直線コネクタ 486"/>
        <xdr:cNvCxnSpPr/>
      </xdr:nvCxnSpPr>
      <xdr:spPr>
        <a:xfrm>
          <a:off x="8750300" y="1816499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108676</xdr:rowOff>
    </xdr:from>
    <xdr:to>
      <xdr:col>41</xdr:col>
      <xdr:colOff>101600</xdr:colOff>
      <xdr:row>106</xdr:row>
      <xdr:rowOff>38826</xdr:rowOff>
    </xdr:to>
    <xdr:sp macro="" textlink="">
      <xdr:nvSpPr>
        <xdr:cNvPr id="488" name="楕円 487"/>
        <xdr:cNvSpPr/>
      </xdr:nvSpPr>
      <xdr:spPr>
        <a:xfrm>
          <a:off x="7810500" y="1811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159476</xdr:rowOff>
    </xdr:from>
    <xdr:to>
      <xdr:col>45</xdr:col>
      <xdr:colOff>177800</xdr:colOff>
      <xdr:row>105</xdr:row>
      <xdr:rowOff>162742</xdr:rowOff>
    </xdr:to>
    <xdr:cxnSp macro="">
      <xdr:nvCxnSpPr>
        <xdr:cNvPr id="489" name="直線コネクタ 488"/>
        <xdr:cNvCxnSpPr/>
      </xdr:nvCxnSpPr>
      <xdr:spPr>
        <a:xfrm>
          <a:off x="7861300" y="1816172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102144</xdr:rowOff>
    </xdr:from>
    <xdr:to>
      <xdr:col>36</xdr:col>
      <xdr:colOff>165100</xdr:colOff>
      <xdr:row>106</xdr:row>
      <xdr:rowOff>32294</xdr:rowOff>
    </xdr:to>
    <xdr:sp macro="" textlink="">
      <xdr:nvSpPr>
        <xdr:cNvPr id="490" name="楕円 489"/>
        <xdr:cNvSpPr/>
      </xdr:nvSpPr>
      <xdr:spPr>
        <a:xfrm>
          <a:off x="6921500" y="1810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152944</xdr:rowOff>
    </xdr:from>
    <xdr:to>
      <xdr:col>41</xdr:col>
      <xdr:colOff>50800</xdr:colOff>
      <xdr:row>105</xdr:row>
      <xdr:rowOff>159476</xdr:rowOff>
    </xdr:to>
    <xdr:cxnSp macro="">
      <xdr:nvCxnSpPr>
        <xdr:cNvPr id="491" name="直線コネクタ 490"/>
        <xdr:cNvCxnSpPr/>
      </xdr:nvCxnSpPr>
      <xdr:spPr>
        <a:xfrm>
          <a:off x="6972300" y="1815519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150784</xdr:rowOff>
    </xdr:from>
    <xdr:ext cx="469744" cy="259045"/>
    <xdr:sp macro="" textlink="">
      <xdr:nvSpPr>
        <xdr:cNvPr id="492" name="n_1aveValue【市民会館】&#10;一人当たり面積"/>
        <xdr:cNvSpPr txBox="1"/>
      </xdr:nvSpPr>
      <xdr:spPr>
        <a:xfrm>
          <a:off x="93917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144253</xdr:rowOff>
    </xdr:from>
    <xdr:ext cx="469744" cy="259045"/>
    <xdr:sp macro="" textlink="">
      <xdr:nvSpPr>
        <xdr:cNvPr id="493" name="n_2aveValue【市民会館】&#10;一人当たり面積"/>
        <xdr:cNvSpPr txBox="1"/>
      </xdr:nvSpPr>
      <xdr:spPr>
        <a:xfrm>
          <a:off x="85154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150784</xdr:rowOff>
    </xdr:from>
    <xdr:ext cx="469744" cy="259045"/>
    <xdr:sp macro="" textlink="">
      <xdr:nvSpPr>
        <xdr:cNvPr id="494" name="n_3aveValue【市民会館】&#10;一人当たり面積"/>
        <xdr:cNvSpPr txBox="1"/>
      </xdr:nvSpPr>
      <xdr:spPr>
        <a:xfrm>
          <a:off x="7626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150784</xdr:rowOff>
    </xdr:from>
    <xdr:ext cx="469744" cy="259045"/>
    <xdr:sp macro="" textlink="">
      <xdr:nvSpPr>
        <xdr:cNvPr id="495" name="n_4aveValue【市民会館】&#10;一人当たり面積"/>
        <xdr:cNvSpPr txBox="1"/>
      </xdr:nvSpPr>
      <xdr:spPr>
        <a:xfrm>
          <a:off x="6737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65150</xdr:rowOff>
    </xdr:from>
    <xdr:ext cx="469744" cy="259045"/>
    <xdr:sp macro="" textlink="">
      <xdr:nvSpPr>
        <xdr:cNvPr id="496" name="n_1mainValue【市民会館】&#10;一人当たり面積"/>
        <xdr:cNvSpPr txBox="1"/>
      </xdr:nvSpPr>
      <xdr:spPr>
        <a:xfrm>
          <a:off x="93917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58619</xdr:rowOff>
    </xdr:from>
    <xdr:ext cx="469744" cy="259045"/>
    <xdr:sp macro="" textlink="">
      <xdr:nvSpPr>
        <xdr:cNvPr id="497" name="n_2mainValue【市民会館】&#10;一人当たり面積"/>
        <xdr:cNvSpPr txBox="1"/>
      </xdr:nvSpPr>
      <xdr:spPr>
        <a:xfrm>
          <a:off x="8515427" y="1788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55353</xdr:rowOff>
    </xdr:from>
    <xdr:ext cx="469744" cy="259045"/>
    <xdr:sp macro="" textlink="">
      <xdr:nvSpPr>
        <xdr:cNvPr id="498" name="n_3mainValue【市民会館】&#10;一人当たり面積"/>
        <xdr:cNvSpPr txBox="1"/>
      </xdr:nvSpPr>
      <xdr:spPr>
        <a:xfrm>
          <a:off x="7626427" y="178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48821</xdr:rowOff>
    </xdr:from>
    <xdr:ext cx="469744" cy="259045"/>
    <xdr:sp macro="" textlink="">
      <xdr:nvSpPr>
        <xdr:cNvPr id="499" name="n_4mainValue【市民会館】&#10;一人当たり面積"/>
        <xdr:cNvSpPr txBox="1"/>
      </xdr:nvSpPr>
      <xdr:spPr>
        <a:xfrm>
          <a:off x="673742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500" name="正方形/長方形 49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1" name="正方形/長方形 50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2" name="正方形/長方形 50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3" name="正方形/長方形 50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4" name="正方形/長方形 50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5" name="正方形/長方形 50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6" name="正方形/長方形 50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7" name="正方形/長方形 50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8" name="テキスト ボックス 50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9" name="直線コネクタ 50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10" name="テキスト ボックス 50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11" name="直線コネクタ 51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12" name="テキスト ボックス 511"/>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3" name="直線コネクタ 51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4" name="テキスト ボックス 51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5" name="直線コネクタ 51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6" name="テキスト ボックス 51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7" name="直線コネクタ 51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8" name="テキスト ボックス 51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9" name="直線コネクタ 51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20" name="テキスト ボックス 51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21" name="直線コネクタ 52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22" name="テキスト ボックス 521"/>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3" name="直線コネクタ 52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15784</xdr:rowOff>
    </xdr:to>
    <xdr:cxnSp macro="">
      <xdr:nvCxnSpPr>
        <xdr:cNvPr id="525" name="直線コネクタ 524"/>
        <xdr:cNvCxnSpPr/>
      </xdr:nvCxnSpPr>
      <xdr:spPr>
        <a:xfrm flipV="1">
          <a:off x="16318864" y="5769973"/>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405111" cy="259045"/>
    <xdr:sp macro="" textlink="">
      <xdr:nvSpPr>
        <xdr:cNvPr id="526" name="【一般廃棄物処理施設】&#10;有形固定資産減価償却率最小値テキスト"/>
        <xdr:cNvSpPr txBox="1"/>
      </xdr:nvSpPr>
      <xdr:spPr>
        <a:xfrm>
          <a:off x="16357600" y="722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527" name="直線コネクタ 526"/>
        <xdr:cNvCxnSpPr/>
      </xdr:nvCxnSpPr>
      <xdr:spPr>
        <a:xfrm>
          <a:off x="16230600" y="721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528" name="【一般廃棄物処理施設】&#10;有形固定資産減価償却率最大値テキスト"/>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529" name="直線コネクタ 528"/>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10358</xdr:rowOff>
    </xdr:from>
    <xdr:ext cx="405111" cy="259045"/>
    <xdr:sp macro="" textlink="">
      <xdr:nvSpPr>
        <xdr:cNvPr id="530" name="【一般廃棄物処理施設】&#10;有形固定資産減価償却率平均値テキスト"/>
        <xdr:cNvSpPr txBox="1"/>
      </xdr:nvSpPr>
      <xdr:spPr>
        <a:xfrm>
          <a:off x="16357600" y="66969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31931</xdr:rowOff>
    </xdr:from>
    <xdr:to>
      <xdr:col>85</xdr:col>
      <xdr:colOff>177800</xdr:colOff>
      <xdr:row>39</xdr:row>
      <xdr:rowOff>133531</xdr:rowOff>
    </xdr:to>
    <xdr:sp macro="" textlink="">
      <xdr:nvSpPr>
        <xdr:cNvPr id="531" name="フローチャート: 判断 530"/>
        <xdr:cNvSpPr/>
      </xdr:nvSpPr>
      <xdr:spPr>
        <a:xfrm>
          <a:off x="16268700" y="671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160927</xdr:rowOff>
    </xdr:from>
    <xdr:to>
      <xdr:col>81</xdr:col>
      <xdr:colOff>101600</xdr:colOff>
      <xdr:row>39</xdr:row>
      <xdr:rowOff>91077</xdr:rowOff>
    </xdr:to>
    <xdr:sp macro="" textlink="">
      <xdr:nvSpPr>
        <xdr:cNvPr id="532" name="フローチャート: 判断 531"/>
        <xdr:cNvSpPr/>
      </xdr:nvSpPr>
      <xdr:spPr>
        <a:xfrm>
          <a:off x="15430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13970</xdr:rowOff>
    </xdr:from>
    <xdr:to>
      <xdr:col>76</xdr:col>
      <xdr:colOff>165100</xdr:colOff>
      <xdr:row>39</xdr:row>
      <xdr:rowOff>115570</xdr:rowOff>
    </xdr:to>
    <xdr:sp macro="" textlink="">
      <xdr:nvSpPr>
        <xdr:cNvPr id="533" name="フローチャート: 判断 532"/>
        <xdr:cNvSpPr/>
      </xdr:nvSpPr>
      <xdr:spPr>
        <a:xfrm>
          <a:off x="14541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147865</xdr:rowOff>
    </xdr:from>
    <xdr:to>
      <xdr:col>72</xdr:col>
      <xdr:colOff>38100</xdr:colOff>
      <xdr:row>39</xdr:row>
      <xdr:rowOff>78015</xdr:rowOff>
    </xdr:to>
    <xdr:sp macro="" textlink="">
      <xdr:nvSpPr>
        <xdr:cNvPr id="534" name="フローチャート: 判断 533"/>
        <xdr:cNvSpPr/>
      </xdr:nvSpPr>
      <xdr:spPr>
        <a:xfrm>
          <a:off x="13652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62956</xdr:rowOff>
    </xdr:from>
    <xdr:to>
      <xdr:col>67</xdr:col>
      <xdr:colOff>101600</xdr:colOff>
      <xdr:row>38</xdr:row>
      <xdr:rowOff>164556</xdr:rowOff>
    </xdr:to>
    <xdr:sp macro="" textlink="">
      <xdr:nvSpPr>
        <xdr:cNvPr id="535" name="フローチャート: 判断 534"/>
        <xdr:cNvSpPr/>
      </xdr:nvSpPr>
      <xdr:spPr>
        <a:xfrm>
          <a:off x="12763500" y="657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6" name="テキスト ボックス 53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7" name="テキスト ボックス 53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8" name="テキスト ボックス 53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9" name="テキスト ボックス 53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40" name="テキスト ボックス 53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97246</xdr:rowOff>
    </xdr:from>
    <xdr:to>
      <xdr:col>85</xdr:col>
      <xdr:colOff>177800</xdr:colOff>
      <xdr:row>38</xdr:row>
      <xdr:rowOff>27395</xdr:rowOff>
    </xdr:to>
    <xdr:sp macro="" textlink="">
      <xdr:nvSpPr>
        <xdr:cNvPr id="541" name="楕円 540"/>
        <xdr:cNvSpPr/>
      </xdr:nvSpPr>
      <xdr:spPr>
        <a:xfrm>
          <a:off x="16268700" y="644089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120123</xdr:rowOff>
    </xdr:from>
    <xdr:ext cx="405111" cy="259045"/>
    <xdr:sp macro="" textlink="">
      <xdr:nvSpPr>
        <xdr:cNvPr id="542" name="【一般廃棄物処理施設】&#10;有形固定資産減価償却率該当値テキスト"/>
        <xdr:cNvSpPr txBox="1"/>
      </xdr:nvSpPr>
      <xdr:spPr>
        <a:xfrm>
          <a:off x="16357600" y="6292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76019</xdr:rowOff>
    </xdr:from>
    <xdr:to>
      <xdr:col>81</xdr:col>
      <xdr:colOff>101600</xdr:colOff>
      <xdr:row>38</xdr:row>
      <xdr:rowOff>6169</xdr:rowOff>
    </xdr:to>
    <xdr:sp macro="" textlink="">
      <xdr:nvSpPr>
        <xdr:cNvPr id="543" name="楕円 542"/>
        <xdr:cNvSpPr/>
      </xdr:nvSpPr>
      <xdr:spPr>
        <a:xfrm>
          <a:off x="15430500" y="641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126819</xdr:rowOff>
    </xdr:from>
    <xdr:to>
      <xdr:col>85</xdr:col>
      <xdr:colOff>127000</xdr:colOff>
      <xdr:row>37</xdr:row>
      <xdr:rowOff>148046</xdr:rowOff>
    </xdr:to>
    <xdr:cxnSp macro="">
      <xdr:nvCxnSpPr>
        <xdr:cNvPr id="544" name="直線コネクタ 543"/>
        <xdr:cNvCxnSpPr/>
      </xdr:nvCxnSpPr>
      <xdr:spPr>
        <a:xfrm>
          <a:off x="15481300" y="6470469"/>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35197</xdr:rowOff>
    </xdr:from>
    <xdr:to>
      <xdr:col>76</xdr:col>
      <xdr:colOff>165100</xdr:colOff>
      <xdr:row>37</xdr:row>
      <xdr:rowOff>136797</xdr:rowOff>
    </xdr:to>
    <xdr:sp macro="" textlink="">
      <xdr:nvSpPr>
        <xdr:cNvPr id="545" name="楕円 544"/>
        <xdr:cNvSpPr/>
      </xdr:nvSpPr>
      <xdr:spPr>
        <a:xfrm>
          <a:off x="14541500" y="637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85997</xdr:rowOff>
    </xdr:from>
    <xdr:to>
      <xdr:col>81</xdr:col>
      <xdr:colOff>50800</xdr:colOff>
      <xdr:row>37</xdr:row>
      <xdr:rowOff>126819</xdr:rowOff>
    </xdr:to>
    <xdr:cxnSp macro="">
      <xdr:nvCxnSpPr>
        <xdr:cNvPr id="546" name="直線コネクタ 545"/>
        <xdr:cNvCxnSpPr/>
      </xdr:nvCxnSpPr>
      <xdr:spPr>
        <a:xfrm>
          <a:off x="14592300" y="6429647"/>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4173</xdr:rowOff>
    </xdr:from>
    <xdr:to>
      <xdr:col>72</xdr:col>
      <xdr:colOff>38100</xdr:colOff>
      <xdr:row>37</xdr:row>
      <xdr:rowOff>105773</xdr:rowOff>
    </xdr:to>
    <xdr:sp macro="" textlink="">
      <xdr:nvSpPr>
        <xdr:cNvPr id="547" name="楕円 546"/>
        <xdr:cNvSpPr/>
      </xdr:nvSpPr>
      <xdr:spPr>
        <a:xfrm>
          <a:off x="13652500" y="634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54973</xdr:rowOff>
    </xdr:from>
    <xdr:to>
      <xdr:col>76</xdr:col>
      <xdr:colOff>114300</xdr:colOff>
      <xdr:row>37</xdr:row>
      <xdr:rowOff>85997</xdr:rowOff>
    </xdr:to>
    <xdr:cxnSp macro="">
      <xdr:nvCxnSpPr>
        <xdr:cNvPr id="548" name="直線コネクタ 547"/>
        <xdr:cNvCxnSpPr/>
      </xdr:nvCxnSpPr>
      <xdr:spPr>
        <a:xfrm>
          <a:off x="13703300" y="639862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125004</xdr:rowOff>
    </xdr:from>
    <xdr:to>
      <xdr:col>67</xdr:col>
      <xdr:colOff>101600</xdr:colOff>
      <xdr:row>37</xdr:row>
      <xdr:rowOff>55154</xdr:rowOff>
    </xdr:to>
    <xdr:sp macro="" textlink="">
      <xdr:nvSpPr>
        <xdr:cNvPr id="549" name="楕円 548"/>
        <xdr:cNvSpPr/>
      </xdr:nvSpPr>
      <xdr:spPr>
        <a:xfrm>
          <a:off x="12763500" y="629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4354</xdr:rowOff>
    </xdr:from>
    <xdr:to>
      <xdr:col>71</xdr:col>
      <xdr:colOff>177800</xdr:colOff>
      <xdr:row>37</xdr:row>
      <xdr:rowOff>54973</xdr:rowOff>
    </xdr:to>
    <xdr:cxnSp macro="">
      <xdr:nvCxnSpPr>
        <xdr:cNvPr id="550" name="直線コネクタ 549"/>
        <xdr:cNvCxnSpPr/>
      </xdr:nvCxnSpPr>
      <xdr:spPr>
        <a:xfrm>
          <a:off x="12814300" y="6348004"/>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82204</xdr:rowOff>
    </xdr:from>
    <xdr:ext cx="405111" cy="259045"/>
    <xdr:sp macro="" textlink="">
      <xdr:nvSpPr>
        <xdr:cNvPr id="551" name="n_1aveValue【一般廃棄物処理施設】&#10;有形固定資産減価償却率"/>
        <xdr:cNvSpPr txBox="1"/>
      </xdr:nvSpPr>
      <xdr:spPr>
        <a:xfrm>
          <a:off x="152660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106697</xdr:rowOff>
    </xdr:from>
    <xdr:ext cx="405111" cy="259045"/>
    <xdr:sp macro="" textlink="">
      <xdr:nvSpPr>
        <xdr:cNvPr id="552" name="n_2aveValue【一般廃棄物処理施設】&#10;有形固定資産減価償却率"/>
        <xdr:cNvSpPr txBox="1"/>
      </xdr:nvSpPr>
      <xdr:spPr>
        <a:xfrm>
          <a:off x="14389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69142</xdr:rowOff>
    </xdr:from>
    <xdr:ext cx="405111" cy="259045"/>
    <xdr:sp macro="" textlink="">
      <xdr:nvSpPr>
        <xdr:cNvPr id="553" name="n_3aveValue【一般廃棄物処理施設】&#10;有形固定資産減価償却率"/>
        <xdr:cNvSpPr txBox="1"/>
      </xdr:nvSpPr>
      <xdr:spPr>
        <a:xfrm>
          <a:off x="13500744" y="675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155683</xdr:rowOff>
    </xdr:from>
    <xdr:ext cx="405111" cy="259045"/>
    <xdr:sp macro="" textlink="">
      <xdr:nvSpPr>
        <xdr:cNvPr id="554" name="n_4aveValue【一般廃棄物処理施設】&#10;有形固定資産減価償却率"/>
        <xdr:cNvSpPr txBox="1"/>
      </xdr:nvSpPr>
      <xdr:spPr>
        <a:xfrm>
          <a:off x="12611744" y="667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22696</xdr:rowOff>
    </xdr:from>
    <xdr:ext cx="405111" cy="259045"/>
    <xdr:sp macro="" textlink="">
      <xdr:nvSpPr>
        <xdr:cNvPr id="555" name="n_1mainValue【一般廃棄物処理施設】&#10;有形固定資産減価償却率"/>
        <xdr:cNvSpPr txBox="1"/>
      </xdr:nvSpPr>
      <xdr:spPr>
        <a:xfrm>
          <a:off x="152660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153324</xdr:rowOff>
    </xdr:from>
    <xdr:ext cx="405111" cy="259045"/>
    <xdr:sp macro="" textlink="">
      <xdr:nvSpPr>
        <xdr:cNvPr id="556" name="n_2mainValue【一般廃棄物処理施設】&#10;有形固定資産減価償却率"/>
        <xdr:cNvSpPr txBox="1"/>
      </xdr:nvSpPr>
      <xdr:spPr>
        <a:xfrm>
          <a:off x="14389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122300</xdr:rowOff>
    </xdr:from>
    <xdr:ext cx="405111" cy="259045"/>
    <xdr:sp macro="" textlink="">
      <xdr:nvSpPr>
        <xdr:cNvPr id="557" name="n_3mainValue【一般廃棄物処理施設】&#10;有形固定資産減価償却率"/>
        <xdr:cNvSpPr txBox="1"/>
      </xdr:nvSpPr>
      <xdr:spPr>
        <a:xfrm>
          <a:off x="13500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71681</xdr:rowOff>
    </xdr:from>
    <xdr:ext cx="405111" cy="259045"/>
    <xdr:sp macro="" textlink="">
      <xdr:nvSpPr>
        <xdr:cNvPr id="558" name="n_4mainValue【一般廃棄物処理施設】&#10;有形固定資産減価償却率"/>
        <xdr:cNvSpPr txBox="1"/>
      </xdr:nvSpPr>
      <xdr:spPr>
        <a:xfrm>
          <a:off x="12611744" y="607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9" name="正方形/長方形 5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60" name="正方形/長方形 55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61" name="正方形/長方形 56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2" name="正方形/長方形 56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3" name="正方形/長方形 56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4" name="正方形/長方形 56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5" name="正方形/長方形 56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6" name="正方形/長方形 56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7" name="テキスト ボックス 56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8" name="直線コネクタ 56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9" name="直線コネクタ 56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70" name="テキスト ボックス 569"/>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71" name="直線コネクタ 57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72" name="テキスト ボックス 571"/>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73" name="直線コネクタ 57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74" name="テキスト ボックス 573"/>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5" name="直線コネクタ 57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76" name="テキスト ボックス 575"/>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7" name="直線コネクタ 57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8" name="テキスト ボックス 577"/>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9" name="直線コネクタ 57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80" name="テキスト ボックス 579"/>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8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96288</xdr:rowOff>
    </xdr:from>
    <xdr:to>
      <xdr:col>116</xdr:col>
      <xdr:colOff>62864</xdr:colOff>
      <xdr:row>42</xdr:row>
      <xdr:rowOff>37576</xdr:rowOff>
    </xdr:to>
    <xdr:cxnSp macro="">
      <xdr:nvCxnSpPr>
        <xdr:cNvPr id="582" name="直線コネクタ 581"/>
        <xdr:cNvCxnSpPr/>
      </xdr:nvCxnSpPr>
      <xdr:spPr>
        <a:xfrm flipV="1">
          <a:off x="22160864" y="5925588"/>
          <a:ext cx="0" cy="1312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41403</xdr:rowOff>
    </xdr:from>
    <xdr:ext cx="378565" cy="259045"/>
    <xdr:sp macro="" textlink="">
      <xdr:nvSpPr>
        <xdr:cNvPr id="583" name="【一般廃棄物処理施設】&#10;一人当たり有形固定資産（償却資産）額最小値テキスト"/>
        <xdr:cNvSpPr txBox="1"/>
      </xdr:nvSpPr>
      <xdr:spPr>
        <a:xfrm>
          <a:off x="22199600" y="7242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37576</xdr:rowOff>
    </xdr:from>
    <xdr:to>
      <xdr:col>116</xdr:col>
      <xdr:colOff>152400</xdr:colOff>
      <xdr:row>42</xdr:row>
      <xdr:rowOff>37576</xdr:rowOff>
    </xdr:to>
    <xdr:cxnSp macro="">
      <xdr:nvCxnSpPr>
        <xdr:cNvPr id="584" name="直線コネクタ 583"/>
        <xdr:cNvCxnSpPr/>
      </xdr:nvCxnSpPr>
      <xdr:spPr>
        <a:xfrm>
          <a:off x="22072600" y="7238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42965</xdr:rowOff>
    </xdr:from>
    <xdr:ext cx="599010" cy="259045"/>
    <xdr:sp macro="" textlink="">
      <xdr:nvSpPr>
        <xdr:cNvPr id="585" name="【一般廃棄物処理施設】&#10;一人当たり有形固定資産（償却資産）額最大値テキスト"/>
        <xdr:cNvSpPr txBox="1"/>
      </xdr:nvSpPr>
      <xdr:spPr>
        <a:xfrm>
          <a:off x="22199600" y="570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96288</xdr:rowOff>
    </xdr:from>
    <xdr:to>
      <xdr:col>116</xdr:col>
      <xdr:colOff>152400</xdr:colOff>
      <xdr:row>34</xdr:row>
      <xdr:rowOff>96288</xdr:rowOff>
    </xdr:to>
    <xdr:cxnSp macro="">
      <xdr:nvCxnSpPr>
        <xdr:cNvPr id="586" name="直線コネクタ 585"/>
        <xdr:cNvCxnSpPr/>
      </xdr:nvCxnSpPr>
      <xdr:spPr>
        <a:xfrm>
          <a:off x="22072600" y="5925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171365</xdr:rowOff>
    </xdr:from>
    <xdr:ext cx="534377" cy="259045"/>
    <xdr:sp macro="" textlink="">
      <xdr:nvSpPr>
        <xdr:cNvPr id="587" name="【一般廃棄物処理施設】&#10;一人当たり有形固定資産（償却資産）額平均値テキスト"/>
        <xdr:cNvSpPr txBox="1"/>
      </xdr:nvSpPr>
      <xdr:spPr>
        <a:xfrm>
          <a:off x="22199600" y="6857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148488</xdr:rowOff>
    </xdr:from>
    <xdr:to>
      <xdr:col>116</xdr:col>
      <xdr:colOff>114300</xdr:colOff>
      <xdr:row>41</xdr:row>
      <xdr:rowOff>78638</xdr:rowOff>
    </xdr:to>
    <xdr:sp macro="" textlink="">
      <xdr:nvSpPr>
        <xdr:cNvPr id="588" name="フローチャート: 判断 587"/>
        <xdr:cNvSpPr/>
      </xdr:nvSpPr>
      <xdr:spPr>
        <a:xfrm>
          <a:off x="22110700" y="70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150225</xdr:rowOff>
    </xdr:from>
    <xdr:to>
      <xdr:col>112</xdr:col>
      <xdr:colOff>38100</xdr:colOff>
      <xdr:row>41</xdr:row>
      <xdr:rowOff>80375</xdr:rowOff>
    </xdr:to>
    <xdr:sp macro="" textlink="">
      <xdr:nvSpPr>
        <xdr:cNvPr id="589" name="フローチャート: 判断 588"/>
        <xdr:cNvSpPr/>
      </xdr:nvSpPr>
      <xdr:spPr>
        <a:xfrm>
          <a:off x="21272500" y="70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163202</xdr:rowOff>
    </xdr:from>
    <xdr:to>
      <xdr:col>107</xdr:col>
      <xdr:colOff>101600</xdr:colOff>
      <xdr:row>41</xdr:row>
      <xdr:rowOff>93352</xdr:rowOff>
    </xdr:to>
    <xdr:sp macro="" textlink="">
      <xdr:nvSpPr>
        <xdr:cNvPr id="590" name="フローチャート: 判断 589"/>
        <xdr:cNvSpPr/>
      </xdr:nvSpPr>
      <xdr:spPr>
        <a:xfrm>
          <a:off x="20383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2664</xdr:rowOff>
    </xdr:from>
    <xdr:to>
      <xdr:col>102</xdr:col>
      <xdr:colOff>165100</xdr:colOff>
      <xdr:row>41</xdr:row>
      <xdr:rowOff>104264</xdr:rowOff>
    </xdr:to>
    <xdr:sp macro="" textlink="">
      <xdr:nvSpPr>
        <xdr:cNvPr id="591" name="フローチャート: 判断 590"/>
        <xdr:cNvSpPr/>
      </xdr:nvSpPr>
      <xdr:spPr>
        <a:xfrm>
          <a:off x="19494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8062</xdr:rowOff>
    </xdr:from>
    <xdr:to>
      <xdr:col>98</xdr:col>
      <xdr:colOff>38100</xdr:colOff>
      <xdr:row>41</xdr:row>
      <xdr:rowOff>109662</xdr:rowOff>
    </xdr:to>
    <xdr:sp macro="" textlink="">
      <xdr:nvSpPr>
        <xdr:cNvPr id="592" name="フローチャート: 判断 591"/>
        <xdr:cNvSpPr/>
      </xdr:nvSpPr>
      <xdr:spPr>
        <a:xfrm>
          <a:off x="18605500" y="703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3" name="テキスト ボックス 59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4" name="テキスト ボックス 59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5" name="テキスト ボックス 59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6" name="テキスト ボックス 59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7" name="テキスト ボックス 59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99423</xdr:rowOff>
    </xdr:from>
    <xdr:to>
      <xdr:col>116</xdr:col>
      <xdr:colOff>114300</xdr:colOff>
      <xdr:row>42</xdr:row>
      <xdr:rowOff>29573</xdr:rowOff>
    </xdr:to>
    <xdr:sp macro="" textlink="">
      <xdr:nvSpPr>
        <xdr:cNvPr id="598" name="楕円 597"/>
        <xdr:cNvSpPr/>
      </xdr:nvSpPr>
      <xdr:spPr>
        <a:xfrm>
          <a:off x="22110700" y="712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14350</xdr:rowOff>
    </xdr:from>
    <xdr:ext cx="534377" cy="259045"/>
    <xdr:sp macro="" textlink="">
      <xdr:nvSpPr>
        <xdr:cNvPr id="599" name="【一般廃棄物処理施設】&#10;一人当たり有形固定資産（償却資産）額該当値テキスト"/>
        <xdr:cNvSpPr txBox="1"/>
      </xdr:nvSpPr>
      <xdr:spPr>
        <a:xfrm>
          <a:off x="22199600" y="704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100343</xdr:rowOff>
    </xdr:from>
    <xdr:to>
      <xdr:col>112</xdr:col>
      <xdr:colOff>38100</xdr:colOff>
      <xdr:row>42</xdr:row>
      <xdr:rowOff>30493</xdr:rowOff>
    </xdr:to>
    <xdr:sp macro="" textlink="">
      <xdr:nvSpPr>
        <xdr:cNvPr id="600" name="楕円 599"/>
        <xdr:cNvSpPr/>
      </xdr:nvSpPr>
      <xdr:spPr>
        <a:xfrm>
          <a:off x="21272500" y="712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150223</xdr:rowOff>
    </xdr:from>
    <xdr:to>
      <xdr:col>116</xdr:col>
      <xdr:colOff>63500</xdr:colOff>
      <xdr:row>41</xdr:row>
      <xdr:rowOff>151143</xdr:rowOff>
    </xdr:to>
    <xdr:cxnSp macro="">
      <xdr:nvCxnSpPr>
        <xdr:cNvPr id="601" name="直線コネクタ 600"/>
        <xdr:cNvCxnSpPr/>
      </xdr:nvCxnSpPr>
      <xdr:spPr>
        <a:xfrm flipV="1">
          <a:off x="21323300" y="7179673"/>
          <a:ext cx="838200" cy="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100192</xdr:rowOff>
    </xdr:from>
    <xdr:to>
      <xdr:col>107</xdr:col>
      <xdr:colOff>101600</xdr:colOff>
      <xdr:row>42</xdr:row>
      <xdr:rowOff>30342</xdr:rowOff>
    </xdr:to>
    <xdr:sp macro="" textlink="">
      <xdr:nvSpPr>
        <xdr:cNvPr id="602" name="楕円 601"/>
        <xdr:cNvSpPr/>
      </xdr:nvSpPr>
      <xdr:spPr>
        <a:xfrm>
          <a:off x="20383500" y="712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150992</xdr:rowOff>
    </xdr:from>
    <xdr:to>
      <xdr:col>111</xdr:col>
      <xdr:colOff>177800</xdr:colOff>
      <xdr:row>41</xdr:row>
      <xdr:rowOff>151143</xdr:rowOff>
    </xdr:to>
    <xdr:cxnSp macro="">
      <xdr:nvCxnSpPr>
        <xdr:cNvPr id="603" name="直線コネクタ 602"/>
        <xdr:cNvCxnSpPr/>
      </xdr:nvCxnSpPr>
      <xdr:spPr>
        <a:xfrm>
          <a:off x="20434300" y="7180442"/>
          <a:ext cx="889000" cy="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99108</xdr:rowOff>
    </xdr:from>
    <xdr:to>
      <xdr:col>102</xdr:col>
      <xdr:colOff>165100</xdr:colOff>
      <xdr:row>42</xdr:row>
      <xdr:rowOff>29258</xdr:rowOff>
    </xdr:to>
    <xdr:sp macro="" textlink="">
      <xdr:nvSpPr>
        <xdr:cNvPr id="604" name="楕円 603"/>
        <xdr:cNvSpPr/>
      </xdr:nvSpPr>
      <xdr:spPr>
        <a:xfrm>
          <a:off x="19494500" y="712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149908</xdr:rowOff>
    </xdr:from>
    <xdr:to>
      <xdr:col>107</xdr:col>
      <xdr:colOff>50800</xdr:colOff>
      <xdr:row>41</xdr:row>
      <xdr:rowOff>150992</xdr:rowOff>
    </xdr:to>
    <xdr:cxnSp macro="">
      <xdr:nvCxnSpPr>
        <xdr:cNvPr id="605" name="直線コネクタ 604"/>
        <xdr:cNvCxnSpPr/>
      </xdr:nvCxnSpPr>
      <xdr:spPr>
        <a:xfrm>
          <a:off x="19545300" y="7179358"/>
          <a:ext cx="889000" cy="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98606</xdr:rowOff>
    </xdr:from>
    <xdr:to>
      <xdr:col>98</xdr:col>
      <xdr:colOff>38100</xdr:colOff>
      <xdr:row>42</xdr:row>
      <xdr:rowOff>28756</xdr:rowOff>
    </xdr:to>
    <xdr:sp macro="" textlink="">
      <xdr:nvSpPr>
        <xdr:cNvPr id="606" name="楕円 605"/>
        <xdr:cNvSpPr/>
      </xdr:nvSpPr>
      <xdr:spPr>
        <a:xfrm>
          <a:off x="18605500" y="712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149406</xdr:rowOff>
    </xdr:from>
    <xdr:to>
      <xdr:col>102</xdr:col>
      <xdr:colOff>114300</xdr:colOff>
      <xdr:row>41</xdr:row>
      <xdr:rowOff>149908</xdr:rowOff>
    </xdr:to>
    <xdr:cxnSp macro="">
      <xdr:nvCxnSpPr>
        <xdr:cNvPr id="607" name="直線コネクタ 606"/>
        <xdr:cNvCxnSpPr/>
      </xdr:nvCxnSpPr>
      <xdr:spPr>
        <a:xfrm>
          <a:off x="18656300" y="7178856"/>
          <a:ext cx="889000" cy="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96902</xdr:rowOff>
    </xdr:from>
    <xdr:ext cx="534377" cy="259045"/>
    <xdr:sp macro="" textlink="">
      <xdr:nvSpPr>
        <xdr:cNvPr id="608" name="n_1aveValue【一般廃棄物処理施設】&#10;一人当たり有形固定資産（償却資産）額"/>
        <xdr:cNvSpPr txBox="1"/>
      </xdr:nvSpPr>
      <xdr:spPr>
        <a:xfrm>
          <a:off x="21043411" y="678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109879</xdr:rowOff>
    </xdr:from>
    <xdr:ext cx="534377" cy="259045"/>
    <xdr:sp macro="" textlink="">
      <xdr:nvSpPr>
        <xdr:cNvPr id="609" name="n_2aveValue【一般廃棄物処理施設】&#10;一人当たり有形固定資産（償却資産）額"/>
        <xdr:cNvSpPr txBox="1"/>
      </xdr:nvSpPr>
      <xdr:spPr>
        <a:xfrm>
          <a:off x="20167111" y="679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120791</xdr:rowOff>
    </xdr:from>
    <xdr:ext cx="534377" cy="259045"/>
    <xdr:sp macro="" textlink="">
      <xdr:nvSpPr>
        <xdr:cNvPr id="610" name="n_3aveValue【一般廃棄物処理施設】&#10;一人当たり有形固定資産（償却資産）額"/>
        <xdr:cNvSpPr txBox="1"/>
      </xdr:nvSpPr>
      <xdr:spPr>
        <a:xfrm>
          <a:off x="19278111" y="680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126189</xdr:rowOff>
    </xdr:from>
    <xdr:ext cx="534377" cy="259045"/>
    <xdr:sp macro="" textlink="">
      <xdr:nvSpPr>
        <xdr:cNvPr id="611" name="n_4aveValue【一般廃棄物処理施設】&#10;一人当たり有形固定資産（償却資産）額"/>
        <xdr:cNvSpPr txBox="1"/>
      </xdr:nvSpPr>
      <xdr:spPr>
        <a:xfrm>
          <a:off x="18389111" y="681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21620</xdr:rowOff>
    </xdr:from>
    <xdr:ext cx="534377" cy="259045"/>
    <xdr:sp macro="" textlink="">
      <xdr:nvSpPr>
        <xdr:cNvPr id="612" name="n_1mainValue【一般廃棄物処理施設】&#10;一人当たり有形固定資産（償却資産）額"/>
        <xdr:cNvSpPr txBox="1"/>
      </xdr:nvSpPr>
      <xdr:spPr>
        <a:xfrm>
          <a:off x="21043411" y="722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21469</xdr:rowOff>
    </xdr:from>
    <xdr:ext cx="534377" cy="259045"/>
    <xdr:sp macro="" textlink="">
      <xdr:nvSpPr>
        <xdr:cNvPr id="613" name="n_2mainValue【一般廃棄物処理施設】&#10;一人当たり有形固定資産（償却資産）額"/>
        <xdr:cNvSpPr txBox="1"/>
      </xdr:nvSpPr>
      <xdr:spPr>
        <a:xfrm>
          <a:off x="20167111" y="722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20385</xdr:rowOff>
    </xdr:from>
    <xdr:ext cx="534377" cy="259045"/>
    <xdr:sp macro="" textlink="">
      <xdr:nvSpPr>
        <xdr:cNvPr id="614" name="n_3mainValue【一般廃棄物処理施設】&#10;一人当たり有形固定資産（償却資産）額"/>
        <xdr:cNvSpPr txBox="1"/>
      </xdr:nvSpPr>
      <xdr:spPr>
        <a:xfrm>
          <a:off x="19278111" y="7221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19883</xdr:rowOff>
    </xdr:from>
    <xdr:ext cx="534377" cy="259045"/>
    <xdr:sp macro="" textlink="">
      <xdr:nvSpPr>
        <xdr:cNvPr id="615" name="n_4mainValue【一般廃棄物処理施設】&#10;一人当たり有形固定資産（償却資産）額"/>
        <xdr:cNvSpPr txBox="1"/>
      </xdr:nvSpPr>
      <xdr:spPr>
        <a:xfrm>
          <a:off x="18389111" y="722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6" name="正方形/長方形 61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7" name="正方形/長方形 61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8" name="正方形/長方形 61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9" name="正方形/長方形 61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20" name="正方形/長方形 61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21" name="正方形/長方形 62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22" name="正方形/長方形 62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3" name="正方形/長方形 62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4" name="テキスト ボックス 62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5" name="直線コネクタ 62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6" name="テキスト ボックス 62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7" name="直線コネクタ 62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8" name="テキスト ボックス 627"/>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9" name="直線コネクタ 62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30" name="テキスト ボックス 62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31" name="直線コネクタ 63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32" name="テキスト ボックス 63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33" name="直線コネクタ 63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4" name="テキスト ボックス 63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5" name="直線コネクタ 63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6" name="テキスト ボックス 63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7" name="直線コネクタ 63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8" name="テキスト ボックス 637"/>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9" name="直線コネクタ 63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4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130628</xdr:rowOff>
    </xdr:to>
    <xdr:cxnSp macro="">
      <xdr:nvCxnSpPr>
        <xdr:cNvPr id="641" name="直線コネクタ 640"/>
        <xdr:cNvCxnSpPr/>
      </xdr:nvCxnSpPr>
      <xdr:spPr>
        <a:xfrm flipV="1">
          <a:off x="16318864" y="95358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42"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43" name="直線コネクタ 642"/>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644" name="【保健センター・保健所】&#10;有形固定資産減価償却率最大値テキスト"/>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645" name="直線コネクタ 644"/>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130101</xdr:rowOff>
    </xdr:from>
    <xdr:ext cx="405111" cy="259045"/>
    <xdr:sp macro="" textlink="">
      <xdr:nvSpPr>
        <xdr:cNvPr id="646" name="【保健センター・保健所】&#10;有形固定資産減価償却率平均値テキスト"/>
        <xdr:cNvSpPr txBox="1"/>
      </xdr:nvSpPr>
      <xdr:spPr>
        <a:xfrm>
          <a:off x="16357600" y="10245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151674</xdr:rowOff>
    </xdr:from>
    <xdr:to>
      <xdr:col>85</xdr:col>
      <xdr:colOff>177800</xdr:colOff>
      <xdr:row>60</xdr:row>
      <xdr:rowOff>81824</xdr:rowOff>
    </xdr:to>
    <xdr:sp macro="" textlink="">
      <xdr:nvSpPr>
        <xdr:cNvPr id="647" name="フローチャート: 判断 646"/>
        <xdr:cNvSpPr/>
      </xdr:nvSpPr>
      <xdr:spPr>
        <a:xfrm>
          <a:off x="162687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648" name="フローチャート: 判断 647"/>
        <xdr:cNvSpPr/>
      </xdr:nvSpPr>
      <xdr:spPr>
        <a:xfrm>
          <a:off x="15430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649" name="フローチャート: 判断 648"/>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50" name="フローチャート: 判断 649"/>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87993</xdr:rowOff>
    </xdr:from>
    <xdr:to>
      <xdr:col>67</xdr:col>
      <xdr:colOff>101600</xdr:colOff>
      <xdr:row>60</xdr:row>
      <xdr:rowOff>18143</xdr:rowOff>
    </xdr:to>
    <xdr:sp macro="" textlink="">
      <xdr:nvSpPr>
        <xdr:cNvPr id="651" name="フローチャート: 判断 650"/>
        <xdr:cNvSpPr/>
      </xdr:nvSpPr>
      <xdr:spPr>
        <a:xfrm>
          <a:off x="12763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52" name="テキスト ボックス 65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3" name="テキスト ボックス 65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4" name="テキスト ボックス 65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5" name="テキスト ボックス 65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6" name="テキスト ボックス 65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138612</xdr:rowOff>
    </xdr:from>
    <xdr:to>
      <xdr:col>85</xdr:col>
      <xdr:colOff>177800</xdr:colOff>
      <xdr:row>59</xdr:row>
      <xdr:rowOff>68762</xdr:rowOff>
    </xdr:to>
    <xdr:sp macro="" textlink="">
      <xdr:nvSpPr>
        <xdr:cNvPr id="657" name="楕円 656"/>
        <xdr:cNvSpPr/>
      </xdr:nvSpPr>
      <xdr:spPr>
        <a:xfrm>
          <a:off x="16268700" y="1008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161489</xdr:rowOff>
    </xdr:from>
    <xdr:ext cx="405111" cy="259045"/>
    <xdr:sp macro="" textlink="">
      <xdr:nvSpPr>
        <xdr:cNvPr id="658" name="【保健センター・保健所】&#10;有形固定資産減価償却率該当値テキスト"/>
        <xdr:cNvSpPr txBox="1"/>
      </xdr:nvSpPr>
      <xdr:spPr>
        <a:xfrm>
          <a:off x="16357600" y="9934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94524</xdr:rowOff>
    </xdr:from>
    <xdr:to>
      <xdr:col>81</xdr:col>
      <xdr:colOff>101600</xdr:colOff>
      <xdr:row>59</xdr:row>
      <xdr:rowOff>24674</xdr:rowOff>
    </xdr:to>
    <xdr:sp macro="" textlink="">
      <xdr:nvSpPr>
        <xdr:cNvPr id="659" name="楕円 658"/>
        <xdr:cNvSpPr/>
      </xdr:nvSpPr>
      <xdr:spPr>
        <a:xfrm>
          <a:off x="15430500" y="1003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145324</xdr:rowOff>
    </xdr:from>
    <xdr:to>
      <xdr:col>85</xdr:col>
      <xdr:colOff>127000</xdr:colOff>
      <xdr:row>59</xdr:row>
      <xdr:rowOff>17962</xdr:rowOff>
    </xdr:to>
    <xdr:cxnSp macro="">
      <xdr:nvCxnSpPr>
        <xdr:cNvPr id="660" name="直線コネクタ 659"/>
        <xdr:cNvCxnSpPr/>
      </xdr:nvCxnSpPr>
      <xdr:spPr>
        <a:xfrm>
          <a:off x="15481300" y="10089424"/>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50437</xdr:rowOff>
    </xdr:from>
    <xdr:to>
      <xdr:col>76</xdr:col>
      <xdr:colOff>165100</xdr:colOff>
      <xdr:row>58</xdr:row>
      <xdr:rowOff>152037</xdr:rowOff>
    </xdr:to>
    <xdr:sp macro="" textlink="">
      <xdr:nvSpPr>
        <xdr:cNvPr id="661" name="楕円 660"/>
        <xdr:cNvSpPr/>
      </xdr:nvSpPr>
      <xdr:spPr>
        <a:xfrm>
          <a:off x="14541500" y="999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101237</xdr:rowOff>
    </xdr:from>
    <xdr:to>
      <xdr:col>81</xdr:col>
      <xdr:colOff>50800</xdr:colOff>
      <xdr:row>58</xdr:row>
      <xdr:rowOff>145324</xdr:rowOff>
    </xdr:to>
    <xdr:cxnSp macro="">
      <xdr:nvCxnSpPr>
        <xdr:cNvPr id="662" name="直線コネクタ 661"/>
        <xdr:cNvCxnSpPr/>
      </xdr:nvCxnSpPr>
      <xdr:spPr>
        <a:xfrm>
          <a:off x="14592300" y="1004533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6350</xdr:rowOff>
    </xdr:from>
    <xdr:to>
      <xdr:col>72</xdr:col>
      <xdr:colOff>38100</xdr:colOff>
      <xdr:row>58</xdr:row>
      <xdr:rowOff>107950</xdr:rowOff>
    </xdr:to>
    <xdr:sp macro="" textlink="">
      <xdr:nvSpPr>
        <xdr:cNvPr id="663" name="楕円 662"/>
        <xdr:cNvSpPr/>
      </xdr:nvSpPr>
      <xdr:spPr>
        <a:xfrm>
          <a:off x="136525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57150</xdr:rowOff>
    </xdr:from>
    <xdr:to>
      <xdr:col>76</xdr:col>
      <xdr:colOff>114300</xdr:colOff>
      <xdr:row>58</xdr:row>
      <xdr:rowOff>101237</xdr:rowOff>
    </xdr:to>
    <xdr:cxnSp macro="">
      <xdr:nvCxnSpPr>
        <xdr:cNvPr id="664" name="直線コネクタ 663"/>
        <xdr:cNvCxnSpPr/>
      </xdr:nvCxnSpPr>
      <xdr:spPr>
        <a:xfrm>
          <a:off x="13703300" y="1000125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133713</xdr:rowOff>
    </xdr:from>
    <xdr:to>
      <xdr:col>67</xdr:col>
      <xdr:colOff>101600</xdr:colOff>
      <xdr:row>58</xdr:row>
      <xdr:rowOff>63863</xdr:rowOff>
    </xdr:to>
    <xdr:sp macro="" textlink="">
      <xdr:nvSpPr>
        <xdr:cNvPr id="665" name="楕円 664"/>
        <xdr:cNvSpPr/>
      </xdr:nvSpPr>
      <xdr:spPr>
        <a:xfrm>
          <a:off x="12763500" y="990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13063</xdr:rowOff>
    </xdr:from>
    <xdr:to>
      <xdr:col>71</xdr:col>
      <xdr:colOff>177800</xdr:colOff>
      <xdr:row>58</xdr:row>
      <xdr:rowOff>57150</xdr:rowOff>
    </xdr:to>
    <xdr:cxnSp macro="">
      <xdr:nvCxnSpPr>
        <xdr:cNvPr id="666" name="直線コネクタ 665"/>
        <xdr:cNvCxnSpPr/>
      </xdr:nvCxnSpPr>
      <xdr:spPr>
        <a:xfrm>
          <a:off x="12814300" y="995716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35396</xdr:rowOff>
    </xdr:from>
    <xdr:ext cx="405111" cy="259045"/>
    <xdr:sp macro="" textlink="">
      <xdr:nvSpPr>
        <xdr:cNvPr id="667" name="n_1aveValue【保健センター・保健所】&#10;有形固定資産減価償却率"/>
        <xdr:cNvSpPr txBox="1"/>
      </xdr:nvSpPr>
      <xdr:spPr>
        <a:xfrm>
          <a:off x="152660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7637</xdr:rowOff>
    </xdr:from>
    <xdr:ext cx="405111" cy="259045"/>
    <xdr:sp macro="" textlink="">
      <xdr:nvSpPr>
        <xdr:cNvPr id="668" name="n_2aveValue【保健センター・保健所】&#10;有形固定資産減価償却率"/>
        <xdr:cNvSpPr txBox="1"/>
      </xdr:nvSpPr>
      <xdr:spPr>
        <a:xfrm>
          <a:off x="14389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161126</xdr:rowOff>
    </xdr:from>
    <xdr:ext cx="405111" cy="259045"/>
    <xdr:sp macro="" textlink="">
      <xdr:nvSpPr>
        <xdr:cNvPr id="669" name="n_3aveValue【保健センター・保健所】&#10;有形固定資産減価償却率"/>
        <xdr:cNvSpPr txBox="1"/>
      </xdr:nvSpPr>
      <xdr:spPr>
        <a:xfrm>
          <a:off x="13500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9270</xdr:rowOff>
    </xdr:from>
    <xdr:ext cx="405111" cy="259045"/>
    <xdr:sp macro="" textlink="">
      <xdr:nvSpPr>
        <xdr:cNvPr id="670" name="n_4aveValue【保健センター・保健所】&#10;有形固定資産減価償却率"/>
        <xdr:cNvSpPr txBox="1"/>
      </xdr:nvSpPr>
      <xdr:spPr>
        <a:xfrm>
          <a:off x="12611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41201</xdr:rowOff>
    </xdr:from>
    <xdr:ext cx="405111" cy="259045"/>
    <xdr:sp macro="" textlink="">
      <xdr:nvSpPr>
        <xdr:cNvPr id="671" name="n_1mainValue【保健センター・保健所】&#10;有形固定資産減価償却率"/>
        <xdr:cNvSpPr txBox="1"/>
      </xdr:nvSpPr>
      <xdr:spPr>
        <a:xfrm>
          <a:off x="15266044" y="981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168564</xdr:rowOff>
    </xdr:from>
    <xdr:ext cx="405111" cy="259045"/>
    <xdr:sp macro="" textlink="">
      <xdr:nvSpPr>
        <xdr:cNvPr id="672" name="n_2mainValue【保健センター・保健所】&#10;有形固定資産減価償却率"/>
        <xdr:cNvSpPr txBox="1"/>
      </xdr:nvSpPr>
      <xdr:spPr>
        <a:xfrm>
          <a:off x="14389744" y="976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124477</xdr:rowOff>
    </xdr:from>
    <xdr:ext cx="405111" cy="259045"/>
    <xdr:sp macro="" textlink="">
      <xdr:nvSpPr>
        <xdr:cNvPr id="673" name="n_3mainValue【保健センター・保健所】&#10;有形固定資産減価償却率"/>
        <xdr:cNvSpPr txBox="1"/>
      </xdr:nvSpPr>
      <xdr:spPr>
        <a:xfrm>
          <a:off x="135007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80390</xdr:rowOff>
    </xdr:from>
    <xdr:ext cx="405111" cy="259045"/>
    <xdr:sp macro="" textlink="">
      <xdr:nvSpPr>
        <xdr:cNvPr id="674" name="n_4mainValue【保健センター・保健所】&#10;有形固定資産減価償却率"/>
        <xdr:cNvSpPr txBox="1"/>
      </xdr:nvSpPr>
      <xdr:spPr>
        <a:xfrm>
          <a:off x="12611744" y="968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5" name="正方形/長方形 67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6" name="正方形/長方形 67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7" name="正方形/長方形 67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8" name="正方形/長方形 67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9" name="正方形/長方形 67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80" name="正方形/長方形 67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81" name="正方形/長方形 68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82" name="正方形/長方形 68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3" name="テキスト ボックス 68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4" name="直線コネクタ 68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5" name="直線コネクタ 68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6" name="テキスト ボックス 68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7" name="直線コネクタ 68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8" name="テキスト ボックス 68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9" name="直線コネクタ 68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90" name="テキスト ボックス 68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91" name="直線コネクタ 69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92" name="テキスト ボックス 69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93" name="直線コネクタ 69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4" name="テキスト ボックス 69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5" name="直線コネクタ 69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6" name="テキスト ボックス 69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698" name="直線コネクタ 697"/>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99"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700" name="直線コネクタ 699"/>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701" name="【保健センター・保健所】&#10;一人当たり面積最大値テキスト"/>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702" name="直線コネクタ 701"/>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156227</xdr:rowOff>
    </xdr:from>
    <xdr:ext cx="469744" cy="259045"/>
    <xdr:sp macro="" textlink="">
      <xdr:nvSpPr>
        <xdr:cNvPr id="703" name="【保健センター・保健所】&#10;一人当たり面積平均値テキスト"/>
        <xdr:cNvSpPr txBox="1"/>
      </xdr:nvSpPr>
      <xdr:spPr>
        <a:xfrm>
          <a:off x="22199600" y="104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704" name="フローチャート: 判断 703"/>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165100</xdr:rowOff>
    </xdr:from>
    <xdr:to>
      <xdr:col>112</xdr:col>
      <xdr:colOff>38100</xdr:colOff>
      <xdr:row>61</xdr:row>
      <xdr:rowOff>95250</xdr:rowOff>
    </xdr:to>
    <xdr:sp macro="" textlink="">
      <xdr:nvSpPr>
        <xdr:cNvPr id="705" name="フローチャート: 判断 704"/>
        <xdr:cNvSpPr/>
      </xdr:nvSpPr>
      <xdr:spPr>
        <a:xfrm>
          <a:off x="21272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706" name="フローチャート: 判断 705"/>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31750</xdr:rowOff>
    </xdr:from>
    <xdr:to>
      <xdr:col>102</xdr:col>
      <xdr:colOff>165100</xdr:colOff>
      <xdr:row>61</xdr:row>
      <xdr:rowOff>133350</xdr:rowOff>
    </xdr:to>
    <xdr:sp macro="" textlink="">
      <xdr:nvSpPr>
        <xdr:cNvPr id="707" name="フローチャート: 判断 706"/>
        <xdr:cNvSpPr/>
      </xdr:nvSpPr>
      <xdr:spPr>
        <a:xfrm>
          <a:off x="19494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19050</xdr:rowOff>
    </xdr:from>
    <xdr:to>
      <xdr:col>98</xdr:col>
      <xdr:colOff>38100</xdr:colOff>
      <xdr:row>61</xdr:row>
      <xdr:rowOff>120650</xdr:rowOff>
    </xdr:to>
    <xdr:sp macro="" textlink="">
      <xdr:nvSpPr>
        <xdr:cNvPr id="708" name="フローチャート: 判断 707"/>
        <xdr:cNvSpPr/>
      </xdr:nvSpPr>
      <xdr:spPr>
        <a:xfrm>
          <a:off x="18605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9" name="テキスト ボックス 7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10" name="テキスト ボックス 7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11" name="テキスト ボックス 7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2" name="テキスト ボックス 7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3" name="テキスト ボックス 7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127000</xdr:rowOff>
    </xdr:from>
    <xdr:to>
      <xdr:col>116</xdr:col>
      <xdr:colOff>114300</xdr:colOff>
      <xdr:row>59</xdr:row>
      <xdr:rowOff>57150</xdr:rowOff>
    </xdr:to>
    <xdr:sp macro="" textlink="">
      <xdr:nvSpPr>
        <xdr:cNvPr id="714" name="楕円 713"/>
        <xdr:cNvSpPr/>
      </xdr:nvSpPr>
      <xdr:spPr>
        <a:xfrm>
          <a:off x="221107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149877</xdr:rowOff>
    </xdr:from>
    <xdr:ext cx="469744" cy="259045"/>
    <xdr:sp macro="" textlink="">
      <xdr:nvSpPr>
        <xdr:cNvPr id="715" name="【保健センター・保健所】&#10;一人当たり面積該当値テキスト"/>
        <xdr:cNvSpPr txBox="1"/>
      </xdr:nvSpPr>
      <xdr:spPr>
        <a:xfrm>
          <a:off x="22199600" y="992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114300</xdr:rowOff>
    </xdr:from>
    <xdr:to>
      <xdr:col>112</xdr:col>
      <xdr:colOff>38100</xdr:colOff>
      <xdr:row>59</xdr:row>
      <xdr:rowOff>44450</xdr:rowOff>
    </xdr:to>
    <xdr:sp macro="" textlink="">
      <xdr:nvSpPr>
        <xdr:cNvPr id="716" name="楕円 715"/>
        <xdr:cNvSpPr/>
      </xdr:nvSpPr>
      <xdr:spPr>
        <a:xfrm>
          <a:off x="212725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165100</xdr:rowOff>
    </xdr:from>
    <xdr:to>
      <xdr:col>116</xdr:col>
      <xdr:colOff>63500</xdr:colOff>
      <xdr:row>59</xdr:row>
      <xdr:rowOff>6350</xdr:rowOff>
    </xdr:to>
    <xdr:cxnSp macro="">
      <xdr:nvCxnSpPr>
        <xdr:cNvPr id="717" name="直線コネクタ 716"/>
        <xdr:cNvCxnSpPr/>
      </xdr:nvCxnSpPr>
      <xdr:spPr>
        <a:xfrm>
          <a:off x="21323300" y="101092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114300</xdr:rowOff>
    </xdr:from>
    <xdr:to>
      <xdr:col>107</xdr:col>
      <xdr:colOff>101600</xdr:colOff>
      <xdr:row>59</xdr:row>
      <xdr:rowOff>44450</xdr:rowOff>
    </xdr:to>
    <xdr:sp macro="" textlink="">
      <xdr:nvSpPr>
        <xdr:cNvPr id="718" name="楕円 717"/>
        <xdr:cNvSpPr/>
      </xdr:nvSpPr>
      <xdr:spPr>
        <a:xfrm>
          <a:off x="203835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165100</xdr:rowOff>
    </xdr:from>
    <xdr:to>
      <xdr:col>111</xdr:col>
      <xdr:colOff>177800</xdr:colOff>
      <xdr:row>58</xdr:row>
      <xdr:rowOff>165100</xdr:rowOff>
    </xdr:to>
    <xdr:cxnSp macro="">
      <xdr:nvCxnSpPr>
        <xdr:cNvPr id="719" name="直線コネクタ 718"/>
        <xdr:cNvCxnSpPr/>
      </xdr:nvCxnSpPr>
      <xdr:spPr>
        <a:xfrm>
          <a:off x="20434300" y="10109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101600</xdr:rowOff>
    </xdr:from>
    <xdr:to>
      <xdr:col>102</xdr:col>
      <xdr:colOff>165100</xdr:colOff>
      <xdr:row>59</xdr:row>
      <xdr:rowOff>31750</xdr:rowOff>
    </xdr:to>
    <xdr:sp macro="" textlink="">
      <xdr:nvSpPr>
        <xdr:cNvPr id="720" name="楕円 719"/>
        <xdr:cNvSpPr/>
      </xdr:nvSpPr>
      <xdr:spPr>
        <a:xfrm>
          <a:off x="194945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152400</xdr:rowOff>
    </xdr:from>
    <xdr:to>
      <xdr:col>107</xdr:col>
      <xdr:colOff>50800</xdr:colOff>
      <xdr:row>58</xdr:row>
      <xdr:rowOff>165100</xdr:rowOff>
    </xdr:to>
    <xdr:cxnSp macro="">
      <xdr:nvCxnSpPr>
        <xdr:cNvPr id="721" name="直線コネクタ 720"/>
        <xdr:cNvCxnSpPr/>
      </xdr:nvCxnSpPr>
      <xdr:spPr>
        <a:xfrm>
          <a:off x="19545300" y="10096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88900</xdr:rowOff>
    </xdr:from>
    <xdr:to>
      <xdr:col>98</xdr:col>
      <xdr:colOff>38100</xdr:colOff>
      <xdr:row>59</xdr:row>
      <xdr:rowOff>19050</xdr:rowOff>
    </xdr:to>
    <xdr:sp macro="" textlink="">
      <xdr:nvSpPr>
        <xdr:cNvPr id="722" name="楕円 721"/>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139700</xdr:rowOff>
    </xdr:from>
    <xdr:to>
      <xdr:col>102</xdr:col>
      <xdr:colOff>114300</xdr:colOff>
      <xdr:row>58</xdr:row>
      <xdr:rowOff>152400</xdr:rowOff>
    </xdr:to>
    <xdr:cxnSp macro="">
      <xdr:nvCxnSpPr>
        <xdr:cNvPr id="723" name="直線コネクタ 722"/>
        <xdr:cNvCxnSpPr/>
      </xdr:nvCxnSpPr>
      <xdr:spPr>
        <a:xfrm>
          <a:off x="18656300" y="10083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86377</xdr:rowOff>
    </xdr:from>
    <xdr:ext cx="469744" cy="259045"/>
    <xdr:sp macro="" textlink="">
      <xdr:nvSpPr>
        <xdr:cNvPr id="724" name="n_1aveValue【保健センター・保健所】&#10;一人当たり面積"/>
        <xdr:cNvSpPr txBox="1"/>
      </xdr:nvSpPr>
      <xdr:spPr>
        <a:xfrm>
          <a:off x="21075727" y="1054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111777</xdr:rowOff>
    </xdr:from>
    <xdr:ext cx="469744" cy="259045"/>
    <xdr:sp macro="" textlink="">
      <xdr:nvSpPr>
        <xdr:cNvPr id="725" name="n_2aveValue【保健センター・保健所】&#10;一人当たり面積"/>
        <xdr:cNvSpPr txBox="1"/>
      </xdr:nvSpPr>
      <xdr:spPr>
        <a:xfrm>
          <a:off x="20199427" y="105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124477</xdr:rowOff>
    </xdr:from>
    <xdr:ext cx="469744" cy="259045"/>
    <xdr:sp macro="" textlink="">
      <xdr:nvSpPr>
        <xdr:cNvPr id="726" name="n_3aveValue【保健センター・保健所】&#10;一人当たり面積"/>
        <xdr:cNvSpPr txBox="1"/>
      </xdr:nvSpPr>
      <xdr:spPr>
        <a:xfrm>
          <a:off x="19310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111777</xdr:rowOff>
    </xdr:from>
    <xdr:ext cx="469744" cy="259045"/>
    <xdr:sp macro="" textlink="">
      <xdr:nvSpPr>
        <xdr:cNvPr id="727" name="n_4aveValue【保健センター・保健所】&#10;一人当たり面積"/>
        <xdr:cNvSpPr txBox="1"/>
      </xdr:nvSpPr>
      <xdr:spPr>
        <a:xfrm>
          <a:off x="18421427" y="105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60977</xdr:rowOff>
    </xdr:from>
    <xdr:ext cx="469744" cy="259045"/>
    <xdr:sp macro="" textlink="">
      <xdr:nvSpPr>
        <xdr:cNvPr id="728" name="n_1mainValue【保健センター・保健所】&#10;一人当たり面積"/>
        <xdr:cNvSpPr txBox="1"/>
      </xdr:nvSpPr>
      <xdr:spPr>
        <a:xfrm>
          <a:off x="21075727" y="983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60977</xdr:rowOff>
    </xdr:from>
    <xdr:ext cx="469744" cy="259045"/>
    <xdr:sp macro="" textlink="">
      <xdr:nvSpPr>
        <xdr:cNvPr id="729" name="n_2mainValue【保健センター・保健所】&#10;一人当たり面積"/>
        <xdr:cNvSpPr txBox="1"/>
      </xdr:nvSpPr>
      <xdr:spPr>
        <a:xfrm>
          <a:off x="20199427" y="983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48277</xdr:rowOff>
    </xdr:from>
    <xdr:ext cx="469744" cy="259045"/>
    <xdr:sp macro="" textlink="">
      <xdr:nvSpPr>
        <xdr:cNvPr id="730" name="n_3mainValue【保健センター・保健所】&#10;一人当たり面積"/>
        <xdr:cNvSpPr txBox="1"/>
      </xdr:nvSpPr>
      <xdr:spPr>
        <a:xfrm>
          <a:off x="19310427" y="982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35577</xdr:rowOff>
    </xdr:from>
    <xdr:ext cx="469744" cy="259045"/>
    <xdr:sp macro="" textlink="">
      <xdr:nvSpPr>
        <xdr:cNvPr id="731" name="n_4mainValue【保健センター・保健所】&#10;一人当たり面積"/>
        <xdr:cNvSpPr txBox="1"/>
      </xdr:nvSpPr>
      <xdr:spPr>
        <a:xfrm>
          <a:off x="18421427" y="980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32" name="正方形/長方形 73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3" name="正方形/長方形 73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4" name="正方形/長方形 73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5" name="正方形/長方形 73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6" name="正方形/長方形 73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7" name="正方形/長方形 73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8" name="正方形/長方形 73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9" name="正方形/長方形 73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40" name="テキスト ボックス 73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41" name="直線コネクタ 74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42" name="テキスト ボックス 74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43" name="直線コネクタ 74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4" name="テキスト ボックス 74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5" name="直線コネクタ 74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6" name="テキスト ボックス 74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7" name="直線コネクタ 74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8" name="テキスト ボックス 74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9" name="直線コネクタ 74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50" name="テキスト ボックス 74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51" name="直線コネクタ 75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52" name="テキスト ボックス 75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3" name="直線コネクタ 75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4" name="テキスト ボックス 75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49530</xdr:rowOff>
    </xdr:from>
    <xdr:to>
      <xdr:col>85</xdr:col>
      <xdr:colOff>126364</xdr:colOff>
      <xdr:row>86</xdr:row>
      <xdr:rowOff>62864</xdr:rowOff>
    </xdr:to>
    <xdr:cxnSp macro="">
      <xdr:nvCxnSpPr>
        <xdr:cNvPr id="756" name="直線コネクタ 755"/>
        <xdr:cNvCxnSpPr/>
      </xdr:nvCxnSpPr>
      <xdr:spPr>
        <a:xfrm flipV="1">
          <a:off x="16318864" y="13251180"/>
          <a:ext cx="0" cy="155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66691</xdr:rowOff>
    </xdr:from>
    <xdr:ext cx="405111" cy="259045"/>
    <xdr:sp macro="" textlink="">
      <xdr:nvSpPr>
        <xdr:cNvPr id="757" name="【消防施設】&#10;有形固定資産減価償却率最小値テキスト"/>
        <xdr:cNvSpPr txBox="1"/>
      </xdr:nvSpPr>
      <xdr:spPr>
        <a:xfrm>
          <a:off x="16357600" y="1481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62864</xdr:rowOff>
    </xdr:from>
    <xdr:to>
      <xdr:col>86</xdr:col>
      <xdr:colOff>25400</xdr:colOff>
      <xdr:row>86</xdr:row>
      <xdr:rowOff>62864</xdr:rowOff>
    </xdr:to>
    <xdr:cxnSp macro="">
      <xdr:nvCxnSpPr>
        <xdr:cNvPr id="758" name="直線コネクタ 757"/>
        <xdr:cNvCxnSpPr/>
      </xdr:nvCxnSpPr>
      <xdr:spPr>
        <a:xfrm>
          <a:off x="16230600" y="1480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167657</xdr:rowOff>
    </xdr:from>
    <xdr:ext cx="405111" cy="259045"/>
    <xdr:sp macro="" textlink="">
      <xdr:nvSpPr>
        <xdr:cNvPr id="759" name="【消防施設】&#10;有形固定資産減価償却率最大値テキスト"/>
        <xdr:cNvSpPr txBox="1"/>
      </xdr:nvSpPr>
      <xdr:spPr>
        <a:xfrm>
          <a:off x="16357600" y="1302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49530</xdr:rowOff>
    </xdr:from>
    <xdr:to>
      <xdr:col>86</xdr:col>
      <xdr:colOff>25400</xdr:colOff>
      <xdr:row>77</xdr:row>
      <xdr:rowOff>49530</xdr:rowOff>
    </xdr:to>
    <xdr:cxnSp macro="">
      <xdr:nvCxnSpPr>
        <xdr:cNvPr id="760" name="直線コネクタ 759"/>
        <xdr:cNvCxnSpPr/>
      </xdr:nvCxnSpPr>
      <xdr:spPr>
        <a:xfrm>
          <a:off x="16230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139082</xdr:rowOff>
    </xdr:from>
    <xdr:ext cx="405111" cy="259045"/>
    <xdr:sp macro="" textlink="">
      <xdr:nvSpPr>
        <xdr:cNvPr id="761" name="【消防施設】&#10;有形固定資産減価償却率平均値テキスト"/>
        <xdr:cNvSpPr txBox="1"/>
      </xdr:nvSpPr>
      <xdr:spPr>
        <a:xfrm>
          <a:off x="16357600" y="14026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160655</xdr:rowOff>
    </xdr:from>
    <xdr:to>
      <xdr:col>85</xdr:col>
      <xdr:colOff>177800</xdr:colOff>
      <xdr:row>82</xdr:row>
      <xdr:rowOff>90805</xdr:rowOff>
    </xdr:to>
    <xdr:sp macro="" textlink="">
      <xdr:nvSpPr>
        <xdr:cNvPr id="762" name="フローチャート: 判断 761"/>
        <xdr:cNvSpPr/>
      </xdr:nvSpPr>
      <xdr:spPr>
        <a:xfrm>
          <a:off x="162687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156845</xdr:rowOff>
    </xdr:from>
    <xdr:to>
      <xdr:col>81</xdr:col>
      <xdr:colOff>101600</xdr:colOff>
      <xdr:row>82</xdr:row>
      <xdr:rowOff>86995</xdr:rowOff>
    </xdr:to>
    <xdr:sp macro="" textlink="">
      <xdr:nvSpPr>
        <xdr:cNvPr id="763" name="フローチャート: 判断 762"/>
        <xdr:cNvSpPr/>
      </xdr:nvSpPr>
      <xdr:spPr>
        <a:xfrm>
          <a:off x="15430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137795</xdr:rowOff>
    </xdr:from>
    <xdr:to>
      <xdr:col>76</xdr:col>
      <xdr:colOff>165100</xdr:colOff>
      <xdr:row>82</xdr:row>
      <xdr:rowOff>67945</xdr:rowOff>
    </xdr:to>
    <xdr:sp macro="" textlink="">
      <xdr:nvSpPr>
        <xdr:cNvPr id="764" name="フローチャート: 判断 763"/>
        <xdr:cNvSpPr/>
      </xdr:nvSpPr>
      <xdr:spPr>
        <a:xfrm>
          <a:off x="14541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168275</xdr:rowOff>
    </xdr:from>
    <xdr:to>
      <xdr:col>72</xdr:col>
      <xdr:colOff>38100</xdr:colOff>
      <xdr:row>81</xdr:row>
      <xdr:rowOff>98425</xdr:rowOff>
    </xdr:to>
    <xdr:sp macro="" textlink="">
      <xdr:nvSpPr>
        <xdr:cNvPr id="765" name="フローチャート: 判断 764"/>
        <xdr:cNvSpPr/>
      </xdr:nvSpPr>
      <xdr:spPr>
        <a:xfrm>
          <a:off x="13652500" y="1388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55880</xdr:rowOff>
    </xdr:from>
    <xdr:to>
      <xdr:col>67</xdr:col>
      <xdr:colOff>101600</xdr:colOff>
      <xdr:row>81</xdr:row>
      <xdr:rowOff>157480</xdr:rowOff>
    </xdr:to>
    <xdr:sp macro="" textlink="">
      <xdr:nvSpPr>
        <xdr:cNvPr id="766" name="フローチャート: 判断 765"/>
        <xdr:cNvSpPr/>
      </xdr:nvSpPr>
      <xdr:spPr>
        <a:xfrm>
          <a:off x="12763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7" name="テキスト ボックス 76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8" name="テキスト ボックス 76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9" name="テキスト ボックス 76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70" name="テキスト ボックス 76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71" name="テキスト ボックス 77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6350</xdr:rowOff>
    </xdr:from>
    <xdr:to>
      <xdr:col>85</xdr:col>
      <xdr:colOff>177800</xdr:colOff>
      <xdr:row>78</xdr:row>
      <xdr:rowOff>107950</xdr:rowOff>
    </xdr:to>
    <xdr:sp macro="" textlink="">
      <xdr:nvSpPr>
        <xdr:cNvPr id="772" name="楕円 771"/>
        <xdr:cNvSpPr/>
      </xdr:nvSpPr>
      <xdr:spPr>
        <a:xfrm>
          <a:off x="16268700" y="1337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29227</xdr:rowOff>
    </xdr:from>
    <xdr:ext cx="405111" cy="259045"/>
    <xdr:sp macro="" textlink="">
      <xdr:nvSpPr>
        <xdr:cNvPr id="773" name="【消防施設】&#10;有形固定資産減価償却率該当値テキスト"/>
        <xdr:cNvSpPr txBox="1"/>
      </xdr:nvSpPr>
      <xdr:spPr>
        <a:xfrm>
          <a:off x="16357600" y="1323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139700</xdr:rowOff>
    </xdr:from>
    <xdr:to>
      <xdr:col>81</xdr:col>
      <xdr:colOff>101600</xdr:colOff>
      <xdr:row>78</xdr:row>
      <xdr:rowOff>69850</xdr:rowOff>
    </xdr:to>
    <xdr:sp macro="" textlink="">
      <xdr:nvSpPr>
        <xdr:cNvPr id="774" name="楕円 773"/>
        <xdr:cNvSpPr/>
      </xdr:nvSpPr>
      <xdr:spPr>
        <a:xfrm>
          <a:off x="15430500" y="1334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19050</xdr:rowOff>
    </xdr:from>
    <xdr:to>
      <xdr:col>85</xdr:col>
      <xdr:colOff>127000</xdr:colOff>
      <xdr:row>78</xdr:row>
      <xdr:rowOff>57150</xdr:rowOff>
    </xdr:to>
    <xdr:cxnSp macro="">
      <xdr:nvCxnSpPr>
        <xdr:cNvPr id="775" name="直線コネクタ 774"/>
        <xdr:cNvCxnSpPr/>
      </xdr:nvCxnSpPr>
      <xdr:spPr>
        <a:xfrm>
          <a:off x="15481300" y="133921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101600</xdr:rowOff>
    </xdr:from>
    <xdr:to>
      <xdr:col>76</xdr:col>
      <xdr:colOff>165100</xdr:colOff>
      <xdr:row>78</xdr:row>
      <xdr:rowOff>31750</xdr:rowOff>
    </xdr:to>
    <xdr:sp macro="" textlink="">
      <xdr:nvSpPr>
        <xdr:cNvPr id="776" name="楕円 775"/>
        <xdr:cNvSpPr/>
      </xdr:nvSpPr>
      <xdr:spPr>
        <a:xfrm>
          <a:off x="14541500" y="1330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152400</xdr:rowOff>
    </xdr:from>
    <xdr:to>
      <xdr:col>81</xdr:col>
      <xdr:colOff>50800</xdr:colOff>
      <xdr:row>78</xdr:row>
      <xdr:rowOff>19050</xdr:rowOff>
    </xdr:to>
    <xdr:cxnSp macro="">
      <xdr:nvCxnSpPr>
        <xdr:cNvPr id="777" name="直線コネクタ 776"/>
        <xdr:cNvCxnSpPr/>
      </xdr:nvCxnSpPr>
      <xdr:spPr>
        <a:xfrm>
          <a:off x="14592300" y="13354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63500</xdr:rowOff>
    </xdr:from>
    <xdr:to>
      <xdr:col>72</xdr:col>
      <xdr:colOff>38100</xdr:colOff>
      <xdr:row>77</xdr:row>
      <xdr:rowOff>165100</xdr:rowOff>
    </xdr:to>
    <xdr:sp macro="" textlink="">
      <xdr:nvSpPr>
        <xdr:cNvPr id="778" name="楕円 777"/>
        <xdr:cNvSpPr/>
      </xdr:nvSpPr>
      <xdr:spPr>
        <a:xfrm>
          <a:off x="13652500" y="1326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114300</xdr:rowOff>
    </xdr:from>
    <xdr:to>
      <xdr:col>76</xdr:col>
      <xdr:colOff>114300</xdr:colOff>
      <xdr:row>77</xdr:row>
      <xdr:rowOff>152400</xdr:rowOff>
    </xdr:to>
    <xdr:cxnSp macro="">
      <xdr:nvCxnSpPr>
        <xdr:cNvPr id="779" name="直線コネクタ 778"/>
        <xdr:cNvCxnSpPr/>
      </xdr:nvCxnSpPr>
      <xdr:spPr>
        <a:xfrm>
          <a:off x="13703300" y="13315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27305</xdr:rowOff>
    </xdr:from>
    <xdr:to>
      <xdr:col>67</xdr:col>
      <xdr:colOff>101600</xdr:colOff>
      <xdr:row>77</xdr:row>
      <xdr:rowOff>128905</xdr:rowOff>
    </xdr:to>
    <xdr:sp macro="" textlink="">
      <xdr:nvSpPr>
        <xdr:cNvPr id="780" name="楕円 779"/>
        <xdr:cNvSpPr/>
      </xdr:nvSpPr>
      <xdr:spPr>
        <a:xfrm>
          <a:off x="12763500" y="1322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78105</xdr:rowOff>
    </xdr:from>
    <xdr:to>
      <xdr:col>71</xdr:col>
      <xdr:colOff>177800</xdr:colOff>
      <xdr:row>77</xdr:row>
      <xdr:rowOff>114300</xdr:rowOff>
    </xdr:to>
    <xdr:cxnSp macro="">
      <xdr:nvCxnSpPr>
        <xdr:cNvPr id="781" name="直線コネクタ 780"/>
        <xdr:cNvCxnSpPr/>
      </xdr:nvCxnSpPr>
      <xdr:spPr>
        <a:xfrm>
          <a:off x="12814300" y="132797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78122</xdr:rowOff>
    </xdr:from>
    <xdr:ext cx="405111" cy="259045"/>
    <xdr:sp macro="" textlink="">
      <xdr:nvSpPr>
        <xdr:cNvPr id="782" name="n_1aveValue【消防施設】&#10;有形固定資産減価償却率"/>
        <xdr:cNvSpPr txBox="1"/>
      </xdr:nvSpPr>
      <xdr:spPr>
        <a:xfrm>
          <a:off x="152660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59072</xdr:rowOff>
    </xdr:from>
    <xdr:ext cx="405111" cy="259045"/>
    <xdr:sp macro="" textlink="">
      <xdr:nvSpPr>
        <xdr:cNvPr id="783" name="n_2aveValue【消防施設】&#10;有形固定資産減価償却率"/>
        <xdr:cNvSpPr txBox="1"/>
      </xdr:nvSpPr>
      <xdr:spPr>
        <a:xfrm>
          <a:off x="143897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89552</xdr:rowOff>
    </xdr:from>
    <xdr:ext cx="405111" cy="259045"/>
    <xdr:sp macro="" textlink="">
      <xdr:nvSpPr>
        <xdr:cNvPr id="784" name="n_3aveValue【消防施設】&#10;有形固定資産減価償却率"/>
        <xdr:cNvSpPr txBox="1"/>
      </xdr:nvSpPr>
      <xdr:spPr>
        <a:xfrm>
          <a:off x="13500744" y="1397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148607</xdr:rowOff>
    </xdr:from>
    <xdr:ext cx="405111" cy="259045"/>
    <xdr:sp macro="" textlink="">
      <xdr:nvSpPr>
        <xdr:cNvPr id="785" name="n_4aveValue【消防施設】&#10;有形固定資産減価償却率"/>
        <xdr:cNvSpPr txBox="1"/>
      </xdr:nvSpPr>
      <xdr:spPr>
        <a:xfrm>
          <a:off x="12611744"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86377</xdr:rowOff>
    </xdr:from>
    <xdr:ext cx="405111" cy="259045"/>
    <xdr:sp macro="" textlink="">
      <xdr:nvSpPr>
        <xdr:cNvPr id="786" name="n_1mainValue【消防施設】&#10;有形固定資産減価償却率"/>
        <xdr:cNvSpPr txBox="1"/>
      </xdr:nvSpPr>
      <xdr:spPr>
        <a:xfrm>
          <a:off x="15266044" y="1311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48277</xdr:rowOff>
    </xdr:from>
    <xdr:ext cx="405111" cy="259045"/>
    <xdr:sp macro="" textlink="">
      <xdr:nvSpPr>
        <xdr:cNvPr id="787" name="n_2mainValue【消防施設】&#10;有形固定資産減価償却率"/>
        <xdr:cNvSpPr txBox="1"/>
      </xdr:nvSpPr>
      <xdr:spPr>
        <a:xfrm>
          <a:off x="14389744" y="1307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10177</xdr:rowOff>
    </xdr:from>
    <xdr:ext cx="405111" cy="259045"/>
    <xdr:sp macro="" textlink="">
      <xdr:nvSpPr>
        <xdr:cNvPr id="788" name="n_3mainValue【消防施設】&#10;有形固定資産減価償却率"/>
        <xdr:cNvSpPr txBox="1"/>
      </xdr:nvSpPr>
      <xdr:spPr>
        <a:xfrm>
          <a:off x="13500744" y="1304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75</xdr:row>
      <xdr:rowOff>145432</xdr:rowOff>
    </xdr:from>
    <xdr:ext cx="405111" cy="259045"/>
    <xdr:sp macro="" textlink="">
      <xdr:nvSpPr>
        <xdr:cNvPr id="789" name="n_4mainValue【消防施設】&#10;有形固定資産減価償却率"/>
        <xdr:cNvSpPr txBox="1"/>
      </xdr:nvSpPr>
      <xdr:spPr>
        <a:xfrm>
          <a:off x="12611744" y="1300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90" name="正方形/長方形 78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91" name="正方形/長方形 79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92" name="正方形/長方形 79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3" name="正方形/長方形 79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4" name="正方形/長方形 79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5" name="正方形/長方形 79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6" name="正方形/長方形 79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7" name="正方形/長方形 79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8" name="テキスト ボックス 79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9" name="直線コネクタ 79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800" name="直線コネクタ 79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801" name="テキスト ボックス 80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802" name="直線コネクタ 80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803" name="テキスト ボックス 80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804" name="直線コネクタ 80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5" name="テキスト ボックス 80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6" name="直線コネクタ 80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7" name="テキスト ボックス 80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8" name="直線コネクタ 80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9" name="テキスト ボックス 80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86</xdr:row>
      <xdr:rowOff>6096</xdr:rowOff>
    </xdr:to>
    <xdr:cxnSp macro="">
      <xdr:nvCxnSpPr>
        <xdr:cNvPr id="811" name="直線コネクタ 810"/>
        <xdr:cNvCxnSpPr/>
      </xdr:nvCxnSpPr>
      <xdr:spPr>
        <a:xfrm flipV="1">
          <a:off x="22160864" y="13274039"/>
          <a:ext cx="0" cy="1476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12"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13" name="直線コネクタ 812"/>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814" name="【消防施設】&#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815" name="直線コネクタ 814"/>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94759</xdr:rowOff>
    </xdr:from>
    <xdr:ext cx="469744" cy="259045"/>
    <xdr:sp macro="" textlink="">
      <xdr:nvSpPr>
        <xdr:cNvPr id="816" name="【消防施設】&#10;一人当たり面積平均値テキスト"/>
        <xdr:cNvSpPr txBox="1"/>
      </xdr:nvSpPr>
      <xdr:spPr>
        <a:xfrm>
          <a:off x="22199600" y="14153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71882</xdr:rowOff>
    </xdr:from>
    <xdr:to>
      <xdr:col>116</xdr:col>
      <xdr:colOff>114300</xdr:colOff>
      <xdr:row>84</xdr:row>
      <xdr:rowOff>2032</xdr:rowOff>
    </xdr:to>
    <xdr:sp macro="" textlink="">
      <xdr:nvSpPr>
        <xdr:cNvPr id="817" name="フローチャート: 判断 816"/>
        <xdr:cNvSpPr/>
      </xdr:nvSpPr>
      <xdr:spPr>
        <a:xfrm>
          <a:off x="221107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818" name="フローチャート: 判断 817"/>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819" name="フローチャート: 判断 818"/>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820" name="フローチャート: 判断 819"/>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108458</xdr:rowOff>
    </xdr:from>
    <xdr:to>
      <xdr:col>98</xdr:col>
      <xdr:colOff>38100</xdr:colOff>
      <xdr:row>84</xdr:row>
      <xdr:rowOff>38608</xdr:rowOff>
    </xdr:to>
    <xdr:sp macro="" textlink="">
      <xdr:nvSpPr>
        <xdr:cNvPr id="821" name="フローチャート: 判断 820"/>
        <xdr:cNvSpPr/>
      </xdr:nvSpPr>
      <xdr:spPr>
        <a:xfrm>
          <a:off x="18605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2" name="テキスト ボックス 82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3" name="テキスト ボックス 82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4" name="テキスト ボックス 82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5" name="テキスト ボックス 82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6" name="テキスト ボックス 82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92456</xdr:rowOff>
    </xdr:from>
    <xdr:to>
      <xdr:col>116</xdr:col>
      <xdr:colOff>114300</xdr:colOff>
      <xdr:row>85</xdr:row>
      <xdr:rowOff>22606</xdr:rowOff>
    </xdr:to>
    <xdr:sp macro="" textlink="">
      <xdr:nvSpPr>
        <xdr:cNvPr id="827" name="楕円 826"/>
        <xdr:cNvSpPr/>
      </xdr:nvSpPr>
      <xdr:spPr>
        <a:xfrm>
          <a:off x="22110700" y="1449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70883</xdr:rowOff>
    </xdr:from>
    <xdr:ext cx="469744" cy="259045"/>
    <xdr:sp macro="" textlink="">
      <xdr:nvSpPr>
        <xdr:cNvPr id="828" name="【消防施設】&#10;一人当たり面積該当値テキスト"/>
        <xdr:cNvSpPr txBox="1"/>
      </xdr:nvSpPr>
      <xdr:spPr>
        <a:xfrm>
          <a:off x="22199600" y="1447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92456</xdr:rowOff>
    </xdr:from>
    <xdr:to>
      <xdr:col>112</xdr:col>
      <xdr:colOff>38100</xdr:colOff>
      <xdr:row>85</xdr:row>
      <xdr:rowOff>22606</xdr:rowOff>
    </xdr:to>
    <xdr:sp macro="" textlink="">
      <xdr:nvSpPr>
        <xdr:cNvPr id="829" name="楕円 828"/>
        <xdr:cNvSpPr/>
      </xdr:nvSpPr>
      <xdr:spPr>
        <a:xfrm>
          <a:off x="21272500" y="1449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143256</xdr:rowOff>
    </xdr:from>
    <xdr:to>
      <xdr:col>116</xdr:col>
      <xdr:colOff>63500</xdr:colOff>
      <xdr:row>84</xdr:row>
      <xdr:rowOff>143256</xdr:rowOff>
    </xdr:to>
    <xdr:cxnSp macro="">
      <xdr:nvCxnSpPr>
        <xdr:cNvPr id="830" name="直線コネクタ 829"/>
        <xdr:cNvCxnSpPr/>
      </xdr:nvCxnSpPr>
      <xdr:spPr>
        <a:xfrm>
          <a:off x="21323300" y="145450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92456</xdr:rowOff>
    </xdr:from>
    <xdr:to>
      <xdr:col>107</xdr:col>
      <xdr:colOff>101600</xdr:colOff>
      <xdr:row>85</xdr:row>
      <xdr:rowOff>22606</xdr:rowOff>
    </xdr:to>
    <xdr:sp macro="" textlink="">
      <xdr:nvSpPr>
        <xdr:cNvPr id="831" name="楕円 830"/>
        <xdr:cNvSpPr/>
      </xdr:nvSpPr>
      <xdr:spPr>
        <a:xfrm>
          <a:off x="20383500" y="1449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143256</xdr:rowOff>
    </xdr:from>
    <xdr:to>
      <xdr:col>111</xdr:col>
      <xdr:colOff>177800</xdr:colOff>
      <xdr:row>84</xdr:row>
      <xdr:rowOff>143256</xdr:rowOff>
    </xdr:to>
    <xdr:cxnSp macro="">
      <xdr:nvCxnSpPr>
        <xdr:cNvPr id="832" name="直線コネクタ 831"/>
        <xdr:cNvCxnSpPr/>
      </xdr:nvCxnSpPr>
      <xdr:spPr>
        <a:xfrm>
          <a:off x="20434300" y="145450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87885</xdr:rowOff>
    </xdr:from>
    <xdr:to>
      <xdr:col>102</xdr:col>
      <xdr:colOff>165100</xdr:colOff>
      <xdr:row>85</xdr:row>
      <xdr:rowOff>18035</xdr:rowOff>
    </xdr:to>
    <xdr:sp macro="" textlink="">
      <xdr:nvSpPr>
        <xdr:cNvPr id="833" name="楕円 832"/>
        <xdr:cNvSpPr/>
      </xdr:nvSpPr>
      <xdr:spPr>
        <a:xfrm>
          <a:off x="19494500" y="1448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138685</xdr:rowOff>
    </xdr:from>
    <xdr:to>
      <xdr:col>107</xdr:col>
      <xdr:colOff>50800</xdr:colOff>
      <xdr:row>84</xdr:row>
      <xdr:rowOff>143256</xdr:rowOff>
    </xdr:to>
    <xdr:cxnSp macro="">
      <xdr:nvCxnSpPr>
        <xdr:cNvPr id="834" name="直線コネクタ 833"/>
        <xdr:cNvCxnSpPr/>
      </xdr:nvCxnSpPr>
      <xdr:spPr>
        <a:xfrm>
          <a:off x="19545300" y="145404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87885</xdr:rowOff>
    </xdr:from>
    <xdr:to>
      <xdr:col>98</xdr:col>
      <xdr:colOff>38100</xdr:colOff>
      <xdr:row>85</xdr:row>
      <xdr:rowOff>18035</xdr:rowOff>
    </xdr:to>
    <xdr:sp macro="" textlink="">
      <xdr:nvSpPr>
        <xdr:cNvPr id="835" name="楕円 834"/>
        <xdr:cNvSpPr/>
      </xdr:nvSpPr>
      <xdr:spPr>
        <a:xfrm>
          <a:off x="18605500" y="1448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138685</xdr:rowOff>
    </xdr:from>
    <xdr:to>
      <xdr:col>102</xdr:col>
      <xdr:colOff>114300</xdr:colOff>
      <xdr:row>84</xdr:row>
      <xdr:rowOff>138685</xdr:rowOff>
    </xdr:to>
    <xdr:cxnSp macro="">
      <xdr:nvCxnSpPr>
        <xdr:cNvPr id="836" name="直線コネクタ 835"/>
        <xdr:cNvCxnSpPr/>
      </xdr:nvCxnSpPr>
      <xdr:spPr>
        <a:xfrm>
          <a:off x="18656300" y="14540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13988</xdr:rowOff>
    </xdr:from>
    <xdr:ext cx="469744" cy="259045"/>
    <xdr:sp macro="" textlink="">
      <xdr:nvSpPr>
        <xdr:cNvPr id="837" name="n_1aveValue【消防施設】&#10;一人当たり面積"/>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838" name="n_2aveValue【消防施設】&#10;一人当たり面積"/>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55135</xdr:rowOff>
    </xdr:from>
    <xdr:ext cx="469744" cy="259045"/>
    <xdr:sp macro="" textlink="">
      <xdr:nvSpPr>
        <xdr:cNvPr id="839" name="n_3aveValue【消防施設】&#10;一人当たり面積"/>
        <xdr:cNvSpPr txBox="1"/>
      </xdr:nvSpPr>
      <xdr:spPr>
        <a:xfrm>
          <a:off x="19310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55135</xdr:rowOff>
    </xdr:from>
    <xdr:ext cx="469744" cy="259045"/>
    <xdr:sp macro="" textlink="">
      <xdr:nvSpPr>
        <xdr:cNvPr id="840" name="n_4aveValue【消防施設】&#10;一人当たり面積"/>
        <xdr:cNvSpPr txBox="1"/>
      </xdr:nvSpPr>
      <xdr:spPr>
        <a:xfrm>
          <a:off x="18421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13733</xdr:rowOff>
    </xdr:from>
    <xdr:ext cx="469744" cy="259045"/>
    <xdr:sp macro="" textlink="">
      <xdr:nvSpPr>
        <xdr:cNvPr id="841" name="n_1mainValue【消防施設】&#10;一人当たり面積"/>
        <xdr:cNvSpPr txBox="1"/>
      </xdr:nvSpPr>
      <xdr:spPr>
        <a:xfrm>
          <a:off x="21075727" y="1458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13733</xdr:rowOff>
    </xdr:from>
    <xdr:ext cx="469744" cy="259045"/>
    <xdr:sp macro="" textlink="">
      <xdr:nvSpPr>
        <xdr:cNvPr id="842" name="n_2mainValue【消防施設】&#10;一人当たり面積"/>
        <xdr:cNvSpPr txBox="1"/>
      </xdr:nvSpPr>
      <xdr:spPr>
        <a:xfrm>
          <a:off x="20199427" y="1458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9162</xdr:rowOff>
    </xdr:from>
    <xdr:ext cx="469744" cy="259045"/>
    <xdr:sp macro="" textlink="">
      <xdr:nvSpPr>
        <xdr:cNvPr id="843" name="n_3mainValue【消防施設】&#10;一人当たり面積"/>
        <xdr:cNvSpPr txBox="1"/>
      </xdr:nvSpPr>
      <xdr:spPr>
        <a:xfrm>
          <a:off x="19310427" y="1458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9162</xdr:rowOff>
    </xdr:from>
    <xdr:ext cx="469744" cy="259045"/>
    <xdr:sp macro="" textlink="">
      <xdr:nvSpPr>
        <xdr:cNvPr id="844" name="n_4mainValue【消防施設】&#10;一人当たり面積"/>
        <xdr:cNvSpPr txBox="1"/>
      </xdr:nvSpPr>
      <xdr:spPr>
        <a:xfrm>
          <a:off x="18421427" y="1458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5" name="正方形/長方形 8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6" name="正方形/長方形 8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7" name="正方形/長方形 8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8" name="正方形/長方形 8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9" name="正方形/長方形 8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0" name="正方形/長方形 8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1" name="正方形/長方形 8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2" name="正方形/長方形 85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3" name="テキスト ボックス 85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4" name="直線コネクタ 85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5" name="テキスト ボックス 85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6" name="直線コネクタ 85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7" name="テキスト ボックス 85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8" name="直線コネクタ 85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9" name="テキスト ボックス 85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60" name="直線コネクタ 85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61" name="テキスト ボックス 86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2" name="直線コネクタ 86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3" name="テキスト ボックス 86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4" name="直線コネクタ 86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5" name="テキスト ボックス 86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6" name="直線コネクタ 86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7" name="テキスト ボックス 86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8" name="直線コネクタ 86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109</xdr:row>
      <xdr:rowOff>33745</xdr:rowOff>
    </xdr:to>
    <xdr:cxnSp macro="">
      <xdr:nvCxnSpPr>
        <xdr:cNvPr id="870" name="直線コネクタ 869"/>
        <xdr:cNvCxnSpPr/>
      </xdr:nvCxnSpPr>
      <xdr:spPr>
        <a:xfrm flipV="1">
          <a:off x="16318864" y="17111799"/>
          <a:ext cx="0" cy="160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871" name="【庁舎】&#10;有形固定資産減価償却率最小値テキスト"/>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872" name="直線コネクタ 871"/>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340478" cy="259045"/>
    <xdr:sp macro="" textlink="">
      <xdr:nvSpPr>
        <xdr:cNvPr id="873" name="【庁舎】&#10;有形固定資産減価償却率最大値テキスト"/>
        <xdr:cNvSpPr txBox="1"/>
      </xdr:nvSpPr>
      <xdr:spPr>
        <a:xfrm>
          <a:off x="16357600" y="1688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874" name="直線コネクタ 873"/>
        <xdr:cNvCxnSpPr/>
      </xdr:nvCxnSpPr>
      <xdr:spPr>
        <a:xfrm>
          <a:off x="16230600" y="1711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111958</xdr:rowOff>
    </xdr:from>
    <xdr:ext cx="405111" cy="259045"/>
    <xdr:sp macro="" textlink="">
      <xdr:nvSpPr>
        <xdr:cNvPr id="875" name="【庁舎】&#10;有形固定資産減価償却率平均値テキスト"/>
        <xdr:cNvSpPr txBox="1"/>
      </xdr:nvSpPr>
      <xdr:spPr>
        <a:xfrm>
          <a:off x="16357600" y="1777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89081</xdr:rowOff>
    </xdr:from>
    <xdr:to>
      <xdr:col>85</xdr:col>
      <xdr:colOff>177800</xdr:colOff>
      <xdr:row>105</xdr:row>
      <xdr:rowOff>19231</xdr:rowOff>
    </xdr:to>
    <xdr:sp macro="" textlink="">
      <xdr:nvSpPr>
        <xdr:cNvPr id="876" name="フローチャート: 判断 875"/>
        <xdr:cNvSpPr/>
      </xdr:nvSpPr>
      <xdr:spPr>
        <a:xfrm>
          <a:off x="162687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152763</xdr:rowOff>
    </xdr:from>
    <xdr:to>
      <xdr:col>81</xdr:col>
      <xdr:colOff>101600</xdr:colOff>
      <xdr:row>105</xdr:row>
      <xdr:rowOff>82913</xdr:rowOff>
    </xdr:to>
    <xdr:sp macro="" textlink="">
      <xdr:nvSpPr>
        <xdr:cNvPr id="877" name="フローチャート: 判断 876"/>
        <xdr:cNvSpPr/>
      </xdr:nvSpPr>
      <xdr:spPr>
        <a:xfrm>
          <a:off x="15430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156029</xdr:rowOff>
    </xdr:from>
    <xdr:to>
      <xdr:col>76</xdr:col>
      <xdr:colOff>165100</xdr:colOff>
      <xdr:row>105</xdr:row>
      <xdr:rowOff>86179</xdr:rowOff>
    </xdr:to>
    <xdr:sp macro="" textlink="">
      <xdr:nvSpPr>
        <xdr:cNvPr id="878" name="フローチャート: 判断 877"/>
        <xdr:cNvSpPr/>
      </xdr:nvSpPr>
      <xdr:spPr>
        <a:xfrm>
          <a:off x="14541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879" name="フローチャート: 判断 878"/>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147864</xdr:rowOff>
    </xdr:from>
    <xdr:to>
      <xdr:col>67</xdr:col>
      <xdr:colOff>101600</xdr:colOff>
      <xdr:row>105</xdr:row>
      <xdr:rowOff>78014</xdr:rowOff>
    </xdr:to>
    <xdr:sp macro="" textlink="">
      <xdr:nvSpPr>
        <xdr:cNvPr id="880" name="フローチャート: 判断 879"/>
        <xdr:cNvSpPr/>
      </xdr:nvSpPr>
      <xdr:spPr>
        <a:xfrm>
          <a:off x="12763500" y="179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1" name="テキスト ボックス 88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2" name="テキスト ボックス 88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3" name="テキスト ボックス 88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4" name="テキスト ボックス 88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5" name="テキスト ボックス 88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141332</xdr:rowOff>
    </xdr:from>
    <xdr:to>
      <xdr:col>85</xdr:col>
      <xdr:colOff>177800</xdr:colOff>
      <xdr:row>108</xdr:row>
      <xdr:rowOff>71482</xdr:rowOff>
    </xdr:to>
    <xdr:sp macro="" textlink="">
      <xdr:nvSpPr>
        <xdr:cNvPr id="886" name="楕円 885"/>
        <xdr:cNvSpPr/>
      </xdr:nvSpPr>
      <xdr:spPr>
        <a:xfrm>
          <a:off x="16268700" y="1848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119759</xdr:rowOff>
    </xdr:from>
    <xdr:ext cx="405111" cy="259045"/>
    <xdr:sp macro="" textlink="">
      <xdr:nvSpPr>
        <xdr:cNvPr id="887" name="【庁舎】&#10;有形固定資産減価償却率該当値テキスト"/>
        <xdr:cNvSpPr txBox="1"/>
      </xdr:nvSpPr>
      <xdr:spPr>
        <a:xfrm>
          <a:off x="16357600" y="1846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116839</xdr:rowOff>
    </xdr:from>
    <xdr:to>
      <xdr:col>81</xdr:col>
      <xdr:colOff>101600</xdr:colOff>
      <xdr:row>108</xdr:row>
      <xdr:rowOff>46989</xdr:rowOff>
    </xdr:to>
    <xdr:sp macro="" textlink="">
      <xdr:nvSpPr>
        <xdr:cNvPr id="888" name="楕円 887"/>
        <xdr:cNvSpPr/>
      </xdr:nvSpPr>
      <xdr:spPr>
        <a:xfrm>
          <a:off x="15430500" y="184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167639</xdr:rowOff>
    </xdr:from>
    <xdr:to>
      <xdr:col>85</xdr:col>
      <xdr:colOff>127000</xdr:colOff>
      <xdr:row>108</xdr:row>
      <xdr:rowOff>20682</xdr:rowOff>
    </xdr:to>
    <xdr:cxnSp macro="">
      <xdr:nvCxnSpPr>
        <xdr:cNvPr id="889" name="直線コネクタ 888"/>
        <xdr:cNvCxnSpPr/>
      </xdr:nvCxnSpPr>
      <xdr:spPr>
        <a:xfrm>
          <a:off x="15481300" y="18512789"/>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85816</xdr:rowOff>
    </xdr:from>
    <xdr:to>
      <xdr:col>76</xdr:col>
      <xdr:colOff>165100</xdr:colOff>
      <xdr:row>108</xdr:row>
      <xdr:rowOff>15966</xdr:rowOff>
    </xdr:to>
    <xdr:sp macro="" textlink="">
      <xdr:nvSpPr>
        <xdr:cNvPr id="890" name="楕円 889"/>
        <xdr:cNvSpPr/>
      </xdr:nvSpPr>
      <xdr:spPr>
        <a:xfrm>
          <a:off x="14541500" y="1843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136616</xdr:rowOff>
    </xdr:from>
    <xdr:to>
      <xdr:col>81</xdr:col>
      <xdr:colOff>50800</xdr:colOff>
      <xdr:row>107</xdr:row>
      <xdr:rowOff>167639</xdr:rowOff>
    </xdr:to>
    <xdr:cxnSp macro="">
      <xdr:nvCxnSpPr>
        <xdr:cNvPr id="891" name="直線コネクタ 890"/>
        <xdr:cNvCxnSpPr/>
      </xdr:nvCxnSpPr>
      <xdr:spPr>
        <a:xfrm>
          <a:off x="14592300" y="18481766"/>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69487</xdr:rowOff>
    </xdr:from>
    <xdr:to>
      <xdr:col>72</xdr:col>
      <xdr:colOff>38100</xdr:colOff>
      <xdr:row>107</xdr:row>
      <xdr:rowOff>171087</xdr:rowOff>
    </xdr:to>
    <xdr:sp macro="" textlink="">
      <xdr:nvSpPr>
        <xdr:cNvPr id="892" name="楕円 891"/>
        <xdr:cNvSpPr/>
      </xdr:nvSpPr>
      <xdr:spPr>
        <a:xfrm>
          <a:off x="13652500" y="1841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120287</xdr:rowOff>
    </xdr:from>
    <xdr:to>
      <xdr:col>76</xdr:col>
      <xdr:colOff>114300</xdr:colOff>
      <xdr:row>107</xdr:row>
      <xdr:rowOff>136616</xdr:rowOff>
    </xdr:to>
    <xdr:cxnSp macro="">
      <xdr:nvCxnSpPr>
        <xdr:cNvPr id="893" name="直線コネクタ 892"/>
        <xdr:cNvCxnSpPr/>
      </xdr:nvCxnSpPr>
      <xdr:spPr>
        <a:xfrm>
          <a:off x="13703300" y="1846543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36830</xdr:rowOff>
    </xdr:from>
    <xdr:to>
      <xdr:col>67</xdr:col>
      <xdr:colOff>101600</xdr:colOff>
      <xdr:row>107</xdr:row>
      <xdr:rowOff>138430</xdr:rowOff>
    </xdr:to>
    <xdr:sp macro="" textlink="">
      <xdr:nvSpPr>
        <xdr:cNvPr id="894" name="楕円 893"/>
        <xdr:cNvSpPr/>
      </xdr:nvSpPr>
      <xdr:spPr>
        <a:xfrm>
          <a:off x="12763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87630</xdr:rowOff>
    </xdr:from>
    <xdr:to>
      <xdr:col>71</xdr:col>
      <xdr:colOff>177800</xdr:colOff>
      <xdr:row>107</xdr:row>
      <xdr:rowOff>120287</xdr:rowOff>
    </xdr:to>
    <xdr:cxnSp macro="">
      <xdr:nvCxnSpPr>
        <xdr:cNvPr id="895" name="直線コネクタ 894"/>
        <xdr:cNvCxnSpPr/>
      </xdr:nvCxnSpPr>
      <xdr:spPr>
        <a:xfrm>
          <a:off x="12814300" y="1843278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99440</xdr:rowOff>
    </xdr:from>
    <xdr:ext cx="405111" cy="259045"/>
    <xdr:sp macro="" textlink="">
      <xdr:nvSpPr>
        <xdr:cNvPr id="896" name="n_1aveValue【庁舎】&#10;有形固定資産減価償却率"/>
        <xdr:cNvSpPr txBox="1"/>
      </xdr:nvSpPr>
      <xdr:spPr>
        <a:xfrm>
          <a:off x="152660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102706</xdr:rowOff>
    </xdr:from>
    <xdr:ext cx="405111" cy="259045"/>
    <xdr:sp macro="" textlink="">
      <xdr:nvSpPr>
        <xdr:cNvPr id="897" name="n_2aveValue【庁舎】&#10;有形固定資産減価償却率"/>
        <xdr:cNvSpPr txBox="1"/>
      </xdr:nvSpPr>
      <xdr:spPr>
        <a:xfrm>
          <a:off x="14389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898" name="n_3aveValue【庁舎】&#10;有形固定資産減価償却率"/>
        <xdr:cNvSpPr txBox="1"/>
      </xdr:nvSpPr>
      <xdr:spPr>
        <a:xfrm>
          <a:off x="13500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94541</xdr:rowOff>
    </xdr:from>
    <xdr:ext cx="405111" cy="259045"/>
    <xdr:sp macro="" textlink="">
      <xdr:nvSpPr>
        <xdr:cNvPr id="899" name="n_4aveValue【庁舎】&#10;有形固定資産減価償却率"/>
        <xdr:cNvSpPr txBox="1"/>
      </xdr:nvSpPr>
      <xdr:spPr>
        <a:xfrm>
          <a:off x="12611744" y="1775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38116</xdr:rowOff>
    </xdr:from>
    <xdr:ext cx="405111" cy="259045"/>
    <xdr:sp macro="" textlink="">
      <xdr:nvSpPr>
        <xdr:cNvPr id="900" name="n_1mainValue【庁舎】&#10;有形固定資産減価償却率"/>
        <xdr:cNvSpPr txBox="1"/>
      </xdr:nvSpPr>
      <xdr:spPr>
        <a:xfrm>
          <a:off x="15266044" y="1855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7093</xdr:rowOff>
    </xdr:from>
    <xdr:ext cx="405111" cy="259045"/>
    <xdr:sp macro="" textlink="">
      <xdr:nvSpPr>
        <xdr:cNvPr id="901" name="n_2mainValue【庁舎】&#10;有形固定資産減価償却率"/>
        <xdr:cNvSpPr txBox="1"/>
      </xdr:nvSpPr>
      <xdr:spPr>
        <a:xfrm>
          <a:off x="14389744" y="1852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162214</xdr:rowOff>
    </xdr:from>
    <xdr:ext cx="405111" cy="259045"/>
    <xdr:sp macro="" textlink="">
      <xdr:nvSpPr>
        <xdr:cNvPr id="902" name="n_3mainValue【庁舎】&#10;有形固定資産減価償却率"/>
        <xdr:cNvSpPr txBox="1"/>
      </xdr:nvSpPr>
      <xdr:spPr>
        <a:xfrm>
          <a:off x="13500744" y="1850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129557</xdr:rowOff>
    </xdr:from>
    <xdr:ext cx="405111" cy="259045"/>
    <xdr:sp macro="" textlink="">
      <xdr:nvSpPr>
        <xdr:cNvPr id="903" name="n_4mainValue【庁舎】&#10;有形固定資産減価償却率"/>
        <xdr:cNvSpPr txBox="1"/>
      </xdr:nvSpPr>
      <xdr:spPr>
        <a:xfrm>
          <a:off x="12611744" y="184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4" name="正方形/長方形 90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5" name="正方形/長方形 90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6" name="正方形/長方形 90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7" name="正方形/長方形 90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8" name="正方形/長方形 90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9" name="正方形/長方形 90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0" name="正方形/長方形 90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1" name="正方形/長方形 91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2" name="テキスト ボックス 91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3" name="直線コネクタ 91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14" name="直線コネクタ 91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5" name="テキスト ボックス 91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6" name="直線コネクタ 91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7" name="テキスト ボックス 91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8" name="直線コネクタ 91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9" name="テキスト ボックス 91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20" name="直線コネクタ 91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21" name="テキスト ボックス 92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107</xdr:row>
      <xdr:rowOff>32765</xdr:rowOff>
    </xdr:to>
    <xdr:cxnSp macro="">
      <xdr:nvCxnSpPr>
        <xdr:cNvPr id="925" name="直線コネクタ 924"/>
        <xdr:cNvCxnSpPr/>
      </xdr:nvCxnSpPr>
      <xdr:spPr>
        <a:xfrm flipV="1">
          <a:off x="22160864" y="17193768"/>
          <a:ext cx="0" cy="118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36592</xdr:rowOff>
    </xdr:from>
    <xdr:ext cx="469744" cy="259045"/>
    <xdr:sp macro="" textlink="">
      <xdr:nvSpPr>
        <xdr:cNvPr id="926" name="【庁舎】&#10;一人当たり面積最小値テキスト"/>
        <xdr:cNvSpPr txBox="1"/>
      </xdr:nvSpPr>
      <xdr:spPr>
        <a:xfrm>
          <a:off x="22199600" y="1838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32765</xdr:rowOff>
    </xdr:from>
    <xdr:to>
      <xdr:col>116</xdr:col>
      <xdr:colOff>152400</xdr:colOff>
      <xdr:row>107</xdr:row>
      <xdr:rowOff>32765</xdr:rowOff>
    </xdr:to>
    <xdr:cxnSp macro="">
      <xdr:nvCxnSpPr>
        <xdr:cNvPr id="927" name="直線コネクタ 926"/>
        <xdr:cNvCxnSpPr/>
      </xdr:nvCxnSpPr>
      <xdr:spPr>
        <a:xfrm>
          <a:off x="22072600" y="1837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928" name="【庁舎】&#10;一人当たり面積最大値テキスト"/>
        <xdr:cNvSpPr txBox="1"/>
      </xdr:nvSpPr>
      <xdr:spPr>
        <a:xfrm>
          <a:off x="22199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929" name="直線コネクタ 928"/>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48277</xdr:rowOff>
    </xdr:from>
    <xdr:ext cx="469744" cy="259045"/>
    <xdr:sp macro="" textlink="">
      <xdr:nvSpPr>
        <xdr:cNvPr id="930" name="【庁舎】&#10;一人当たり面積平均値テキスト"/>
        <xdr:cNvSpPr txBox="1"/>
      </xdr:nvSpPr>
      <xdr:spPr>
        <a:xfrm>
          <a:off x="22199600" y="17879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25400</xdr:rowOff>
    </xdr:from>
    <xdr:to>
      <xdr:col>116</xdr:col>
      <xdr:colOff>114300</xdr:colOff>
      <xdr:row>105</xdr:row>
      <xdr:rowOff>127000</xdr:rowOff>
    </xdr:to>
    <xdr:sp macro="" textlink="">
      <xdr:nvSpPr>
        <xdr:cNvPr id="931" name="フローチャート: 判断 930"/>
        <xdr:cNvSpPr/>
      </xdr:nvSpPr>
      <xdr:spPr>
        <a:xfrm>
          <a:off x="22110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50546</xdr:rowOff>
    </xdr:from>
    <xdr:to>
      <xdr:col>112</xdr:col>
      <xdr:colOff>38100</xdr:colOff>
      <xdr:row>105</xdr:row>
      <xdr:rowOff>152146</xdr:rowOff>
    </xdr:to>
    <xdr:sp macro="" textlink="">
      <xdr:nvSpPr>
        <xdr:cNvPr id="932" name="フローチャート: 判断 931"/>
        <xdr:cNvSpPr/>
      </xdr:nvSpPr>
      <xdr:spPr>
        <a:xfrm>
          <a:off x="21272500" y="1805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61976</xdr:rowOff>
    </xdr:from>
    <xdr:to>
      <xdr:col>107</xdr:col>
      <xdr:colOff>101600</xdr:colOff>
      <xdr:row>105</xdr:row>
      <xdr:rowOff>163576</xdr:rowOff>
    </xdr:to>
    <xdr:sp macro="" textlink="">
      <xdr:nvSpPr>
        <xdr:cNvPr id="933" name="フローチャート: 判断 932"/>
        <xdr:cNvSpPr/>
      </xdr:nvSpPr>
      <xdr:spPr>
        <a:xfrm>
          <a:off x="20383500" y="180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68835</xdr:rowOff>
    </xdr:from>
    <xdr:to>
      <xdr:col>102</xdr:col>
      <xdr:colOff>165100</xdr:colOff>
      <xdr:row>105</xdr:row>
      <xdr:rowOff>170435</xdr:rowOff>
    </xdr:to>
    <xdr:sp macro="" textlink="">
      <xdr:nvSpPr>
        <xdr:cNvPr id="934" name="フローチャート: 判断 933"/>
        <xdr:cNvSpPr/>
      </xdr:nvSpPr>
      <xdr:spPr>
        <a:xfrm>
          <a:off x="194945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45974</xdr:rowOff>
    </xdr:from>
    <xdr:to>
      <xdr:col>98</xdr:col>
      <xdr:colOff>38100</xdr:colOff>
      <xdr:row>105</xdr:row>
      <xdr:rowOff>147574</xdr:rowOff>
    </xdr:to>
    <xdr:sp macro="" textlink="">
      <xdr:nvSpPr>
        <xdr:cNvPr id="935" name="フローチャート: 判断 934"/>
        <xdr:cNvSpPr/>
      </xdr:nvSpPr>
      <xdr:spPr>
        <a:xfrm>
          <a:off x="18605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155702</xdr:rowOff>
    </xdr:from>
    <xdr:to>
      <xdr:col>116</xdr:col>
      <xdr:colOff>114300</xdr:colOff>
      <xdr:row>106</xdr:row>
      <xdr:rowOff>85852</xdr:rowOff>
    </xdr:to>
    <xdr:sp macro="" textlink="">
      <xdr:nvSpPr>
        <xdr:cNvPr id="941" name="楕円 940"/>
        <xdr:cNvSpPr/>
      </xdr:nvSpPr>
      <xdr:spPr>
        <a:xfrm>
          <a:off x="22110700" y="1815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134129</xdr:rowOff>
    </xdr:from>
    <xdr:ext cx="469744" cy="259045"/>
    <xdr:sp macro="" textlink="">
      <xdr:nvSpPr>
        <xdr:cNvPr id="942" name="【庁舎】&#10;一人当たり面積該当値テキスト"/>
        <xdr:cNvSpPr txBox="1"/>
      </xdr:nvSpPr>
      <xdr:spPr>
        <a:xfrm>
          <a:off x="22199600" y="1813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153415</xdr:rowOff>
    </xdr:from>
    <xdr:to>
      <xdr:col>112</xdr:col>
      <xdr:colOff>38100</xdr:colOff>
      <xdr:row>106</xdr:row>
      <xdr:rowOff>83565</xdr:rowOff>
    </xdr:to>
    <xdr:sp macro="" textlink="">
      <xdr:nvSpPr>
        <xdr:cNvPr id="943" name="楕円 942"/>
        <xdr:cNvSpPr/>
      </xdr:nvSpPr>
      <xdr:spPr>
        <a:xfrm>
          <a:off x="21272500" y="1815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32765</xdr:rowOff>
    </xdr:from>
    <xdr:to>
      <xdr:col>116</xdr:col>
      <xdr:colOff>63500</xdr:colOff>
      <xdr:row>106</xdr:row>
      <xdr:rowOff>35052</xdr:rowOff>
    </xdr:to>
    <xdr:cxnSp macro="">
      <xdr:nvCxnSpPr>
        <xdr:cNvPr id="944" name="直線コネクタ 943"/>
        <xdr:cNvCxnSpPr/>
      </xdr:nvCxnSpPr>
      <xdr:spPr>
        <a:xfrm>
          <a:off x="21323300" y="18206465"/>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151130</xdr:rowOff>
    </xdr:from>
    <xdr:to>
      <xdr:col>107</xdr:col>
      <xdr:colOff>101600</xdr:colOff>
      <xdr:row>106</xdr:row>
      <xdr:rowOff>81280</xdr:rowOff>
    </xdr:to>
    <xdr:sp macro="" textlink="">
      <xdr:nvSpPr>
        <xdr:cNvPr id="945" name="楕円 944"/>
        <xdr:cNvSpPr/>
      </xdr:nvSpPr>
      <xdr:spPr>
        <a:xfrm>
          <a:off x="20383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30480</xdr:rowOff>
    </xdr:from>
    <xdr:to>
      <xdr:col>111</xdr:col>
      <xdr:colOff>177800</xdr:colOff>
      <xdr:row>106</xdr:row>
      <xdr:rowOff>32765</xdr:rowOff>
    </xdr:to>
    <xdr:cxnSp macro="">
      <xdr:nvCxnSpPr>
        <xdr:cNvPr id="946" name="直線コネクタ 945"/>
        <xdr:cNvCxnSpPr/>
      </xdr:nvCxnSpPr>
      <xdr:spPr>
        <a:xfrm>
          <a:off x="20434300" y="18204180"/>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146558</xdr:rowOff>
    </xdr:from>
    <xdr:to>
      <xdr:col>102</xdr:col>
      <xdr:colOff>165100</xdr:colOff>
      <xdr:row>106</xdr:row>
      <xdr:rowOff>76708</xdr:rowOff>
    </xdr:to>
    <xdr:sp macro="" textlink="">
      <xdr:nvSpPr>
        <xdr:cNvPr id="947" name="楕円 946"/>
        <xdr:cNvSpPr/>
      </xdr:nvSpPr>
      <xdr:spPr>
        <a:xfrm>
          <a:off x="19494500" y="1814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25908</xdr:rowOff>
    </xdr:from>
    <xdr:to>
      <xdr:col>107</xdr:col>
      <xdr:colOff>50800</xdr:colOff>
      <xdr:row>106</xdr:row>
      <xdr:rowOff>30480</xdr:rowOff>
    </xdr:to>
    <xdr:cxnSp macro="">
      <xdr:nvCxnSpPr>
        <xdr:cNvPr id="948" name="直線コネクタ 947"/>
        <xdr:cNvCxnSpPr/>
      </xdr:nvCxnSpPr>
      <xdr:spPr>
        <a:xfrm>
          <a:off x="19545300" y="181996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144272</xdr:rowOff>
    </xdr:from>
    <xdr:to>
      <xdr:col>98</xdr:col>
      <xdr:colOff>38100</xdr:colOff>
      <xdr:row>106</xdr:row>
      <xdr:rowOff>74422</xdr:rowOff>
    </xdr:to>
    <xdr:sp macro="" textlink="">
      <xdr:nvSpPr>
        <xdr:cNvPr id="949" name="楕円 948"/>
        <xdr:cNvSpPr/>
      </xdr:nvSpPr>
      <xdr:spPr>
        <a:xfrm>
          <a:off x="18605500" y="1814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23622</xdr:rowOff>
    </xdr:from>
    <xdr:to>
      <xdr:col>102</xdr:col>
      <xdr:colOff>114300</xdr:colOff>
      <xdr:row>106</xdr:row>
      <xdr:rowOff>25908</xdr:rowOff>
    </xdr:to>
    <xdr:cxnSp macro="">
      <xdr:nvCxnSpPr>
        <xdr:cNvPr id="950" name="直線コネクタ 949"/>
        <xdr:cNvCxnSpPr/>
      </xdr:nvCxnSpPr>
      <xdr:spPr>
        <a:xfrm>
          <a:off x="18656300" y="1819732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168673</xdr:rowOff>
    </xdr:from>
    <xdr:ext cx="469744" cy="259045"/>
    <xdr:sp macro="" textlink="">
      <xdr:nvSpPr>
        <xdr:cNvPr id="951" name="n_1aveValue【庁舎】&#10;一人当たり面積"/>
        <xdr:cNvSpPr txBox="1"/>
      </xdr:nvSpPr>
      <xdr:spPr>
        <a:xfrm>
          <a:off x="21075727" y="1782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8653</xdr:rowOff>
    </xdr:from>
    <xdr:ext cx="469744" cy="259045"/>
    <xdr:sp macro="" textlink="">
      <xdr:nvSpPr>
        <xdr:cNvPr id="952" name="n_2aveValue【庁舎】&#10;一人当たり面積"/>
        <xdr:cNvSpPr txBox="1"/>
      </xdr:nvSpPr>
      <xdr:spPr>
        <a:xfrm>
          <a:off x="20199427" y="1783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15512</xdr:rowOff>
    </xdr:from>
    <xdr:ext cx="469744" cy="259045"/>
    <xdr:sp macro="" textlink="">
      <xdr:nvSpPr>
        <xdr:cNvPr id="953" name="n_3aveValue【庁舎】&#10;一人当たり面積"/>
        <xdr:cNvSpPr txBox="1"/>
      </xdr:nvSpPr>
      <xdr:spPr>
        <a:xfrm>
          <a:off x="19310427" y="1784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164101</xdr:rowOff>
    </xdr:from>
    <xdr:ext cx="469744" cy="259045"/>
    <xdr:sp macro="" textlink="">
      <xdr:nvSpPr>
        <xdr:cNvPr id="954" name="n_4aveValue【庁舎】&#10;一人当たり面積"/>
        <xdr:cNvSpPr txBox="1"/>
      </xdr:nvSpPr>
      <xdr:spPr>
        <a:xfrm>
          <a:off x="18421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74692</xdr:rowOff>
    </xdr:from>
    <xdr:ext cx="469744" cy="259045"/>
    <xdr:sp macro="" textlink="">
      <xdr:nvSpPr>
        <xdr:cNvPr id="955" name="n_1mainValue【庁舎】&#10;一人当たり面積"/>
        <xdr:cNvSpPr txBox="1"/>
      </xdr:nvSpPr>
      <xdr:spPr>
        <a:xfrm>
          <a:off x="21075727" y="18248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72407</xdr:rowOff>
    </xdr:from>
    <xdr:ext cx="469744" cy="259045"/>
    <xdr:sp macro="" textlink="">
      <xdr:nvSpPr>
        <xdr:cNvPr id="956" name="n_2mainValue【庁舎】&#10;一人当たり面積"/>
        <xdr:cNvSpPr txBox="1"/>
      </xdr:nvSpPr>
      <xdr:spPr>
        <a:xfrm>
          <a:off x="20199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67835</xdr:rowOff>
    </xdr:from>
    <xdr:ext cx="469744" cy="259045"/>
    <xdr:sp macro="" textlink="">
      <xdr:nvSpPr>
        <xdr:cNvPr id="957" name="n_3mainValue【庁舎】&#10;一人当たり面積"/>
        <xdr:cNvSpPr txBox="1"/>
      </xdr:nvSpPr>
      <xdr:spPr>
        <a:xfrm>
          <a:off x="19310427" y="1824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65549</xdr:rowOff>
    </xdr:from>
    <xdr:ext cx="469744" cy="259045"/>
    <xdr:sp macro="" textlink="">
      <xdr:nvSpPr>
        <xdr:cNvPr id="958" name="n_4mainValue【庁舎】&#10;一人当たり面積"/>
        <xdr:cNvSpPr txBox="1"/>
      </xdr:nvSpPr>
      <xdr:spPr>
        <a:xfrm>
          <a:off x="18421427" y="1823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図書館については空調設備の更新などにより前年度から有形固定資産減価償却率が減少し</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59.8</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となったが、類似団体と比較すると依然として高い値である。施設は２つあり、１つは賃貸であるため資産には計上していないことから一人当たりの面積は小さいと考えられる。</a:t>
          </a:r>
        </a:p>
        <a:p>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一般廃棄物処理施設については、比較的償却は進んでいないが、日々の使用での損耗により常時改修が必要となっており、また、令和</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年度末に稼働期限を迎えることから、後継施設の整備が課題となっている。</a:t>
          </a:r>
        </a:p>
        <a:p>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体育館については、有形固定資産減価償却率が</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94.2</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と高い数値を示しているが過年度に耐震化を実施済みであることに加え、国民スポーツ大会に備え令和３年度～令和４年度で改修を予定している。</a:t>
          </a:r>
        </a:p>
        <a:p>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保健センターについては、平成</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16</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年度に総合福祉保健センターを建設したことから有形固定資産減価償却率は</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40.6</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と類似団体よりも低いと考えられるが、年々有形固定資産減価償却率が上昇傾向にある。</a:t>
          </a:r>
        </a:p>
        <a:p>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庁舎をはじめ老朽化が進んでいる施設については計画的な改修が必要である。</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滋賀県栗東市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70,091
68,649
52.69
25,875,145
25,135,641
635,852
14,303,666
41,744,777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15.0
131.4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近年はほぼ横ばいの数値で</a:t>
          </a:r>
          <a:r>
            <a:rPr kumimoji="1" lang="ja-JP" altLang="en-US" sz="1100" b="1">
              <a:solidFill>
                <a:schemeClr val="dk1"/>
              </a:solidFill>
              <a:effectLst/>
              <a:latin typeface="ＭＳ Ｐゴシック" panose="020B0600070205080204" pitchFamily="50" charset="-128"/>
              <a:ea typeface="ＭＳ Ｐゴシック" panose="020B0600070205080204" pitchFamily="50" charset="-128"/>
              <a:cs typeface="+mn-cs"/>
            </a:rPr>
            <a:t>あるが</a:t>
          </a:r>
          <a:r>
            <a:rPr kumimoji="1"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1">
              <a:solidFill>
                <a:schemeClr val="dk1"/>
              </a:solidFill>
              <a:effectLst/>
              <a:latin typeface="ＭＳ Ｐゴシック" panose="020B0600070205080204" pitchFamily="50" charset="-128"/>
              <a:ea typeface="ＭＳ Ｐゴシック" panose="020B0600070205080204" pitchFamily="50" charset="-128"/>
              <a:cs typeface="+mn-cs"/>
            </a:rPr>
            <a:t>単年度では</a:t>
          </a:r>
          <a:r>
            <a:rPr kumimoji="1" lang="en-US" altLang="ja-JP" sz="1100" b="1">
              <a:solidFill>
                <a:schemeClr val="dk1"/>
              </a:solidFill>
              <a:effectLst/>
              <a:latin typeface="ＭＳ Ｐゴシック" panose="020B0600070205080204" pitchFamily="50" charset="-128"/>
              <a:ea typeface="ＭＳ Ｐゴシック" panose="020B0600070205080204" pitchFamily="50" charset="-128"/>
              <a:cs typeface="+mn-cs"/>
            </a:rPr>
            <a:t>1.002</a:t>
          </a:r>
          <a:r>
            <a:rPr kumimoji="1" lang="ja-JP" altLang="en-US" sz="1100" b="1">
              <a:solidFill>
                <a:schemeClr val="dk1"/>
              </a:solidFill>
              <a:effectLst/>
              <a:latin typeface="ＭＳ Ｐゴシック" panose="020B0600070205080204" pitchFamily="50" charset="-128"/>
              <a:ea typeface="ＭＳ Ｐゴシック" panose="020B0600070205080204" pitchFamily="50" charset="-128"/>
              <a:cs typeface="+mn-cs"/>
            </a:rPr>
            <a:t>となり平成</a:t>
          </a:r>
          <a:r>
            <a:rPr kumimoji="1" lang="en-US" altLang="ja-JP" sz="1100" b="1">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en-US" sz="1100" b="1">
              <a:solidFill>
                <a:schemeClr val="dk1"/>
              </a:solidFill>
              <a:effectLst/>
              <a:latin typeface="ＭＳ Ｐゴシック" panose="020B0600070205080204" pitchFamily="50" charset="-128"/>
              <a:ea typeface="ＭＳ Ｐゴシック" panose="020B0600070205080204" pitchFamily="50" charset="-128"/>
              <a:cs typeface="+mn-cs"/>
            </a:rPr>
            <a:t>年度以来</a:t>
          </a:r>
          <a:r>
            <a:rPr kumimoji="1" lang="en-US" altLang="ja-JP" sz="1100" b="1">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100" b="1">
              <a:solidFill>
                <a:schemeClr val="dk1"/>
              </a:solidFill>
              <a:effectLst/>
              <a:latin typeface="ＭＳ Ｐゴシック" panose="020B0600070205080204" pitchFamily="50" charset="-128"/>
              <a:ea typeface="ＭＳ Ｐゴシック" panose="020B0600070205080204" pitchFamily="50" charset="-128"/>
              <a:cs typeface="+mn-cs"/>
            </a:rPr>
            <a:t>年ぶりに普通交付税不交付団体となった</a:t>
          </a:r>
          <a:r>
            <a:rPr kumimoji="1"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1">
              <a:solidFill>
                <a:schemeClr val="dk1"/>
              </a:solidFill>
              <a:effectLst/>
              <a:latin typeface="ＭＳ Ｐゴシック" panose="020B0600070205080204" pitchFamily="50" charset="-128"/>
              <a:ea typeface="ＭＳ Ｐゴシック" panose="020B0600070205080204" pitchFamily="50" charset="-128"/>
              <a:cs typeface="+mn-cs"/>
            </a:rPr>
            <a:t>個人市民税や固定資産税の増加</a:t>
          </a:r>
          <a:r>
            <a:rPr kumimoji="1"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が主な要因である。</a:t>
          </a:r>
          <a:endParaRPr lang="ja-JP" altLang="ja-JP" sz="1400" b="1">
            <a:effectLst/>
            <a:latin typeface="ＭＳ Ｐゴシック" panose="020B0600070205080204" pitchFamily="50" charset="-128"/>
            <a:ea typeface="ＭＳ Ｐゴシック" panose="020B0600070205080204" pitchFamily="50" charset="-128"/>
          </a:endParaRPr>
        </a:p>
        <a:p>
          <a:r>
            <a:rPr kumimoji="1"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　類似団体平均・全国平均・滋賀県平均を上回っているが、依然として厳しい財政状況にあるため、「（新）集中改革プラン」の改革効果を持続し、安定した歳入の確保と歳出の抑制に引き続き努める。</a:t>
          </a:r>
          <a:endParaRPr lang="ja-JP" altLang="ja-JP" sz="1400" b="1">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45</xdr:row>
      <xdr:rowOff>7055</xdr:rowOff>
    </xdr:to>
    <xdr:cxnSp macro="">
      <xdr:nvCxnSpPr>
        <xdr:cNvPr id="64" name="直線コネクタ 63"/>
        <xdr:cNvCxnSpPr/>
      </xdr:nvCxnSpPr>
      <xdr:spPr>
        <a:xfrm flipV="1">
          <a:off x="4953000" y="6220883"/>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150582</xdr:rowOff>
    </xdr:from>
    <xdr:ext cx="762000" cy="259045"/>
    <xdr:sp macro="" textlink="">
      <xdr:nvSpPr>
        <xdr:cNvPr id="65" name="財政力最小値テキスト"/>
        <xdr:cNvSpPr txBox="1"/>
      </xdr:nvSpPr>
      <xdr:spPr>
        <a:xfrm>
          <a:off x="5041900" y="76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7055</xdr:rowOff>
    </xdr:from>
    <xdr:to>
      <xdr:col>24</xdr:col>
      <xdr:colOff>12700</xdr:colOff>
      <xdr:row>45</xdr:row>
      <xdr:rowOff>7055</xdr:rowOff>
    </xdr:to>
    <xdr:cxnSp macro="">
      <xdr:nvCxnSpPr>
        <xdr:cNvPr id="66" name="直線コネクタ 65"/>
        <xdr:cNvCxnSpPr/>
      </xdr:nvCxnSpPr>
      <xdr:spPr>
        <a:xfrm>
          <a:off x="4864100" y="772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6350</xdr:rowOff>
    </xdr:from>
    <xdr:to>
      <xdr:col>23</xdr:col>
      <xdr:colOff>133350</xdr:colOff>
      <xdr:row>40</xdr:row>
      <xdr:rowOff>6350</xdr:rowOff>
    </xdr:to>
    <xdr:cxnSp macro="">
      <xdr:nvCxnSpPr>
        <xdr:cNvPr id="69" name="直線コネクタ 68"/>
        <xdr:cNvCxnSpPr/>
      </xdr:nvCxnSpPr>
      <xdr:spPr>
        <a:xfrm>
          <a:off x="4114800" y="6864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104722</xdr:rowOff>
    </xdr:from>
    <xdr:ext cx="762000" cy="259045"/>
    <xdr:sp macro="" textlink="">
      <xdr:nvSpPr>
        <xdr:cNvPr id="70" name="財政力平均値テキスト"/>
        <xdr:cNvSpPr txBox="1"/>
      </xdr:nvSpPr>
      <xdr:spPr>
        <a:xfrm>
          <a:off x="5041900" y="713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132645</xdr:rowOff>
    </xdr:from>
    <xdr:to>
      <xdr:col>23</xdr:col>
      <xdr:colOff>184150</xdr:colOff>
      <xdr:row>42</xdr:row>
      <xdr:rowOff>62795</xdr:rowOff>
    </xdr:to>
    <xdr:sp macro="" textlink="">
      <xdr:nvSpPr>
        <xdr:cNvPr id="71" name="フローチャート: 判断 70"/>
        <xdr:cNvSpPr/>
      </xdr:nvSpPr>
      <xdr:spPr>
        <a:xfrm>
          <a:off x="49022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6350</xdr:rowOff>
    </xdr:from>
    <xdr:to>
      <xdr:col>19</xdr:col>
      <xdr:colOff>133350</xdr:colOff>
      <xdr:row>40</xdr:row>
      <xdr:rowOff>19755</xdr:rowOff>
    </xdr:to>
    <xdr:cxnSp macro="">
      <xdr:nvCxnSpPr>
        <xdr:cNvPr id="72" name="直線コネクタ 71"/>
        <xdr:cNvCxnSpPr/>
      </xdr:nvCxnSpPr>
      <xdr:spPr>
        <a:xfrm flipV="1">
          <a:off x="3225800" y="68643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34166</xdr:rowOff>
    </xdr:from>
    <xdr:ext cx="736600" cy="259045"/>
    <xdr:sp macro="" textlink="">
      <xdr:nvSpPr>
        <xdr:cNvPr id="74" name="テキスト ボックス 73"/>
        <xdr:cNvSpPr txBox="1"/>
      </xdr:nvSpPr>
      <xdr:spPr>
        <a:xfrm>
          <a:off x="3733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19755</xdr:rowOff>
    </xdr:from>
    <xdr:to>
      <xdr:col>15</xdr:col>
      <xdr:colOff>82550</xdr:colOff>
      <xdr:row>40</xdr:row>
      <xdr:rowOff>19755</xdr:rowOff>
    </xdr:to>
    <xdr:cxnSp macro="">
      <xdr:nvCxnSpPr>
        <xdr:cNvPr id="75" name="直線コネクタ 74"/>
        <xdr:cNvCxnSpPr/>
      </xdr:nvCxnSpPr>
      <xdr:spPr>
        <a:xfrm>
          <a:off x="2336800" y="68777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34166</xdr:rowOff>
    </xdr:from>
    <xdr:ext cx="762000" cy="259045"/>
    <xdr:sp macro="" textlink="">
      <xdr:nvSpPr>
        <xdr:cNvPr id="77" name="テキスト ボックス 76"/>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19755</xdr:rowOff>
    </xdr:from>
    <xdr:to>
      <xdr:col>11</xdr:col>
      <xdr:colOff>31750</xdr:colOff>
      <xdr:row>40</xdr:row>
      <xdr:rowOff>19755</xdr:rowOff>
    </xdr:to>
    <xdr:cxnSp macro="">
      <xdr:nvCxnSpPr>
        <xdr:cNvPr id="78" name="直線コネクタ 77"/>
        <xdr:cNvCxnSpPr/>
      </xdr:nvCxnSpPr>
      <xdr:spPr>
        <a:xfrm>
          <a:off x="1447800" y="68777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80" name="テキスト ボックス 79"/>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47572</xdr:rowOff>
    </xdr:from>
    <xdr:ext cx="762000" cy="259045"/>
    <xdr:sp macro="" textlink="">
      <xdr:nvSpPr>
        <xdr:cNvPr id="82" name="テキスト ボックス 81"/>
        <xdr:cNvSpPr txBox="1"/>
      </xdr:nvSpPr>
      <xdr:spPr>
        <a:xfrm>
          <a:off x="1066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127000</xdr:rowOff>
    </xdr:from>
    <xdr:to>
      <xdr:col>23</xdr:col>
      <xdr:colOff>184150</xdr:colOff>
      <xdr:row>40</xdr:row>
      <xdr:rowOff>57150</xdr:rowOff>
    </xdr:to>
    <xdr:sp macro="" textlink="">
      <xdr:nvSpPr>
        <xdr:cNvPr id="88" name="楕円 87"/>
        <xdr:cNvSpPr/>
      </xdr:nvSpPr>
      <xdr:spPr>
        <a:xfrm>
          <a:off x="4902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143527</xdr:rowOff>
    </xdr:from>
    <xdr:ext cx="762000" cy="259045"/>
    <xdr:sp macro="" textlink="">
      <xdr:nvSpPr>
        <xdr:cNvPr id="89" name="財政力該当値テキスト"/>
        <xdr:cNvSpPr txBox="1"/>
      </xdr:nvSpPr>
      <xdr:spPr>
        <a:xfrm>
          <a:off x="5041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127000</xdr:rowOff>
    </xdr:from>
    <xdr:to>
      <xdr:col>19</xdr:col>
      <xdr:colOff>184150</xdr:colOff>
      <xdr:row>40</xdr:row>
      <xdr:rowOff>57150</xdr:rowOff>
    </xdr:to>
    <xdr:sp macro="" textlink="">
      <xdr:nvSpPr>
        <xdr:cNvPr id="90" name="楕円 89"/>
        <xdr:cNvSpPr/>
      </xdr:nvSpPr>
      <xdr:spPr>
        <a:xfrm>
          <a:off x="4064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67327</xdr:rowOff>
    </xdr:from>
    <xdr:ext cx="736600" cy="259045"/>
    <xdr:sp macro="" textlink="">
      <xdr:nvSpPr>
        <xdr:cNvPr id="91" name="テキスト ボックス 90"/>
        <xdr:cNvSpPr txBox="1"/>
      </xdr:nvSpPr>
      <xdr:spPr>
        <a:xfrm>
          <a:off x="3733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140405</xdr:rowOff>
    </xdr:from>
    <xdr:to>
      <xdr:col>15</xdr:col>
      <xdr:colOff>133350</xdr:colOff>
      <xdr:row>40</xdr:row>
      <xdr:rowOff>70555</xdr:rowOff>
    </xdr:to>
    <xdr:sp macro="" textlink="">
      <xdr:nvSpPr>
        <xdr:cNvPr id="92" name="楕円 91"/>
        <xdr:cNvSpPr/>
      </xdr:nvSpPr>
      <xdr:spPr>
        <a:xfrm>
          <a:off x="3175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80732</xdr:rowOff>
    </xdr:from>
    <xdr:ext cx="762000" cy="259045"/>
    <xdr:sp macro="" textlink="">
      <xdr:nvSpPr>
        <xdr:cNvPr id="93" name="テキスト ボックス 92"/>
        <xdr:cNvSpPr txBox="1"/>
      </xdr:nvSpPr>
      <xdr:spPr>
        <a:xfrm>
          <a:off x="2844800"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140405</xdr:rowOff>
    </xdr:from>
    <xdr:to>
      <xdr:col>11</xdr:col>
      <xdr:colOff>82550</xdr:colOff>
      <xdr:row>40</xdr:row>
      <xdr:rowOff>70555</xdr:rowOff>
    </xdr:to>
    <xdr:sp macro="" textlink="">
      <xdr:nvSpPr>
        <xdr:cNvPr id="94" name="楕円 93"/>
        <xdr:cNvSpPr/>
      </xdr:nvSpPr>
      <xdr:spPr>
        <a:xfrm>
          <a:off x="2286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80732</xdr:rowOff>
    </xdr:from>
    <xdr:ext cx="762000" cy="259045"/>
    <xdr:sp macro="" textlink="">
      <xdr:nvSpPr>
        <xdr:cNvPr id="95" name="テキスト ボックス 94"/>
        <xdr:cNvSpPr txBox="1"/>
      </xdr:nvSpPr>
      <xdr:spPr>
        <a:xfrm>
          <a:off x="1955800"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140405</xdr:rowOff>
    </xdr:from>
    <xdr:to>
      <xdr:col>7</xdr:col>
      <xdr:colOff>31750</xdr:colOff>
      <xdr:row>40</xdr:row>
      <xdr:rowOff>70555</xdr:rowOff>
    </xdr:to>
    <xdr:sp macro="" textlink="">
      <xdr:nvSpPr>
        <xdr:cNvPr id="96" name="楕円 95"/>
        <xdr:cNvSpPr/>
      </xdr:nvSpPr>
      <xdr:spPr>
        <a:xfrm>
          <a:off x="1397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80732</xdr:rowOff>
    </xdr:from>
    <xdr:ext cx="762000" cy="259045"/>
    <xdr:sp macro="" textlink="">
      <xdr:nvSpPr>
        <xdr:cNvPr id="97" name="テキスト ボックス 96"/>
        <xdr:cNvSpPr txBox="1"/>
      </xdr:nvSpPr>
      <xdr:spPr>
        <a:xfrm>
          <a:off x="1066800"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　近年は増加傾向にあったが、今年度は前年度</a:t>
          </a:r>
          <a:r>
            <a:rPr kumimoji="1" lang="ja-JP" altLang="en-US" sz="1100" b="1">
              <a:solidFill>
                <a:schemeClr val="dk1"/>
              </a:solidFill>
              <a:effectLst/>
              <a:latin typeface="ＭＳ Ｐゴシック" panose="020B0600070205080204" pitchFamily="50" charset="-128"/>
              <a:ea typeface="ＭＳ Ｐゴシック" panose="020B0600070205080204" pitchFamily="50" charset="-128"/>
              <a:cs typeface="+mn-cs"/>
            </a:rPr>
            <a:t>から横ばいの</a:t>
          </a:r>
          <a:r>
            <a:rPr kumimoji="1" lang="en-US" altLang="ja-JP" sz="1100" b="1">
              <a:solidFill>
                <a:schemeClr val="dk1"/>
              </a:solidFill>
              <a:effectLst/>
              <a:latin typeface="ＭＳ Ｐゴシック" panose="020B0600070205080204" pitchFamily="50" charset="-128"/>
              <a:ea typeface="ＭＳ Ｐゴシック" panose="020B0600070205080204" pitchFamily="50" charset="-128"/>
              <a:cs typeface="+mn-cs"/>
            </a:rPr>
            <a:t>95.1%</a:t>
          </a:r>
          <a:r>
            <a:rPr kumimoji="1"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となった。類似団体平均・全国平均・滋賀県平均</a:t>
          </a:r>
          <a:r>
            <a:rPr kumimoji="1" lang="ja-JP" altLang="en-US" sz="1100" b="1">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上回っており、引き続き財政構造が硬直している状況である。</a:t>
          </a:r>
          <a:endParaRPr lang="ja-JP" altLang="ja-JP" sz="1400" b="1">
            <a:effectLst/>
            <a:latin typeface="ＭＳ Ｐゴシック" panose="020B0600070205080204" pitchFamily="50" charset="-128"/>
            <a:ea typeface="ＭＳ Ｐゴシック" panose="020B0600070205080204" pitchFamily="50" charset="-128"/>
          </a:endParaRPr>
        </a:p>
        <a:p>
          <a:r>
            <a:rPr kumimoji="1"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　歳出面では、物件費、公債費を主な要因として類似団体を上回る数値となっている。物件費については経常経費の削減に努め、公債費については、普通建設事業の平準化による市債発行の抑制などにより比率の低減に努める。</a:t>
          </a:r>
          <a:endParaRPr lang="ja-JP" altLang="ja-JP" sz="1400" b="1">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65</xdr:row>
      <xdr:rowOff>157480</xdr:rowOff>
    </xdr:to>
    <xdr:cxnSp macro="">
      <xdr:nvCxnSpPr>
        <xdr:cNvPr id="127" name="直線コネクタ 126"/>
        <xdr:cNvCxnSpPr/>
      </xdr:nvCxnSpPr>
      <xdr:spPr>
        <a:xfrm flipV="1">
          <a:off x="4953000" y="10183706"/>
          <a:ext cx="0" cy="1118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0" name="財政構造の弾力性最大値テキスト"/>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1" name="直線コネクタ 130"/>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27305</xdr:rowOff>
    </xdr:from>
    <xdr:to>
      <xdr:col>23</xdr:col>
      <xdr:colOff>133350</xdr:colOff>
      <xdr:row>64</xdr:row>
      <xdr:rowOff>27305</xdr:rowOff>
    </xdr:to>
    <xdr:cxnSp macro="">
      <xdr:nvCxnSpPr>
        <xdr:cNvPr id="132" name="直線コネクタ 131"/>
        <xdr:cNvCxnSpPr/>
      </xdr:nvCxnSpPr>
      <xdr:spPr>
        <a:xfrm>
          <a:off x="4114800" y="110001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39810</xdr:rowOff>
    </xdr:from>
    <xdr:ext cx="762000" cy="259045"/>
    <xdr:sp macro="" textlink="">
      <xdr:nvSpPr>
        <xdr:cNvPr id="133" name="財政構造の弾力性平均値テキスト"/>
        <xdr:cNvSpPr txBox="1"/>
      </xdr:nvSpPr>
      <xdr:spPr>
        <a:xfrm>
          <a:off x="5041900" y="1066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23283</xdr:rowOff>
    </xdr:from>
    <xdr:to>
      <xdr:col>23</xdr:col>
      <xdr:colOff>184150</xdr:colOff>
      <xdr:row>63</xdr:row>
      <xdr:rowOff>124883</xdr:rowOff>
    </xdr:to>
    <xdr:sp macro="" textlink="">
      <xdr:nvSpPr>
        <xdr:cNvPr id="134" name="フローチャート: 判断 133"/>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27305</xdr:rowOff>
    </xdr:from>
    <xdr:to>
      <xdr:col>19</xdr:col>
      <xdr:colOff>133350</xdr:colOff>
      <xdr:row>64</xdr:row>
      <xdr:rowOff>95673</xdr:rowOff>
    </xdr:to>
    <xdr:cxnSp macro="">
      <xdr:nvCxnSpPr>
        <xdr:cNvPr id="135" name="直線コネクタ 134"/>
        <xdr:cNvCxnSpPr/>
      </xdr:nvCxnSpPr>
      <xdr:spPr>
        <a:xfrm flipV="1">
          <a:off x="3225800" y="11000105"/>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170604</xdr:rowOff>
    </xdr:from>
    <xdr:to>
      <xdr:col>19</xdr:col>
      <xdr:colOff>184150</xdr:colOff>
      <xdr:row>63</xdr:row>
      <xdr:rowOff>100754</xdr:rowOff>
    </xdr:to>
    <xdr:sp macro="" textlink="">
      <xdr:nvSpPr>
        <xdr:cNvPr id="136" name="フローチャート: 判断 135"/>
        <xdr:cNvSpPr/>
      </xdr:nvSpPr>
      <xdr:spPr>
        <a:xfrm>
          <a:off x="4064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110931</xdr:rowOff>
    </xdr:from>
    <xdr:ext cx="736600" cy="259045"/>
    <xdr:sp macro="" textlink="">
      <xdr:nvSpPr>
        <xdr:cNvPr id="137" name="テキスト ボックス 136"/>
        <xdr:cNvSpPr txBox="1"/>
      </xdr:nvSpPr>
      <xdr:spPr>
        <a:xfrm>
          <a:off x="3733800" y="1056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15240</xdr:rowOff>
    </xdr:from>
    <xdr:to>
      <xdr:col>15</xdr:col>
      <xdr:colOff>82550</xdr:colOff>
      <xdr:row>64</xdr:row>
      <xdr:rowOff>95673</xdr:rowOff>
    </xdr:to>
    <xdr:cxnSp macro="">
      <xdr:nvCxnSpPr>
        <xdr:cNvPr id="138" name="直線コネクタ 137"/>
        <xdr:cNvCxnSpPr/>
      </xdr:nvCxnSpPr>
      <xdr:spPr>
        <a:xfrm>
          <a:off x="2336800" y="1098804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7196</xdr:rowOff>
    </xdr:from>
    <xdr:to>
      <xdr:col>15</xdr:col>
      <xdr:colOff>133350</xdr:colOff>
      <xdr:row>63</xdr:row>
      <xdr:rowOff>108796</xdr:rowOff>
    </xdr:to>
    <xdr:sp macro="" textlink="">
      <xdr:nvSpPr>
        <xdr:cNvPr id="139" name="フローチャート: 判断 138"/>
        <xdr:cNvSpPr/>
      </xdr:nvSpPr>
      <xdr:spPr>
        <a:xfrm>
          <a:off x="3175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118973</xdr:rowOff>
    </xdr:from>
    <xdr:ext cx="762000" cy="259045"/>
    <xdr:sp macro="" textlink="">
      <xdr:nvSpPr>
        <xdr:cNvPr id="140" name="テキスト ボックス 139"/>
        <xdr:cNvSpPr txBox="1"/>
      </xdr:nvSpPr>
      <xdr:spPr>
        <a:xfrm>
          <a:off x="2844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118321</xdr:rowOff>
    </xdr:from>
    <xdr:to>
      <xdr:col>11</xdr:col>
      <xdr:colOff>31750</xdr:colOff>
      <xdr:row>64</xdr:row>
      <xdr:rowOff>15240</xdr:rowOff>
    </xdr:to>
    <xdr:cxnSp macro="">
      <xdr:nvCxnSpPr>
        <xdr:cNvPr id="141" name="直線コネクタ 140"/>
        <xdr:cNvCxnSpPr/>
      </xdr:nvCxnSpPr>
      <xdr:spPr>
        <a:xfrm>
          <a:off x="1447800" y="10919671"/>
          <a:ext cx="8890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2" name="フローチャート: 判断 141"/>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43" name="テキスト ボックス 142"/>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62019</xdr:rowOff>
    </xdr:from>
    <xdr:to>
      <xdr:col>7</xdr:col>
      <xdr:colOff>31750</xdr:colOff>
      <xdr:row>62</xdr:row>
      <xdr:rowOff>163619</xdr:rowOff>
    </xdr:to>
    <xdr:sp macro="" textlink="">
      <xdr:nvSpPr>
        <xdr:cNvPr id="144" name="フローチャート: 判断 143"/>
        <xdr:cNvSpPr/>
      </xdr:nvSpPr>
      <xdr:spPr>
        <a:xfrm>
          <a:off x="1397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2346</xdr:rowOff>
    </xdr:from>
    <xdr:ext cx="762000" cy="259045"/>
    <xdr:sp macro="" textlink="">
      <xdr:nvSpPr>
        <xdr:cNvPr id="145" name="テキスト ボックス 144"/>
        <xdr:cNvSpPr txBox="1"/>
      </xdr:nvSpPr>
      <xdr:spPr>
        <a:xfrm>
          <a:off x="1066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147955</xdr:rowOff>
    </xdr:from>
    <xdr:to>
      <xdr:col>23</xdr:col>
      <xdr:colOff>184150</xdr:colOff>
      <xdr:row>64</xdr:row>
      <xdr:rowOff>78105</xdr:rowOff>
    </xdr:to>
    <xdr:sp macro="" textlink="">
      <xdr:nvSpPr>
        <xdr:cNvPr id="151" name="楕円 150"/>
        <xdr:cNvSpPr/>
      </xdr:nvSpPr>
      <xdr:spPr>
        <a:xfrm>
          <a:off x="49022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120032</xdr:rowOff>
    </xdr:from>
    <xdr:ext cx="762000" cy="259045"/>
    <xdr:sp macro="" textlink="">
      <xdr:nvSpPr>
        <xdr:cNvPr id="152" name="財政構造の弾力性該当値テキスト"/>
        <xdr:cNvSpPr txBox="1"/>
      </xdr:nvSpPr>
      <xdr:spPr>
        <a:xfrm>
          <a:off x="5041900" y="1092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147955</xdr:rowOff>
    </xdr:from>
    <xdr:to>
      <xdr:col>19</xdr:col>
      <xdr:colOff>184150</xdr:colOff>
      <xdr:row>64</xdr:row>
      <xdr:rowOff>78105</xdr:rowOff>
    </xdr:to>
    <xdr:sp macro="" textlink="">
      <xdr:nvSpPr>
        <xdr:cNvPr id="153" name="楕円 152"/>
        <xdr:cNvSpPr/>
      </xdr:nvSpPr>
      <xdr:spPr>
        <a:xfrm>
          <a:off x="40640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62882</xdr:rowOff>
    </xdr:from>
    <xdr:ext cx="736600" cy="259045"/>
    <xdr:sp macro="" textlink="">
      <xdr:nvSpPr>
        <xdr:cNvPr id="154" name="テキスト ボックス 153"/>
        <xdr:cNvSpPr txBox="1"/>
      </xdr:nvSpPr>
      <xdr:spPr>
        <a:xfrm>
          <a:off x="3733800" y="11035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44873</xdr:rowOff>
    </xdr:from>
    <xdr:to>
      <xdr:col>15</xdr:col>
      <xdr:colOff>133350</xdr:colOff>
      <xdr:row>64</xdr:row>
      <xdr:rowOff>146473</xdr:rowOff>
    </xdr:to>
    <xdr:sp macro="" textlink="">
      <xdr:nvSpPr>
        <xdr:cNvPr id="155" name="楕円 154"/>
        <xdr:cNvSpPr/>
      </xdr:nvSpPr>
      <xdr:spPr>
        <a:xfrm>
          <a:off x="31750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131250</xdr:rowOff>
    </xdr:from>
    <xdr:ext cx="762000" cy="259045"/>
    <xdr:sp macro="" textlink="">
      <xdr:nvSpPr>
        <xdr:cNvPr id="156" name="テキスト ボックス 155"/>
        <xdr:cNvSpPr txBox="1"/>
      </xdr:nvSpPr>
      <xdr:spPr>
        <a:xfrm>
          <a:off x="2844800" y="1110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135890</xdr:rowOff>
    </xdr:from>
    <xdr:to>
      <xdr:col>11</xdr:col>
      <xdr:colOff>82550</xdr:colOff>
      <xdr:row>64</xdr:row>
      <xdr:rowOff>66040</xdr:rowOff>
    </xdr:to>
    <xdr:sp macro="" textlink="">
      <xdr:nvSpPr>
        <xdr:cNvPr id="157" name="楕円 156"/>
        <xdr:cNvSpPr/>
      </xdr:nvSpPr>
      <xdr:spPr>
        <a:xfrm>
          <a:off x="2286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50817</xdr:rowOff>
    </xdr:from>
    <xdr:ext cx="762000" cy="259045"/>
    <xdr:sp macro="" textlink="">
      <xdr:nvSpPr>
        <xdr:cNvPr id="158" name="テキスト ボックス 157"/>
        <xdr:cNvSpPr txBox="1"/>
      </xdr:nvSpPr>
      <xdr:spPr>
        <a:xfrm>
          <a:off x="1955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67521</xdr:rowOff>
    </xdr:from>
    <xdr:to>
      <xdr:col>7</xdr:col>
      <xdr:colOff>31750</xdr:colOff>
      <xdr:row>63</xdr:row>
      <xdr:rowOff>169121</xdr:rowOff>
    </xdr:to>
    <xdr:sp macro="" textlink="">
      <xdr:nvSpPr>
        <xdr:cNvPr id="159" name="楕円 158"/>
        <xdr:cNvSpPr/>
      </xdr:nvSpPr>
      <xdr:spPr>
        <a:xfrm>
          <a:off x="1397000" y="1086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153898</xdr:rowOff>
    </xdr:from>
    <xdr:ext cx="762000" cy="259045"/>
    <xdr:sp macro="" textlink="">
      <xdr:nvSpPr>
        <xdr:cNvPr id="160" name="テキスト ボックス 159"/>
        <xdr:cNvSpPr txBox="1"/>
      </xdr:nvSpPr>
      <xdr:spPr>
        <a:xfrm>
          <a:off x="1066800" y="10955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[117,458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平成２２年度までは類似団体平均を上回っていたが、平成２３年度に全国平均・滋賀県平均を下回り、近年は横ばいで推移している。</a:t>
          </a:r>
          <a:r>
            <a:rPr kumimoji="1" lang="ja-JP" altLang="en-US" sz="1100" b="1">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年度も類似団体平均・全国平均・滋賀県平均を下回っており、これは、諸改革による経費の削減による効果であり、今後も引き続き改革効果を持続し、経費削減に努める。</a:t>
          </a:r>
          <a:endParaRPr lang="ja-JP" altLang="ja-JP" sz="1400" b="1">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80259</xdr:rowOff>
    </xdr:from>
    <xdr:to>
      <xdr:col>23</xdr:col>
      <xdr:colOff>133350</xdr:colOff>
      <xdr:row>89</xdr:row>
      <xdr:rowOff>37130</xdr:rowOff>
    </xdr:to>
    <xdr:cxnSp macro="">
      <xdr:nvCxnSpPr>
        <xdr:cNvPr id="188" name="直線コネクタ 187"/>
        <xdr:cNvCxnSpPr/>
      </xdr:nvCxnSpPr>
      <xdr:spPr>
        <a:xfrm flipV="1">
          <a:off x="4953000" y="13796259"/>
          <a:ext cx="0" cy="1499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9207</xdr:rowOff>
    </xdr:from>
    <xdr:ext cx="762000" cy="259045"/>
    <xdr:sp macro="" textlink="">
      <xdr:nvSpPr>
        <xdr:cNvPr id="189" name="人件費・物件費等の状況最小値テキスト"/>
        <xdr:cNvSpPr txBox="1"/>
      </xdr:nvSpPr>
      <xdr:spPr>
        <a:xfrm>
          <a:off x="5041900" y="1526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37130</xdr:rowOff>
    </xdr:from>
    <xdr:to>
      <xdr:col>24</xdr:col>
      <xdr:colOff>12700</xdr:colOff>
      <xdr:row>89</xdr:row>
      <xdr:rowOff>37130</xdr:rowOff>
    </xdr:to>
    <xdr:cxnSp macro="">
      <xdr:nvCxnSpPr>
        <xdr:cNvPr id="190" name="直線コネクタ 189"/>
        <xdr:cNvCxnSpPr/>
      </xdr:nvCxnSpPr>
      <xdr:spPr>
        <a:xfrm>
          <a:off x="4864100" y="1529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166636</xdr:rowOff>
    </xdr:from>
    <xdr:ext cx="762000" cy="259045"/>
    <xdr:sp macro="" textlink="">
      <xdr:nvSpPr>
        <xdr:cNvPr id="191" name="人件費・物件費等の状況最大値テキスト"/>
        <xdr:cNvSpPr txBox="1"/>
      </xdr:nvSpPr>
      <xdr:spPr>
        <a:xfrm>
          <a:off x="5041900" y="1353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80259</xdr:rowOff>
    </xdr:from>
    <xdr:to>
      <xdr:col>24</xdr:col>
      <xdr:colOff>12700</xdr:colOff>
      <xdr:row>80</xdr:row>
      <xdr:rowOff>80259</xdr:rowOff>
    </xdr:to>
    <xdr:cxnSp macro="">
      <xdr:nvCxnSpPr>
        <xdr:cNvPr id="192" name="直線コネクタ 191"/>
        <xdr:cNvCxnSpPr/>
      </xdr:nvCxnSpPr>
      <xdr:spPr>
        <a:xfrm>
          <a:off x="4864100" y="1379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108393</xdr:rowOff>
    </xdr:from>
    <xdr:to>
      <xdr:col>23</xdr:col>
      <xdr:colOff>133350</xdr:colOff>
      <xdr:row>81</xdr:row>
      <xdr:rowOff>162154</xdr:rowOff>
    </xdr:to>
    <xdr:cxnSp macro="">
      <xdr:nvCxnSpPr>
        <xdr:cNvPr id="193" name="直線コネクタ 192"/>
        <xdr:cNvCxnSpPr/>
      </xdr:nvCxnSpPr>
      <xdr:spPr>
        <a:xfrm>
          <a:off x="4114800" y="13995843"/>
          <a:ext cx="838200" cy="5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18115</xdr:rowOff>
    </xdr:from>
    <xdr:ext cx="762000" cy="259045"/>
    <xdr:sp macro="" textlink="">
      <xdr:nvSpPr>
        <xdr:cNvPr id="194" name="人件費・物件費等の状況平均値テキスト"/>
        <xdr:cNvSpPr txBox="1"/>
      </xdr:nvSpPr>
      <xdr:spPr>
        <a:xfrm>
          <a:off x="5041900" y="14077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46038</xdr:rowOff>
    </xdr:from>
    <xdr:to>
      <xdr:col>23</xdr:col>
      <xdr:colOff>184150</xdr:colOff>
      <xdr:row>82</xdr:row>
      <xdr:rowOff>147638</xdr:rowOff>
    </xdr:to>
    <xdr:sp macro="" textlink="">
      <xdr:nvSpPr>
        <xdr:cNvPr id="195" name="フローチャート: 判断 194"/>
        <xdr:cNvSpPr/>
      </xdr:nvSpPr>
      <xdr:spPr>
        <a:xfrm>
          <a:off x="49022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79031</xdr:rowOff>
    </xdr:from>
    <xdr:to>
      <xdr:col>19</xdr:col>
      <xdr:colOff>133350</xdr:colOff>
      <xdr:row>81</xdr:row>
      <xdr:rowOff>108393</xdr:rowOff>
    </xdr:to>
    <xdr:cxnSp macro="">
      <xdr:nvCxnSpPr>
        <xdr:cNvPr id="196" name="直線コネクタ 195"/>
        <xdr:cNvCxnSpPr/>
      </xdr:nvCxnSpPr>
      <xdr:spPr>
        <a:xfrm>
          <a:off x="3225800" y="13966481"/>
          <a:ext cx="889000" cy="2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12266</xdr:rowOff>
    </xdr:from>
    <xdr:to>
      <xdr:col>19</xdr:col>
      <xdr:colOff>184150</xdr:colOff>
      <xdr:row>82</xdr:row>
      <xdr:rowOff>113866</xdr:rowOff>
    </xdr:to>
    <xdr:sp macro="" textlink="">
      <xdr:nvSpPr>
        <xdr:cNvPr id="197" name="フローチャート: 判断 196"/>
        <xdr:cNvSpPr/>
      </xdr:nvSpPr>
      <xdr:spPr>
        <a:xfrm>
          <a:off x="4064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98643</xdr:rowOff>
    </xdr:from>
    <xdr:ext cx="736600" cy="259045"/>
    <xdr:sp macro="" textlink="">
      <xdr:nvSpPr>
        <xdr:cNvPr id="198" name="テキスト ボックス 197"/>
        <xdr:cNvSpPr txBox="1"/>
      </xdr:nvSpPr>
      <xdr:spPr>
        <a:xfrm>
          <a:off x="3733800" y="14157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79031</xdr:rowOff>
    </xdr:from>
    <xdr:to>
      <xdr:col>15</xdr:col>
      <xdr:colOff>82550</xdr:colOff>
      <xdr:row>81</xdr:row>
      <xdr:rowOff>106598</xdr:rowOff>
    </xdr:to>
    <xdr:cxnSp macro="">
      <xdr:nvCxnSpPr>
        <xdr:cNvPr id="199" name="直線コネクタ 198"/>
        <xdr:cNvCxnSpPr/>
      </xdr:nvCxnSpPr>
      <xdr:spPr>
        <a:xfrm flipV="1">
          <a:off x="2336800" y="13966481"/>
          <a:ext cx="889000" cy="2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9640</xdr:rowOff>
    </xdr:from>
    <xdr:to>
      <xdr:col>15</xdr:col>
      <xdr:colOff>133350</xdr:colOff>
      <xdr:row>82</xdr:row>
      <xdr:rowOff>111240</xdr:rowOff>
    </xdr:to>
    <xdr:sp macro="" textlink="">
      <xdr:nvSpPr>
        <xdr:cNvPr id="200" name="フローチャート: 判断 199"/>
        <xdr:cNvSpPr/>
      </xdr:nvSpPr>
      <xdr:spPr>
        <a:xfrm>
          <a:off x="3175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96017</xdr:rowOff>
    </xdr:from>
    <xdr:ext cx="762000" cy="259045"/>
    <xdr:sp macro="" textlink="">
      <xdr:nvSpPr>
        <xdr:cNvPr id="201" name="テキスト ボックス 200"/>
        <xdr:cNvSpPr txBox="1"/>
      </xdr:nvSpPr>
      <xdr:spPr>
        <a:xfrm>
          <a:off x="2844800" y="141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104493</xdr:rowOff>
    </xdr:from>
    <xdr:to>
      <xdr:col>11</xdr:col>
      <xdr:colOff>31750</xdr:colOff>
      <xdr:row>81</xdr:row>
      <xdr:rowOff>106598</xdr:rowOff>
    </xdr:to>
    <xdr:cxnSp macro="">
      <xdr:nvCxnSpPr>
        <xdr:cNvPr id="202" name="直線コネクタ 201"/>
        <xdr:cNvCxnSpPr/>
      </xdr:nvCxnSpPr>
      <xdr:spPr>
        <a:xfrm>
          <a:off x="1447800" y="13991943"/>
          <a:ext cx="889000" cy="2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50459</xdr:rowOff>
    </xdr:from>
    <xdr:to>
      <xdr:col>11</xdr:col>
      <xdr:colOff>82550</xdr:colOff>
      <xdr:row>82</xdr:row>
      <xdr:rowOff>152059</xdr:rowOff>
    </xdr:to>
    <xdr:sp macro="" textlink="">
      <xdr:nvSpPr>
        <xdr:cNvPr id="203" name="フローチャート: 判断 202"/>
        <xdr:cNvSpPr/>
      </xdr:nvSpPr>
      <xdr:spPr>
        <a:xfrm>
          <a:off x="2286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136836</xdr:rowOff>
    </xdr:from>
    <xdr:ext cx="762000" cy="259045"/>
    <xdr:sp macro="" textlink="">
      <xdr:nvSpPr>
        <xdr:cNvPr id="204" name="テキスト ボックス 203"/>
        <xdr:cNvSpPr txBox="1"/>
      </xdr:nvSpPr>
      <xdr:spPr>
        <a:xfrm>
          <a:off x="1955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121624</xdr:rowOff>
    </xdr:from>
    <xdr:to>
      <xdr:col>7</xdr:col>
      <xdr:colOff>31750</xdr:colOff>
      <xdr:row>82</xdr:row>
      <xdr:rowOff>51774</xdr:rowOff>
    </xdr:to>
    <xdr:sp macro="" textlink="">
      <xdr:nvSpPr>
        <xdr:cNvPr id="205" name="フローチャート: 判断 204"/>
        <xdr:cNvSpPr/>
      </xdr:nvSpPr>
      <xdr:spPr>
        <a:xfrm>
          <a:off x="1397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36551</xdr:rowOff>
    </xdr:from>
    <xdr:ext cx="762000" cy="259045"/>
    <xdr:sp macro="" textlink="">
      <xdr:nvSpPr>
        <xdr:cNvPr id="206" name="テキスト ボックス 205"/>
        <xdr:cNvSpPr txBox="1"/>
      </xdr:nvSpPr>
      <xdr:spPr>
        <a:xfrm>
          <a:off x="1066800" y="1409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111354</xdr:rowOff>
    </xdr:from>
    <xdr:to>
      <xdr:col>23</xdr:col>
      <xdr:colOff>184150</xdr:colOff>
      <xdr:row>82</xdr:row>
      <xdr:rowOff>41504</xdr:rowOff>
    </xdr:to>
    <xdr:sp macro="" textlink="">
      <xdr:nvSpPr>
        <xdr:cNvPr id="212" name="楕円 211"/>
        <xdr:cNvSpPr/>
      </xdr:nvSpPr>
      <xdr:spPr>
        <a:xfrm>
          <a:off x="4902200" y="1399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127881</xdr:rowOff>
    </xdr:from>
    <xdr:ext cx="762000" cy="259045"/>
    <xdr:sp macro="" textlink="">
      <xdr:nvSpPr>
        <xdr:cNvPr id="213" name="人件費・物件費等の状況該当値テキスト"/>
        <xdr:cNvSpPr txBox="1"/>
      </xdr:nvSpPr>
      <xdr:spPr>
        <a:xfrm>
          <a:off x="5041900" y="1384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57593</xdr:rowOff>
    </xdr:from>
    <xdr:to>
      <xdr:col>19</xdr:col>
      <xdr:colOff>184150</xdr:colOff>
      <xdr:row>81</xdr:row>
      <xdr:rowOff>159193</xdr:rowOff>
    </xdr:to>
    <xdr:sp macro="" textlink="">
      <xdr:nvSpPr>
        <xdr:cNvPr id="214" name="楕円 213"/>
        <xdr:cNvSpPr/>
      </xdr:nvSpPr>
      <xdr:spPr>
        <a:xfrm>
          <a:off x="4064000" y="1394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169370</xdr:rowOff>
    </xdr:from>
    <xdr:ext cx="736600" cy="259045"/>
    <xdr:sp macro="" textlink="">
      <xdr:nvSpPr>
        <xdr:cNvPr id="215" name="テキスト ボックス 214"/>
        <xdr:cNvSpPr txBox="1"/>
      </xdr:nvSpPr>
      <xdr:spPr>
        <a:xfrm>
          <a:off x="3733800" y="13713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28231</xdr:rowOff>
    </xdr:from>
    <xdr:to>
      <xdr:col>15</xdr:col>
      <xdr:colOff>133350</xdr:colOff>
      <xdr:row>81</xdr:row>
      <xdr:rowOff>129831</xdr:rowOff>
    </xdr:to>
    <xdr:sp macro="" textlink="">
      <xdr:nvSpPr>
        <xdr:cNvPr id="216" name="楕円 215"/>
        <xdr:cNvSpPr/>
      </xdr:nvSpPr>
      <xdr:spPr>
        <a:xfrm>
          <a:off x="3175000" y="1391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140008</xdr:rowOff>
    </xdr:from>
    <xdr:ext cx="762000" cy="259045"/>
    <xdr:sp macro="" textlink="">
      <xdr:nvSpPr>
        <xdr:cNvPr id="217" name="テキスト ボックス 216"/>
        <xdr:cNvSpPr txBox="1"/>
      </xdr:nvSpPr>
      <xdr:spPr>
        <a:xfrm>
          <a:off x="2844800" y="13684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55798</xdr:rowOff>
    </xdr:from>
    <xdr:to>
      <xdr:col>11</xdr:col>
      <xdr:colOff>82550</xdr:colOff>
      <xdr:row>81</xdr:row>
      <xdr:rowOff>157398</xdr:rowOff>
    </xdr:to>
    <xdr:sp macro="" textlink="">
      <xdr:nvSpPr>
        <xdr:cNvPr id="218" name="楕円 217"/>
        <xdr:cNvSpPr/>
      </xdr:nvSpPr>
      <xdr:spPr>
        <a:xfrm>
          <a:off x="2286000" y="1394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167575</xdr:rowOff>
    </xdr:from>
    <xdr:ext cx="762000" cy="259045"/>
    <xdr:sp macro="" textlink="">
      <xdr:nvSpPr>
        <xdr:cNvPr id="219" name="テキスト ボックス 218"/>
        <xdr:cNvSpPr txBox="1"/>
      </xdr:nvSpPr>
      <xdr:spPr>
        <a:xfrm>
          <a:off x="1955800" y="1371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53693</xdr:rowOff>
    </xdr:from>
    <xdr:to>
      <xdr:col>7</xdr:col>
      <xdr:colOff>31750</xdr:colOff>
      <xdr:row>81</xdr:row>
      <xdr:rowOff>155293</xdr:rowOff>
    </xdr:to>
    <xdr:sp macro="" textlink="">
      <xdr:nvSpPr>
        <xdr:cNvPr id="220" name="楕円 219"/>
        <xdr:cNvSpPr/>
      </xdr:nvSpPr>
      <xdr:spPr>
        <a:xfrm>
          <a:off x="1397000" y="1394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165470</xdr:rowOff>
    </xdr:from>
    <xdr:ext cx="762000" cy="259045"/>
    <xdr:sp macro="" textlink="">
      <xdr:nvSpPr>
        <xdr:cNvPr id="221" name="テキスト ボックス 220"/>
        <xdr:cNvSpPr txBox="1"/>
      </xdr:nvSpPr>
      <xdr:spPr>
        <a:xfrm>
          <a:off x="1066800" y="13710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職員の適正化を図ってきたことを主な要因として</a:t>
          </a:r>
          <a:r>
            <a:rPr kumimoji="1" lang="en-US" altLang="ja-JP" sz="1100" b="1">
              <a:solidFill>
                <a:schemeClr val="dk1"/>
              </a:solidFill>
              <a:effectLst/>
              <a:latin typeface="ＭＳ Ｐゴシック" panose="020B0600070205080204" pitchFamily="50" charset="-128"/>
              <a:ea typeface="ＭＳ Ｐゴシック" panose="020B0600070205080204" pitchFamily="50" charset="-128"/>
              <a:cs typeface="+mn-cs"/>
            </a:rPr>
            <a:t>98.4</a:t>
          </a:r>
          <a:r>
            <a:rPr kumimoji="1"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と全国市平均を</a:t>
          </a:r>
          <a:r>
            <a:rPr kumimoji="1" lang="ja-JP" altLang="en-US" sz="1100" b="1">
              <a:solidFill>
                <a:schemeClr val="dk1"/>
              </a:solidFill>
              <a:effectLst/>
              <a:latin typeface="ＭＳ Ｐゴシック" panose="020B0600070205080204" pitchFamily="50" charset="-128"/>
              <a:ea typeface="ＭＳ Ｐゴシック" panose="020B0600070205080204" pitchFamily="50" charset="-128"/>
              <a:cs typeface="+mn-cs"/>
            </a:rPr>
            <a:t>下回り、類似団体の平均値並みとなっている</a:t>
          </a:r>
          <a:r>
            <a:rPr kumimoji="1"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。今後も事務事業の見直しなどにより、職員数の適正化に努める。</a:t>
          </a:r>
          <a:endParaRPr lang="ja-JP" altLang="ja-JP" sz="1400" b="1">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38705</xdr:rowOff>
    </xdr:from>
    <xdr:to>
      <xdr:col>81</xdr:col>
      <xdr:colOff>44450</xdr:colOff>
      <xdr:row>88</xdr:row>
      <xdr:rowOff>137886</xdr:rowOff>
    </xdr:to>
    <xdr:cxnSp macro="">
      <xdr:nvCxnSpPr>
        <xdr:cNvPr id="252" name="直線コネクタ 251"/>
        <xdr:cNvCxnSpPr/>
      </xdr:nvCxnSpPr>
      <xdr:spPr>
        <a:xfrm flipV="1">
          <a:off x="17018000" y="13754705"/>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125082</xdr:rowOff>
    </xdr:from>
    <xdr:ext cx="762000" cy="259045"/>
    <xdr:sp macro="" textlink="">
      <xdr:nvSpPr>
        <xdr:cNvPr id="255"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38705</xdr:rowOff>
    </xdr:from>
    <xdr:to>
      <xdr:col>81</xdr:col>
      <xdr:colOff>133350</xdr:colOff>
      <xdr:row>80</xdr:row>
      <xdr:rowOff>38705</xdr:rowOff>
    </xdr:to>
    <xdr:cxnSp macro="">
      <xdr:nvCxnSpPr>
        <xdr:cNvPr id="256" name="直線コネクタ 255"/>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135164</xdr:rowOff>
    </xdr:from>
    <xdr:to>
      <xdr:col>81</xdr:col>
      <xdr:colOff>44450</xdr:colOff>
      <xdr:row>86</xdr:row>
      <xdr:rowOff>44148</xdr:rowOff>
    </xdr:to>
    <xdr:cxnSp macro="">
      <xdr:nvCxnSpPr>
        <xdr:cNvPr id="257" name="直線コネクタ 256"/>
        <xdr:cNvCxnSpPr/>
      </xdr:nvCxnSpPr>
      <xdr:spPr>
        <a:xfrm flipV="1">
          <a:off x="16179800" y="14708414"/>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100891</xdr:rowOff>
    </xdr:from>
    <xdr:ext cx="762000" cy="259045"/>
    <xdr:sp macro="" textlink="">
      <xdr:nvSpPr>
        <xdr:cNvPr id="258" name="給与水準   （国との比較）平均値テキスト"/>
        <xdr:cNvSpPr txBox="1"/>
      </xdr:nvSpPr>
      <xdr:spPr>
        <a:xfrm>
          <a:off x="17106900" y="14502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9" name="フローチャート: 判断 258"/>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169636</xdr:rowOff>
    </xdr:from>
    <xdr:to>
      <xdr:col>77</xdr:col>
      <xdr:colOff>44450</xdr:colOff>
      <xdr:row>86</xdr:row>
      <xdr:rowOff>44148</xdr:rowOff>
    </xdr:to>
    <xdr:cxnSp macro="">
      <xdr:nvCxnSpPr>
        <xdr:cNvPr id="260" name="直線コネクタ 259"/>
        <xdr:cNvCxnSpPr/>
      </xdr:nvCxnSpPr>
      <xdr:spPr>
        <a:xfrm>
          <a:off x="15290800" y="14742886"/>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107345</xdr:rowOff>
    </xdr:from>
    <xdr:to>
      <xdr:col>77</xdr:col>
      <xdr:colOff>95250</xdr:colOff>
      <xdr:row>86</xdr:row>
      <xdr:rowOff>37495</xdr:rowOff>
    </xdr:to>
    <xdr:sp macro="" textlink="">
      <xdr:nvSpPr>
        <xdr:cNvPr id="261" name="フローチャート: 判断 260"/>
        <xdr:cNvSpPr/>
      </xdr:nvSpPr>
      <xdr:spPr>
        <a:xfrm>
          <a:off x="16129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47672</xdr:rowOff>
    </xdr:from>
    <xdr:ext cx="736600" cy="259045"/>
    <xdr:sp macro="" textlink="">
      <xdr:nvSpPr>
        <xdr:cNvPr id="262" name="テキスト ボックス 261"/>
        <xdr:cNvSpPr txBox="1"/>
      </xdr:nvSpPr>
      <xdr:spPr>
        <a:xfrm>
          <a:off x="15798800" y="14449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112184</xdr:rowOff>
    </xdr:from>
    <xdr:to>
      <xdr:col>72</xdr:col>
      <xdr:colOff>203200</xdr:colOff>
      <xdr:row>85</xdr:row>
      <xdr:rowOff>169636</xdr:rowOff>
    </xdr:to>
    <xdr:cxnSp macro="">
      <xdr:nvCxnSpPr>
        <xdr:cNvPr id="263" name="直線コネクタ 262"/>
        <xdr:cNvCxnSpPr/>
      </xdr:nvCxnSpPr>
      <xdr:spPr>
        <a:xfrm>
          <a:off x="14401800" y="14685434"/>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107345</xdr:rowOff>
    </xdr:from>
    <xdr:to>
      <xdr:col>73</xdr:col>
      <xdr:colOff>44450</xdr:colOff>
      <xdr:row>86</xdr:row>
      <xdr:rowOff>37495</xdr:rowOff>
    </xdr:to>
    <xdr:sp macro="" textlink="">
      <xdr:nvSpPr>
        <xdr:cNvPr id="264" name="フローチャート: 判断 263"/>
        <xdr:cNvSpPr/>
      </xdr:nvSpPr>
      <xdr:spPr>
        <a:xfrm>
          <a:off x="15240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47672</xdr:rowOff>
    </xdr:from>
    <xdr:ext cx="762000" cy="259045"/>
    <xdr:sp macro="" textlink="">
      <xdr:nvSpPr>
        <xdr:cNvPr id="265" name="テキスト ボックス 264"/>
        <xdr:cNvSpPr txBox="1"/>
      </xdr:nvSpPr>
      <xdr:spPr>
        <a:xfrm>
          <a:off x="14909800" y="1444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112184</xdr:rowOff>
    </xdr:from>
    <xdr:to>
      <xdr:col>68</xdr:col>
      <xdr:colOff>152400</xdr:colOff>
      <xdr:row>85</xdr:row>
      <xdr:rowOff>123673</xdr:rowOff>
    </xdr:to>
    <xdr:cxnSp macro="">
      <xdr:nvCxnSpPr>
        <xdr:cNvPr id="266" name="直線コネクタ 265"/>
        <xdr:cNvCxnSpPr/>
      </xdr:nvCxnSpPr>
      <xdr:spPr>
        <a:xfrm flipV="1">
          <a:off x="13512800" y="14685434"/>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7" name="フローチャート: 判断 266"/>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68" name="テキスト ボックス 267"/>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170741</xdr:rowOff>
    </xdr:from>
    <xdr:ext cx="762000" cy="259045"/>
    <xdr:sp macro="" textlink="">
      <xdr:nvSpPr>
        <xdr:cNvPr id="270" name="テキスト ボックス 269"/>
        <xdr:cNvSpPr txBox="1"/>
      </xdr:nvSpPr>
      <xdr:spPr>
        <a:xfrm>
          <a:off x="13131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76" name="楕円 275"/>
        <xdr:cNvSpPr/>
      </xdr:nvSpPr>
      <xdr:spPr>
        <a:xfrm>
          <a:off x="169672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56441</xdr:rowOff>
    </xdr:from>
    <xdr:ext cx="762000" cy="259045"/>
    <xdr:sp macro="" textlink="">
      <xdr:nvSpPr>
        <xdr:cNvPr id="277" name="給与水準   （国との比較）該当値テキスト"/>
        <xdr:cNvSpPr txBox="1"/>
      </xdr:nvSpPr>
      <xdr:spPr>
        <a:xfrm>
          <a:off x="17106900" y="1462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164798</xdr:rowOff>
    </xdr:from>
    <xdr:to>
      <xdr:col>77</xdr:col>
      <xdr:colOff>95250</xdr:colOff>
      <xdr:row>86</xdr:row>
      <xdr:rowOff>94948</xdr:rowOff>
    </xdr:to>
    <xdr:sp macro="" textlink="">
      <xdr:nvSpPr>
        <xdr:cNvPr id="278" name="楕円 277"/>
        <xdr:cNvSpPr/>
      </xdr:nvSpPr>
      <xdr:spPr>
        <a:xfrm>
          <a:off x="16129000" y="147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79725</xdr:rowOff>
    </xdr:from>
    <xdr:ext cx="736600" cy="259045"/>
    <xdr:sp macro="" textlink="">
      <xdr:nvSpPr>
        <xdr:cNvPr id="279" name="テキスト ボックス 278"/>
        <xdr:cNvSpPr txBox="1"/>
      </xdr:nvSpPr>
      <xdr:spPr>
        <a:xfrm>
          <a:off x="15798800" y="14824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118836</xdr:rowOff>
    </xdr:from>
    <xdr:to>
      <xdr:col>73</xdr:col>
      <xdr:colOff>44450</xdr:colOff>
      <xdr:row>86</xdr:row>
      <xdr:rowOff>48986</xdr:rowOff>
    </xdr:to>
    <xdr:sp macro="" textlink="">
      <xdr:nvSpPr>
        <xdr:cNvPr id="280" name="楕円 279"/>
        <xdr:cNvSpPr/>
      </xdr:nvSpPr>
      <xdr:spPr>
        <a:xfrm>
          <a:off x="15240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33763</xdr:rowOff>
    </xdr:from>
    <xdr:ext cx="762000" cy="259045"/>
    <xdr:sp macro="" textlink="">
      <xdr:nvSpPr>
        <xdr:cNvPr id="281" name="テキスト ボックス 280"/>
        <xdr:cNvSpPr txBox="1"/>
      </xdr:nvSpPr>
      <xdr:spPr>
        <a:xfrm>
          <a:off x="14909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61384</xdr:rowOff>
    </xdr:from>
    <xdr:to>
      <xdr:col>68</xdr:col>
      <xdr:colOff>203200</xdr:colOff>
      <xdr:row>85</xdr:row>
      <xdr:rowOff>162984</xdr:rowOff>
    </xdr:to>
    <xdr:sp macro="" textlink="">
      <xdr:nvSpPr>
        <xdr:cNvPr id="282" name="楕円 281"/>
        <xdr:cNvSpPr/>
      </xdr:nvSpPr>
      <xdr:spPr>
        <a:xfrm>
          <a:off x="14351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83" name="テキスト ボックス 282"/>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72873</xdr:rowOff>
    </xdr:from>
    <xdr:to>
      <xdr:col>64</xdr:col>
      <xdr:colOff>152400</xdr:colOff>
      <xdr:row>86</xdr:row>
      <xdr:rowOff>3023</xdr:rowOff>
    </xdr:to>
    <xdr:sp macro="" textlink="">
      <xdr:nvSpPr>
        <xdr:cNvPr id="284" name="楕円 283"/>
        <xdr:cNvSpPr/>
      </xdr:nvSpPr>
      <xdr:spPr>
        <a:xfrm>
          <a:off x="13462000" y="1464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13200</xdr:rowOff>
    </xdr:from>
    <xdr:ext cx="762000" cy="259045"/>
    <xdr:sp macro="" textlink="">
      <xdr:nvSpPr>
        <xdr:cNvPr id="285" name="テキスト ボックス 284"/>
        <xdr:cNvSpPr txBox="1"/>
      </xdr:nvSpPr>
      <xdr:spPr>
        <a:xfrm>
          <a:off x="13131800" y="14415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職員数の適正化を図ってきたことを主な要因として</a:t>
          </a:r>
          <a:r>
            <a:rPr kumimoji="1" lang="en-US" altLang="ja-JP" sz="1100" b="1">
              <a:solidFill>
                <a:schemeClr val="dk1"/>
              </a:solidFill>
              <a:effectLst/>
              <a:latin typeface="ＭＳ Ｐゴシック" panose="020B0600070205080204" pitchFamily="50" charset="-128"/>
              <a:ea typeface="ＭＳ Ｐゴシック" panose="020B0600070205080204" pitchFamily="50" charset="-128"/>
              <a:cs typeface="+mn-cs"/>
            </a:rPr>
            <a:t>6.11</a:t>
          </a:r>
          <a:r>
            <a:rPr kumimoji="1"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人と類似団体平均・全国平均・滋賀県平均を下回っている。今後も事務事業の見直しなどにより、職員数の適正化に努める。</a:t>
          </a:r>
          <a:endParaRPr lang="ja-JP" altLang="ja-JP" sz="1400" b="1">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25929</xdr:rowOff>
    </xdr:from>
    <xdr:to>
      <xdr:col>81</xdr:col>
      <xdr:colOff>44450</xdr:colOff>
      <xdr:row>67</xdr:row>
      <xdr:rowOff>9631</xdr:rowOff>
    </xdr:to>
    <xdr:cxnSp macro="">
      <xdr:nvCxnSpPr>
        <xdr:cNvPr id="315" name="直線コネクタ 314"/>
        <xdr:cNvCxnSpPr/>
      </xdr:nvCxnSpPr>
      <xdr:spPr>
        <a:xfrm flipV="1">
          <a:off x="17018000" y="10141479"/>
          <a:ext cx="0" cy="13553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16" name="定員管理の状況最小値テキスト"/>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17" name="直線コネクタ 316"/>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112306</xdr:rowOff>
    </xdr:from>
    <xdr:ext cx="762000" cy="259045"/>
    <xdr:sp macro="" textlink="">
      <xdr:nvSpPr>
        <xdr:cNvPr id="318" name="定員管理の状況最大値テキスト"/>
        <xdr:cNvSpPr txBox="1"/>
      </xdr:nvSpPr>
      <xdr:spPr>
        <a:xfrm>
          <a:off x="17106900" y="98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25929</xdr:rowOff>
    </xdr:from>
    <xdr:to>
      <xdr:col>81</xdr:col>
      <xdr:colOff>133350</xdr:colOff>
      <xdr:row>59</xdr:row>
      <xdr:rowOff>25929</xdr:rowOff>
    </xdr:to>
    <xdr:cxnSp macro="">
      <xdr:nvCxnSpPr>
        <xdr:cNvPr id="319" name="直線コネクタ 318"/>
        <xdr:cNvCxnSpPr/>
      </xdr:nvCxnSpPr>
      <xdr:spPr>
        <a:xfrm>
          <a:off x="16929100" y="1014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127953</xdr:rowOff>
    </xdr:from>
    <xdr:to>
      <xdr:col>81</xdr:col>
      <xdr:colOff>44450</xdr:colOff>
      <xdr:row>60</xdr:row>
      <xdr:rowOff>131974</xdr:rowOff>
    </xdr:to>
    <xdr:cxnSp macro="">
      <xdr:nvCxnSpPr>
        <xdr:cNvPr id="320" name="直線コネクタ 319"/>
        <xdr:cNvCxnSpPr/>
      </xdr:nvCxnSpPr>
      <xdr:spPr>
        <a:xfrm flipV="1">
          <a:off x="16179800" y="10414953"/>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139188</xdr:rowOff>
    </xdr:from>
    <xdr:ext cx="762000" cy="259045"/>
    <xdr:sp macro="" textlink="">
      <xdr:nvSpPr>
        <xdr:cNvPr id="321" name="定員管理の状況平均値テキスト"/>
        <xdr:cNvSpPr txBox="1"/>
      </xdr:nvSpPr>
      <xdr:spPr>
        <a:xfrm>
          <a:off x="17106900" y="10597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167111</xdr:rowOff>
    </xdr:from>
    <xdr:to>
      <xdr:col>81</xdr:col>
      <xdr:colOff>95250</xdr:colOff>
      <xdr:row>62</xdr:row>
      <xdr:rowOff>97261</xdr:rowOff>
    </xdr:to>
    <xdr:sp macro="" textlink="">
      <xdr:nvSpPr>
        <xdr:cNvPr id="322" name="フローチャート: 判断 321"/>
        <xdr:cNvSpPr/>
      </xdr:nvSpPr>
      <xdr:spPr>
        <a:xfrm>
          <a:off x="169672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127953</xdr:rowOff>
    </xdr:from>
    <xdr:to>
      <xdr:col>77</xdr:col>
      <xdr:colOff>44450</xdr:colOff>
      <xdr:row>60</xdr:row>
      <xdr:rowOff>131974</xdr:rowOff>
    </xdr:to>
    <xdr:cxnSp macro="">
      <xdr:nvCxnSpPr>
        <xdr:cNvPr id="323" name="直線コネクタ 322"/>
        <xdr:cNvCxnSpPr/>
      </xdr:nvCxnSpPr>
      <xdr:spPr>
        <a:xfrm>
          <a:off x="15290800" y="10414953"/>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149013</xdr:rowOff>
    </xdr:from>
    <xdr:to>
      <xdr:col>77</xdr:col>
      <xdr:colOff>95250</xdr:colOff>
      <xdr:row>62</xdr:row>
      <xdr:rowOff>79163</xdr:rowOff>
    </xdr:to>
    <xdr:sp macro="" textlink="">
      <xdr:nvSpPr>
        <xdr:cNvPr id="324" name="フローチャート: 判断 323"/>
        <xdr:cNvSpPr/>
      </xdr:nvSpPr>
      <xdr:spPr>
        <a:xfrm>
          <a:off x="16129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63940</xdr:rowOff>
    </xdr:from>
    <xdr:ext cx="736600" cy="259045"/>
    <xdr:sp macro="" textlink="">
      <xdr:nvSpPr>
        <xdr:cNvPr id="325" name="テキスト ボックス 324"/>
        <xdr:cNvSpPr txBox="1"/>
      </xdr:nvSpPr>
      <xdr:spPr>
        <a:xfrm>
          <a:off x="15798800" y="1069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117898</xdr:rowOff>
    </xdr:from>
    <xdr:to>
      <xdr:col>72</xdr:col>
      <xdr:colOff>203200</xdr:colOff>
      <xdr:row>60</xdr:row>
      <xdr:rowOff>127953</xdr:rowOff>
    </xdr:to>
    <xdr:cxnSp macro="">
      <xdr:nvCxnSpPr>
        <xdr:cNvPr id="326" name="直線コネクタ 325"/>
        <xdr:cNvCxnSpPr/>
      </xdr:nvCxnSpPr>
      <xdr:spPr>
        <a:xfrm>
          <a:off x="14401800" y="10404898"/>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134938</xdr:rowOff>
    </xdr:from>
    <xdr:to>
      <xdr:col>73</xdr:col>
      <xdr:colOff>44450</xdr:colOff>
      <xdr:row>62</xdr:row>
      <xdr:rowOff>65088</xdr:rowOff>
    </xdr:to>
    <xdr:sp macro="" textlink="">
      <xdr:nvSpPr>
        <xdr:cNvPr id="327" name="フローチャート: 判断 326"/>
        <xdr:cNvSpPr/>
      </xdr:nvSpPr>
      <xdr:spPr>
        <a:xfrm>
          <a:off x="15240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49865</xdr:rowOff>
    </xdr:from>
    <xdr:ext cx="762000" cy="259045"/>
    <xdr:sp macro="" textlink="">
      <xdr:nvSpPr>
        <xdr:cNvPr id="328" name="テキスト ボックス 327"/>
        <xdr:cNvSpPr txBox="1"/>
      </xdr:nvSpPr>
      <xdr:spPr>
        <a:xfrm>
          <a:off x="14909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117898</xdr:rowOff>
    </xdr:from>
    <xdr:to>
      <xdr:col>68</xdr:col>
      <xdr:colOff>152400</xdr:colOff>
      <xdr:row>60</xdr:row>
      <xdr:rowOff>129963</xdr:rowOff>
    </xdr:to>
    <xdr:cxnSp macro="">
      <xdr:nvCxnSpPr>
        <xdr:cNvPr id="329" name="直線コネクタ 328"/>
        <xdr:cNvCxnSpPr/>
      </xdr:nvCxnSpPr>
      <xdr:spPr>
        <a:xfrm flipV="1">
          <a:off x="13512800" y="1040489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128905</xdr:rowOff>
    </xdr:from>
    <xdr:to>
      <xdr:col>68</xdr:col>
      <xdr:colOff>203200</xdr:colOff>
      <xdr:row>62</xdr:row>
      <xdr:rowOff>59055</xdr:rowOff>
    </xdr:to>
    <xdr:sp macro="" textlink="">
      <xdr:nvSpPr>
        <xdr:cNvPr id="330" name="フローチャート: 判断 329"/>
        <xdr:cNvSpPr/>
      </xdr:nvSpPr>
      <xdr:spPr>
        <a:xfrm>
          <a:off x="14351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43832</xdr:rowOff>
    </xdr:from>
    <xdr:ext cx="762000" cy="259045"/>
    <xdr:sp macro="" textlink="">
      <xdr:nvSpPr>
        <xdr:cNvPr id="331" name="テキスト ボックス 330"/>
        <xdr:cNvSpPr txBox="1"/>
      </xdr:nvSpPr>
      <xdr:spPr>
        <a:xfrm>
          <a:off x="14020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104775</xdr:rowOff>
    </xdr:from>
    <xdr:to>
      <xdr:col>64</xdr:col>
      <xdr:colOff>152400</xdr:colOff>
      <xdr:row>62</xdr:row>
      <xdr:rowOff>34925</xdr:rowOff>
    </xdr:to>
    <xdr:sp macro="" textlink="">
      <xdr:nvSpPr>
        <xdr:cNvPr id="332" name="フローチャート: 判断 331"/>
        <xdr:cNvSpPr/>
      </xdr:nvSpPr>
      <xdr:spPr>
        <a:xfrm>
          <a:off x="13462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19702</xdr:rowOff>
    </xdr:from>
    <xdr:ext cx="762000" cy="259045"/>
    <xdr:sp macro="" textlink="">
      <xdr:nvSpPr>
        <xdr:cNvPr id="333" name="テキスト ボックス 332"/>
        <xdr:cNvSpPr txBox="1"/>
      </xdr:nvSpPr>
      <xdr:spPr>
        <a:xfrm>
          <a:off x="13131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77153</xdr:rowOff>
    </xdr:from>
    <xdr:to>
      <xdr:col>81</xdr:col>
      <xdr:colOff>95250</xdr:colOff>
      <xdr:row>61</xdr:row>
      <xdr:rowOff>7303</xdr:rowOff>
    </xdr:to>
    <xdr:sp macro="" textlink="">
      <xdr:nvSpPr>
        <xdr:cNvPr id="339" name="楕円 338"/>
        <xdr:cNvSpPr/>
      </xdr:nvSpPr>
      <xdr:spPr>
        <a:xfrm>
          <a:off x="16967200" y="1036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93680</xdr:rowOff>
    </xdr:from>
    <xdr:ext cx="762000" cy="259045"/>
    <xdr:sp macro="" textlink="">
      <xdr:nvSpPr>
        <xdr:cNvPr id="340" name="定員管理の状況該当値テキスト"/>
        <xdr:cNvSpPr txBox="1"/>
      </xdr:nvSpPr>
      <xdr:spPr>
        <a:xfrm>
          <a:off x="17106900" y="10209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81174</xdr:rowOff>
    </xdr:from>
    <xdr:to>
      <xdr:col>77</xdr:col>
      <xdr:colOff>95250</xdr:colOff>
      <xdr:row>61</xdr:row>
      <xdr:rowOff>11324</xdr:rowOff>
    </xdr:to>
    <xdr:sp macro="" textlink="">
      <xdr:nvSpPr>
        <xdr:cNvPr id="341" name="楕円 340"/>
        <xdr:cNvSpPr/>
      </xdr:nvSpPr>
      <xdr:spPr>
        <a:xfrm>
          <a:off x="16129000" y="1036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21501</xdr:rowOff>
    </xdr:from>
    <xdr:ext cx="736600" cy="259045"/>
    <xdr:sp macro="" textlink="">
      <xdr:nvSpPr>
        <xdr:cNvPr id="342" name="テキスト ボックス 341"/>
        <xdr:cNvSpPr txBox="1"/>
      </xdr:nvSpPr>
      <xdr:spPr>
        <a:xfrm>
          <a:off x="15798800" y="10137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77153</xdr:rowOff>
    </xdr:from>
    <xdr:to>
      <xdr:col>73</xdr:col>
      <xdr:colOff>44450</xdr:colOff>
      <xdr:row>61</xdr:row>
      <xdr:rowOff>7303</xdr:rowOff>
    </xdr:to>
    <xdr:sp macro="" textlink="">
      <xdr:nvSpPr>
        <xdr:cNvPr id="343" name="楕円 342"/>
        <xdr:cNvSpPr/>
      </xdr:nvSpPr>
      <xdr:spPr>
        <a:xfrm>
          <a:off x="15240000" y="1036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17480</xdr:rowOff>
    </xdr:from>
    <xdr:ext cx="762000" cy="259045"/>
    <xdr:sp macro="" textlink="">
      <xdr:nvSpPr>
        <xdr:cNvPr id="344" name="テキスト ボックス 343"/>
        <xdr:cNvSpPr txBox="1"/>
      </xdr:nvSpPr>
      <xdr:spPr>
        <a:xfrm>
          <a:off x="14909800" y="10133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67098</xdr:rowOff>
    </xdr:from>
    <xdr:to>
      <xdr:col>68</xdr:col>
      <xdr:colOff>203200</xdr:colOff>
      <xdr:row>60</xdr:row>
      <xdr:rowOff>168698</xdr:rowOff>
    </xdr:to>
    <xdr:sp macro="" textlink="">
      <xdr:nvSpPr>
        <xdr:cNvPr id="345" name="楕円 344"/>
        <xdr:cNvSpPr/>
      </xdr:nvSpPr>
      <xdr:spPr>
        <a:xfrm>
          <a:off x="14351000" y="1035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7425</xdr:rowOff>
    </xdr:from>
    <xdr:ext cx="762000" cy="259045"/>
    <xdr:sp macro="" textlink="">
      <xdr:nvSpPr>
        <xdr:cNvPr id="346" name="テキスト ボックス 345"/>
        <xdr:cNvSpPr txBox="1"/>
      </xdr:nvSpPr>
      <xdr:spPr>
        <a:xfrm>
          <a:off x="14020800" y="10122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79163</xdr:rowOff>
    </xdr:from>
    <xdr:to>
      <xdr:col>64</xdr:col>
      <xdr:colOff>152400</xdr:colOff>
      <xdr:row>61</xdr:row>
      <xdr:rowOff>9313</xdr:rowOff>
    </xdr:to>
    <xdr:sp macro="" textlink="">
      <xdr:nvSpPr>
        <xdr:cNvPr id="347" name="楕円 346"/>
        <xdr:cNvSpPr/>
      </xdr:nvSpPr>
      <xdr:spPr>
        <a:xfrm>
          <a:off x="134620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19490</xdr:rowOff>
    </xdr:from>
    <xdr:ext cx="762000" cy="259045"/>
    <xdr:sp macro="" textlink="">
      <xdr:nvSpPr>
        <xdr:cNvPr id="348" name="テキスト ボックス 347"/>
        <xdr:cNvSpPr txBox="1"/>
      </xdr:nvSpPr>
      <xdr:spPr>
        <a:xfrm>
          <a:off x="13131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小学校、総合福祉保健センターなどの建設やインフラ整備を比較的短期間に実施したことによる市債発行を主な要因として実質公債費比率の数値は類似団体平均を大きく上回っている。</a:t>
          </a:r>
          <a:endParaRPr lang="ja-JP" altLang="ja-JP" sz="1400" b="1">
            <a:effectLst/>
            <a:latin typeface="ＭＳ Ｐゴシック" panose="020B0600070205080204" pitchFamily="50" charset="-128"/>
            <a:ea typeface="ＭＳ Ｐゴシック" panose="020B0600070205080204" pitchFamily="50" charset="-128"/>
          </a:endParaRPr>
        </a:p>
        <a:p>
          <a:r>
            <a:rPr kumimoji="1"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　近年は改善傾向にあり、今年度は前年度から</a:t>
          </a:r>
          <a:r>
            <a:rPr kumimoji="1" lang="en-US" altLang="ja-JP" sz="1100" b="1">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en-US" sz="1100" b="1">
              <a:solidFill>
                <a:schemeClr val="dk1"/>
              </a:solidFill>
              <a:effectLst/>
              <a:latin typeface="ＭＳ Ｐゴシック" panose="020B0600070205080204" pitchFamily="50" charset="-128"/>
              <a:ea typeface="ＭＳ Ｐゴシック" panose="020B0600070205080204" pitchFamily="50" charset="-128"/>
              <a:cs typeface="+mn-cs"/>
            </a:rPr>
            <a:t>ポ</a:t>
          </a:r>
          <a:r>
            <a:rPr kumimoji="1"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イント減少した。これは、</a:t>
          </a:r>
          <a:r>
            <a:rPr kumimoji="1" lang="ja-JP" altLang="en-US" sz="1100" b="1">
              <a:solidFill>
                <a:schemeClr val="dk1"/>
              </a:solidFill>
              <a:effectLst/>
              <a:latin typeface="ＭＳ Ｐゴシック" panose="020B0600070205080204" pitchFamily="50" charset="-128"/>
              <a:ea typeface="ＭＳ Ｐゴシック" panose="020B0600070205080204" pitchFamily="50" charset="-128"/>
              <a:cs typeface="+mn-cs"/>
            </a:rPr>
            <a:t>過年度借入の減収補填債の一部</a:t>
          </a:r>
          <a:r>
            <a:rPr kumimoji="1"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が完済したことなどにより、元利償還金が減少したことが主な要因である。今後も、プライマリーバランスの黒字を維持することで、引き続き地方債現在高の低減に努める。</a:t>
          </a:r>
          <a:endParaRPr lang="ja-JP" altLang="ja-JP" sz="1400" b="1">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157843</xdr:rowOff>
    </xdr:from>
    <xdr:to>
      <xdr:col>81</xdr:col>
      <xdr:colOff>44450</xdr:colOff>
      <xdr:row>44</xdr:row>
      <xdr:rowOff>34109</xdr:rowOff>
    </xdr:to>
    <xdr:cxnSp macro="">
      <xdr:nvCxnSpPr>
        <xdr:cNvPr id="378" name="直線コネクタ 377"/>
        <xdr:cNvCxnSpPr/>
      </xdr:nvCxnSpPr>
      <xdr:spPr>
        <a:xfrm flipV="1">
          <a:off x="17018000" y="6330043"/>
          <a:ext cx="0" cy="12478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6186</xdr:rowOff>
    </xdr:from>
    <xdr:ext cx="762000" cy="259045"/>
    <xdr:sp macro="" textlink="">
      <xdr:nvSpPr>
        <xdr:cNvPr id="379" name="公債費負担の状況最小値テキスト"/>
        <xdr:cNvSpPr txBox="1"/>
      </xdr:nvSpPr>
      <xdr:spPr>
        <a:xfrm>
          <a:off x="17106900" y="7549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34109</xdr:rowOff>
    </xdr:from>
    <xdr:to>
      <xdr:col>81</xdr:col>
      <xdr:colOff>133350</xdr:colOff>
      <xdr:row>44</xdr:row>
      <xdr:rowOff>34109</xdr:rowOff>
    </xdr:to>
    <xdr:cxnSp macro="">
      <xdr:nvCxnSpPr>
        <xdr:cNvPr id="380" name="直線コネクタ 379"/>
        <xdr:cNvCxnSpPr/>
      </xdr:nvCxnSpPr>
      <xdr:spPr>
        <a:xfrm>
          <a:off x="16929100" y="7577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72770</xdr:rowOff>
    </xdr:from>
    <xdr:ext cx="762000" cy="259045"/>
    <xdr:sp macro="" textlink="">
      <xdr:nvSpPr>
        <xdr:cNvPr id="381" name="公債費負担の状況最大値テキスト"/>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157843</xdr:rowOff>
    </xdr:from>
    <xdr:to>
      <xdr:col>81</xdr:col>
      <xdr:colOff>133350</xdr:colOff>
      <xdr:row>36</xdr:row>
      <xdr:rowOff>157843</xdr:rowOff>
    </xdr:to>
    <xdr:cxnSp macro="">
      <xdr:nvCxnSpPr>
        <xdr:cNvPr id="382" name="直線コネクタ 381"/>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129722</xdr:rowOff>
    </xdr:from>
    <xdr:to>
      <xdr:col>81</xdr:col>
      <xdr:colOff>44450</xdr:colOff>
      <xdr:row>44</xdr:row>
      <xdr:rowOff>20320</xdr:rowOff>
    </xdr:to>
    <xdr:cxnSp macro="">
      <xdr:nvCxnSpPr>
        <xdr:cNvPr id="383" name="直線コネクタ 382"/>
        <xdr:cNvCxnSpPr/>
      </xdr:nvCxnSpPr>
      <xdr:spPr>
        <a:xfrm flipV="1">
          <a:off x="16179800" y="7502072"/>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30678</xdr:rowOff>
    </xdr:from>
    <xdr:ext cx="762000" cy="259045"/>
    <xdr:sp macro="" textlink="">
      <xdr:nvSpPr>
        <xdr:cNvPr id="384" name="公債費負担の状況平均値テキスト"/>
        <xdr:cNvSpPr txBox="1"/>
      </xdr:nvSpPr>
      <xdr:spPr>
        <a:xfrm>
          <a:off x="17106900" y="6717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85" name="フローチャート: 判断 384"/>
        <xdr:cNvSpPr/>
      </xdr:nvSpPr>
      <xdr:spPr>
        <a:xfrm>
          <a:off x="169672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20320</xdr:rowOff>
    </xdr:from>
    <xdr:to>
      <xdr:col>77</xdr:col>
      <xdr:colOff>44450</xdr:colOff>
      <xdr:row>44</xdr:row>
      <xdr:rowOff>75474</xdr:rowOff>
    </xdr:to>
    <xdr:cxnSp macro="">
      <xdr:nvCxnSpPr>
        <xdr:cNvPr id="386" name="直線コネクタ 385"/>
        <xdr:cNvCxnSpPr/>
      </xdr:nvCxnSpPr>
      <xdr:spPr>
        <a:xfrm flipV="1">
          <a:off x="15290800" y="7564120"/>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34834</xdr:rowOff>
    </xdr:from>
    <xdr:to>
      <xdr:col>77</xdr:col>
      <xdr:colOff>95250</xdr:colOff>
      <xdr:row>40</xdr:row>
      <xdr:rowOff>136434</xdr:rowOff>
    </xdr:to>
    <xdr:sp macro="" textlink="">
      <xdr:nvSpPr>
        <xdr:cNvPr id="387" name="フローチャート: 判断 386"/>
        <xdr:cNvSpPr/>
      </xdr:nvSpPr>
      <xdr:spPr>
        <a:xfrm>
          <a:off x="16129000" y="689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146611</xdr:rowOff>
    </xdr:from>
    <xdr:ext cx="736600" cy="259045"/>
    <xdr:sp macro="" textlink="">
      <xdr:nvSpPr>
        <xdr:cNvPr id="388" name="テキスト ボックス 387"/>
        <xdr:cNvSpPr txBox="1"/>
      </xdr:nvSpPr>
      <xdr:spPr>
        <a:xfrm>
          <a:off x="15798800" y="6661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75474</xdr:rowOff>
    </xdr:from>
    <xdr:to>
      <xdr:col>72</xdr:col>
      <xdr:colOff>203200</xdr:colOff>
      <xdr:row>44</xdr:row>
      <xdr:rowOff>75474</xdr:rowOff>
    </xdr:to>
    <xdr:cxnSp macro="">
      <xdr:nvCxnSpPr>
        <xdr:cNvPr id="389" name="直線コネクタ 388"/>
        <xdr:cNvCxnSpPr/>
      </xdr:nvCxnSpPr>
      <xdr:spPr>
        <a:xfrm>
          <a:off x="14401800" y="76192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55517</xdr:rowOff>
    </xdr:from>
    <xdr:to>
      <xdr:col>73</xdr:col>
      <xdr:colOff>44450</xdr:colOff>
      <xdr:row>40</xdr:row>
      <xdr:rowOff>157117</xdr:rowOff>
    </xdr:to>
    <xdr:sp macro="" textlink="">
      <xdr:nvSpPr>
        <xdr:cNvPr id="390" name="フローチャート: 判断 389"/>
        <xdr:cNvSpPr/>
      </xdr:nvSpPr>
      <xdr:spPr>
        <a:xfrm>
          <a:off x="152400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167294</xdr:rowOff>
    </xdr:from>
    <xdr:ext cx="762000" cy="259045"/>
    <xdr:sp macro="" textlink="">
      <xdr:nvSpPr>
        <xdr:cNvPr id="391" name="テキスト ボックス 390"/>
        <xdr:cNvSpPr txBox="1"/>
      </xdr:nvSpPr>
      <xdr:spPr>
        <a:xfrm>
          <a:off x="14909800" y="668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75474</xdr:rowOff>
    </xdr:from>
    <xdr:to>
      <xdr:col>68</xdr:col>
      <xdr:colOff>152400</xdr:colOff>
      <xdr:row>44</xdr:row>
      <xdr:rowOff>116840</xdr:rowOff>
    </xdr:to>
    <xdr:cxnSp macro="">
      <xdr:nvCxnSpPr>
        <xdr:cNvPr id="392" name="直線コネクタ 391"/>
        <xdr:cNvCxnSpPr/>
      </xdr:nvCxnSpPr>
      <xdr:spPr>
        <a:xfrm flipV="1">
          <a:off x="13512800" y="7619274"/>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3" name="フローチャート: 判断 392"/>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394" name="テキスト ボックス 393"/>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96883</xdr:rowOff>
    </xdr:from>
    <xdr:to>
      <xdr:col>64</xdr:col>
      <xdr:colOff>152400</xdr:colOff>
      <xdr:row>41</xdr:row>
      <xdr:rowOff>27033</xdr:rowOff>
    </xdr:to>
    <xdr:sp macro="" textlink="">
      <xdr:nvSpPr>
        <xdr:cNvPr id="395" name="フローチャート: 判断 394"/>
        <xdr:cNvSpPr/>
      </xdr:nvSpPr>
      <xdr:spPr>
        <a:xfrm>
          <a:off x="13462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37210</xdr:rowOff>
    </xdr:from>
    <xdr:ext cx="762000" cy="259045"/>
    <xdr:sp macro="" textlink="">
      <xdr:nvSpPr>
        <xdr:cNvPr id="396" name="テキスト ボックス 395"/>
        <xdr:cNvSpPr txBox="1"/>
      </xdr:nvSpPr>
      <xdr:spPr>
        <a:xfrm>
          <a:off x="13131800" y="672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78922</xdr:rowOff>
    </xdr:from>
    <xdr:to>
      <xdr:col>81</xdr:col>
      <xdr:colOff>95250</xdr:colOff>
      <xdr:row>44</xdr:row>
      <xdr:rowOff>9072</xdr:rowOff>
    </xdr:to>
    <xdr:sp macro="" textlink="">
      <xdr:nvSpPr>
        <xdr:cNvPr id="402" name="楕円 401"/>
        <xdr:cNvSpPr/>
      </xdr:nvSpPr>
      <xdr:spPr>
        <a:xfrm>
          <a:off x="16967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146249</xdr:rowOff>
    </xdr:from>
    <xdr:ext cx="762000" cy="259045"/>
    <xdr:sp macro="" textlink="">
      <xdr:nvSpPr>
        <xdr:cNvPr id="403" name="公債費負担の状況該当値テキスト"/>
        <xdr:cNvSpPr txBox="1"/>
      </xdr:nvSpPr>
      <xdr:spPr>
        <a:xfrm>
          <a:off x="17106900" y="734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140970</xdr:rowOff>
    </xdr:from>
    <xdr:to>
      <xdr:col>77</xdr:col>
      <xdr:colOff>95250</xdr:colOff>
      <xdr:row>44</xdr:row>
      <xdr:rowOff>71120</xdr:rowOff>
    </xdr:to>
    <xdr:sp macro="" textlink="">
      <xdr:nvSpPr>
        <xdr:cNvPr id="404" name="楕円 403"/>
        <xdr:cNvSpPr/>
      </xdr:nvSpPr>
      <xdr:spPr>
        <a:xfrm>
          <a:off x="16129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55897</xdr:rowOff>
    </xdr:from>
    <xdr:ext cx="736600" cy="259045"/>
    <xdr:sp macro="" textlink="">
      <xdr:nvSpPr>
        <xdr:cNvPr id="405" name="テキスト ボックス 404"/>
        <xdr:cNvSpPr txBox="1"/>
      </xdr:nvSpPr>
      <xdr:spPr>
        <a:xfrm>
          <a:off x="15798800" y="759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24674</xdr:rowOff>
    </xdr:from>
    <xdr:to>
      <xdr:col>73</xdr:col>
      <xdr:colOff>44450</xdr:colOff>
      <xdr:row>44</xdr:row>
      <xdr:rowOff>126274</xdr:rowOff>
    </xdr:to>
    <xdr:sp macro="" textlink="">
      <xdr:nvSpPr>
        <xdr:cNvPr id="406" name="楕円 405"/>
        <xdr:cNvSpPr/>
      </xdr:nvSpPr>
      <xdr:spPr>
        <a:xfrm>
          <a:off x="15240000" y="756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111051</xdr:rowOff>
    </xdr:from>
    <xdr:ext cx="762000" cy="259045"/>
    <xdr:sp macro="" textlink="">
      <xdr:nvSpPr>
        <xdr:cNvPr id="407" name="テキスト ボックス 406"/>
        <xdr:cNvSpPr txBox="1"/>
      </xdr:nvSpPr>
      <xdr:spPr>
        <a:xfrm>
          <a:off x="14909800" y="765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24674</xdr:rowOff>
    </xdr:from>
    <xdr:to>
      <xdr:col>68</xdr:col>
      <xdr:colOff>203200</xdr:colOff>
      <xdr:row>44</xdr:row>
      <xdr:rowOff>126274</xdr:rowOff>
    </xdr:to>
    <xdr:sp macro="" textlink="">
      <xdr:nvSpPr>
        <xdr:cNvPr id="408" name="楕円 407"/>
        <xdr:cNvSpPr/>
      </xdr:nvSpPr>
      <xdr:spPr>
        <a:xfrm>
          <a:off x="14351000" y="756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111051</xdr:rowOff>
    </xdr:from>
    <xdr:ext cx="762000" cy="259045"/>
    <xdr:sp macro="" textlink="">
      <xdr:nvSpPr>
        <xdr:cNvPr id="409" name="テキスト ボックス 408"/>
        <xdr:cNvSpPr txBox="1"/>
      </xdr:nvSpPr>
      <xdr:spPr>
        <a:xfrm>
          <a:off x="14020800" y="765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66040</xdr:rowOff>
    </xdr:from>
    <xdr:to>
      <xdr:col>64</xdr:col>
      <xdr:colOff>152400</xdr:colOff>
      <xdr:row>44</xdr:row>
      <xdr:rowOff>167640</xdr:rowOff>
    </xdr:to>
    <xdr:sp macro="" textlink="">
      <xdr:nvSpPr>
        <xdr:cNvPr id="410" name="楕円 409"/>
        <xdr:cNvSpPr/>
      </xdr:nvSpPr>
      <xdr:spPr>
        <a:xfrm>
          <a:off x="13462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152417</xdr:rowOff>
    </xdr:from>
    <xdr:ext cx="762000" cy="259045"/>
    <xdr:sp macro="" textlink="">
      <xdr:nvSpPr>
        <xdr:cNvPr id="411" name="テキスト ボックス 410"/>
        <xdr:cNvSpPr txBox="1"/>
      </xdr:nvSpPr>
      <xdr:spPr>
        <a:xfrm>
          <a:off x="13131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1">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小学校、総合福祉保健センターなどの建設やインフラ設備を比較的短期間に実施したことによる市債発行を主な要因として将来負担比率の数値は類似団体平均を大きく上回っている。</a:t>
          </a:r>
          <a:endParaRPr lang="ja-JP" altLang="ja-JP" sz="1400" b="1">
            <a:effectLst/>
            <a:latin typeface="ＭＳ Ｐゴシック" panose="020B0600070205080204" pitchFamily="50" charset="-128"/>
            <a:ea typeface="ＭＳ Ｐゴシック" panose="020B0600070205080204" pitchFamily="50" charset="-128"/>
          </a:endParaRPr>
        </a:p>
        <a:p>
          <a:r>
            <a:rPr kumimoji="1"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　近年は改善傾向にあり、今年度は前年度と比較すると</a:t>
          </a:r>
          <a:r>
            <a:rPr kumimoji="1" lang="en-US" altLang="ja-JP" sz="1100" b="1">
              <a:solidFill>
                <a:schemeClr val="dk1"/>
              </a:solidFill>
              <a:effectLst/>
              <a:latin typeface="ＭＳ Ｐゴシック" panose="020B0600070205080204" pitchFamily="50" charset="-128"/>
              <a:ea typeface="ＭＳ Ｐゴシック" panose="020B0600070205080204" pitchFamily="50" charset="-128"/>
              <a:cs typeface="+mn-cs"/>
            </a:rPr>
            <a:t>17.7</a:t>
          </a:r>
          <a:r>
            <a:rPr kumimoji="1"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ポイント減少したが、これは、プライマリーバランスの黒字を維持することで地方債の現在高を低減し、将来負担額を減少させてきた結果である。</a:t>
          </a:r>
          <a:endParaRPr lang="ja-JP" altLang="ja-JP" sz="1400" b="1">
            <a:effectLst/>
            <a:latin typeface="ＭＳ Ｐゴシック" panose="020B0600070205080204" pitchFamily="50" charset="-128"/>
            <a:ea typeface="ＭＳ Ｐゴシック" panose="020B0600070205080204" pitchFamily="50" charset="-128"/>
          </a:endParaRPr>
        </a:p>
        <a:p>
          <a:r>
            <a:rPr kumimoji="1"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　今後も引き続き地方債現在高の低減に努める。</a:t>
          </a:r>
          <a:endParaRPr lang="ja-JP" altLang="ja-JP" sz="1400" b="1">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137456</xdr:rowOff>
    </xdr:to>
    <xdr:cxnSp macro="">
      <xdr:nvCxnSpPr>
        <xdr:cNvPr id="440" name="直線コネクタ 439"/>
        <xdr:cNvCxnSpPr/>
      </xdr:nvCxnSpPr>
      <xdr:spPr>
        <a:xfrm flipV="1">
          <a:off x="17018000" y="2370667"/>
          <a:ext cx="0" cy="15386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109533</xdr:rowOff>
    </xdr:from>
    <xdr:ext cx="762000" cy="259045"/>
    <xdr:sp macro="" textlink="">
      <xdr:nvSpPr>
        <xdr:cNvPr id="441" name="将来負担の状況最小値テキスト"/>
        <xdr:cNvSpPr txBox="1"/>
      </xdr:nvSpPr>
      <xdr:spPr>
        <a:xfrm>
          <a:off x="17106900" y="388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137456</xdr:rowOff>
    </xdr:from>
    <xdr:to>
      <xdr:col>81</xdr:col>
      <xdr:colOff>133350</xdr:colOff>
      <xdr:row>22</xdr:row>
      <xdr:rowOff>137456</xdr:rowOff>
    </xdr:to>
    <xdr:cxnSp macro="">
      <xdr:nvCxnSpPr>
        <xdr:cNvPr id="442" name="直線コネクタ 441"/>
        <xdr:cNvCxnSpPr/>
      </xdr:nvCxnSpPr>
      <xdr:spPr>
        <a:xfrm>
          <a:off x="16929100" y="390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170011</xdr:rowOff>
    </xdr:from>
    <xdr:to>
      <xdr:col>81</xdr:col>
      <xdr:colOff>44450</xdr:colOff>
      <xdr:row>20</xdr:row>
      <xdr:rowOff>140928</xdr:rowOff>
    </xdr:to>
    <xdr:cxnSp macro="">
      <xdr:nvCxnSpPr>
        <xdr:cNvPr id="445" name="直線コネクタ 444"/>
        <xdr:cNvCxnSpPr/>
      </xdr:nvCxnSpPr>
      <xdr:spPr>
        <a:xfrm flipV="1">
          <a:off x="16179800" y="3427561"/>
          <a:ext cx="838200" cy="14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141199</xdr:rowOff>
    </xdr:from>
    <xdr:ext cx="762000" cy="259045"/>
    <xdr:sp macro="" textlink="">
      <xdr:nvSpPr>
        <xdr:cNvPr id="446" name="将来負担の状況平均値テキスト"/>
        <xdr:cNvSpPr txBox="1"/>
      </xdr:nvSpPr>
      <xdr:spPr>
        <a:xfrm>
          <a:off x="17106900" y="2370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124672</xdr:rowOff>
    </xdr:from>
    <xdr:to>
      <xdr:col>81</xdr:col>
      <xdr:colOff>95250</xdr:colOff>
      <xdr:row>15</xdr:row>
      <xdr:rowOff>54822</xdr:rowOff>
    </xdr:to>
    <xdr:sp macro="" textlink="">
      <xdr:nvSpPr>
        <xdr:cNvPr id="447" name="フローチャート: 判断 446"/>
        <xdr:cNvSpPr/>
      </xdr:nvSpPr>
      <xdr:spPr>
        <a:xfrm>
          <a:off x="169672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140928</xdr:rowOff>
    </xdr:from>
    <xdr:to>
      <xdr:col>77</xdr:col>
      <xdr:colOff>44450</xdr:colOff>
      <xdr:row>21</xdr:row>
      <xdr:rowOff>65193</xdr:rowOff>
    </xdr:to>
    <xdr:cxnSp macro="">
      <xdr:nvCxnSpPr>
        <xdr:cNvPr id="448" name="直線コネクタ 447"/>
        <xdr:cNvCxnSpPr/>
      </xdr:nvCxnSpPr>
      <xdr:spPr>
        <a:xfrm flipV="1">
          <a:off x="15290800" y="3569928"/>
          <a:ext cx="889000" cy="9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123063</xdr:rowOff>
    </xdr:from>
    <xdr:to>
      <xdr:col>77</xdr:col>
      <xdr:colOff>95250</xdr:colOff>
      <xdr:row>15</xdr:row>
      <xdr:rowOff>53213</xdr:rowOff>
    </xdr:to>
    <xdr:sp macro="" textlink="">
      <xdr:nvSpPr>
        <xdr:cNvPr id="449" name="フローチャート: 判断 448"/>
        <xdr:cNvSpPr/>
      </xdr:nvSpPr>
      <xdr:spPr>
        <a:xfrm>
          <a:off x="16129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63390</xdr:rowOff>
    </xdr:from>
    <xdr:ext cx="736600" cy="259045"/>
    <xdr:sp macro="" textlink="">
      <xdr:nvSpPr>
        <xdr:cNvPr id="450" name="テキスト ボックス 449"/>
        <xdr:cNvSpPr txBox="1"/>
      </xdr:nvSpPr>
      <xdr:spPr>
        <a:xfrm>
          <a:off x="15798800" y="2292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65193</xdr:rowOff>
    </xdr:from>
    <xdr:to>
      <xdr:col>72</xdr:col>
      <xdr:colOff>203200</xdr:colOff>
      <xdr:row>21</xdr:row>
      <xdr:rowOff>169757</xdr:rowOff>
    </xdr:to>
    <xdr:cxnSp macro="">
      <xdr:nvCxnSpPr>
        <xdr:cNvPr id="451" name="直線コネクタ 450"/>
        <xdr:cNvCxnSpPr/>
      </xdr:nvCxnSpPr>
      <xdr:spPr>
        <a:xfrm flipV="1">
          <a:off x="14401800" y="3665643"/>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171323</xdr:rowOff>
    </xdr:from>
    <xdr:to>
      <xdr:col>73</xdr:col>
      <xdr:colOff>44450</xdr:colOff>
      <xdr:row>15</xdr:row>
      <xdr:rowOff>101473</xdr:rowOff>
    </xdr:to>
    <xdr:sp macro="" textlink="">
      <xdr:nvSpPr>
        <xdr:cNvPr id="452" name="フローチャート: 判断 451"/>
        <xdr:cNvSpPr/>
      </xdr:nvSpPr>
      <xdr:spPr>
        <a:xfrm>
          <a:off x="15240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111650</xdr:rowOff>
    </xdr:from>
    <xdr:ext cx="762000" cy="259045"/>
    <xdr:sp macro="" textlink="">
      <xdr:nvSpPr>
        <xdr:cNvPr id="453" name="テキスト ボックス 452"/>
        <xdr:cNvSpPr txBox="1"/>
      </xdr:nvSpPr>
      <xdr:spPr>
        <a:xfrm>
          <a:off x="14909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169757</xdr:rowOff>
    </xdr:from>
    <xdr:to>
      <xdr:col>68</xdr:col>
      <xdr:colOff>152400</xdr:colOff>
      <xdr:row>22</xdr:row>
      <xdr:rowOff>95631</xdr:rowOff>
    </xdr:to>
    <xdr:cxnSp macro="">
      <xdr:nvCxnSpPr>
        <xdr:cNvPr id="454" name="直線コネクタ 453"/>
        <xdr:cNvCxnSpPr/>
      </xdr:nvCxnSpPr>
      <xdr:spPr>
        <a:xfrm flipV="1">
          <a:off x="13512800" y="3770207"/>
          <a:ext cx="889000" cy="9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14351</xdr:rowOff>
    </xdr:from>
    <xdr:to>
      <xdr:col>68</xdr:col>
      <xdr:colOff>203200</xdr:colOff>
      <xdr:row>15</xdr:row>
      <xdr:rowOff>115951</xdr:rowOff>
    </xdr:to>
    <xdr:sp macro="" textlink="">
      <xdr:nvSpPr>
        <xdr:cNvPr id="455" name="フローチャート: 判断 454"/>
        <xdr:cNvSpPr/>
      </xdr:nvSpPr>
      <xdr:spPr>
        <a:xfrm>
          <a:off x="14351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126128</xdr:rowOff>
    </xdr:from>
    <xdr:ext cx="762000" cy="259045"/>
    <xdr:sp macro="" textlink="">
      <xdr:nvSpPr>
        <xdr:cNvPr id="456" name="テキスト ボックス 455"/>
        <xdr:cNvSpPr txBox="1"/>
      </xdr:nvSpPr>
      <xdr:spPr>
        <a:xfrm>
          <a:off x="14020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48133</xdr:rowOff>
    </xdr:from>
    <xdr:to>
      <xdr:col>64</xdr:col>
      <xdr:colOff>152400</xdr:colOff>
      <xdr:row>15</xdr:row>
      <xdr:rowOff>149733</xdr:rowOff>
    </xdr:to>
    <xdr:sp macro="" textlink="">
      <xdr:nvSpPr>
        <xdr:cNvPr id="457" name="フローチャート: 判断 456"/>
        <xdr:cNvSpPr/>
      </xdr:nvSpPr>
      <xdr:spPr>
        <a:xfrm>
          <a:off x="13462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159910</xdr:rowOff>
    </xdr:from>
    <xdr:ext cx="762000" cy="259045"/>
    <xdr:sp macro="" textlink="">
      <xdr:nvSpPr>
        <xdr:cNvPr id="458" name="テキスト ボックス 457"/>
        <xdr:cNvSpPr txBox="1"/>
      </xdr:nvSpPr>
      <xdr:spPr>
        <a:xfrm>
          <a:off x="13131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119211</xdr:rowOff>
    </xdr:from>
    <xdr:to>
      <xdr:col>81</xdr:col>
      <xdr:colOff>95250</xdr:colOff>
      <xdr:row>20</xdr:row>
      <xdr:rowOff>49361</xdr:rowOff>
    </xdr:to>
    <xdr:sp macro="" textlink="">
      <xdr:nvSpPr>
        <xdr:cNvPr id="464" name="楕円 463"/>
        <xdr:cNvSpPr/>
      </xdr:nvSpPr>
      <xdr:spPr>
        <a:xfrm>
          <a:off x="16967200" y="337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91288</xdr:rowOff>
    </xdr:from>
    <xdr:ext cx="762000" cy="259045"/>
    <xdr:sp macro="" textlink="">
      <xdr:nvSpPr>
        <xdr:cNvPr id="465" name="将来負担の状況該当値テキスト"/>
        <xdr:cNvSpPr txBox="1"/>
      </xdr:nvSpPr>
      <xdr:spPr>
        <a:xfrm>
          <a:off x="17106900" y="334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90128</xdr:rowOff>
    </xdr:from>
    <xdr:to>
      <xdr:col>77</xdr:col>
      <xdr:colOff>95250</xdr:colOff>
      <xdr:row>21</xdr:row>
      <xdr:rowOff>20278</xdr:rowOff>
    </xdr:to>
    <xdr:sp macro="" textlink="">
      <xdr:nvSpPr>
        <xdr:cNvPr id="466" name="楕円 465"/>
        <xdr:cNvSpPr/>
      </xdr:nvSpPr>
      <xdr:spPr>
        <a:xfrm>
          <a:off x="16129000" y="351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5055</xdr:rowOff>
    </xdr:from>
    <xdr:ext cx="736600" cy="259045"/>
    <xdr:sp macro="" textlink="">
      <xdr:nvSpPr>
        <xdr:cNvPr id="467" name="テキスト ボックス 466"/>
        <xdr:cNvSpPr txBox="1"/>
      </xdr:nvSpPr>
      <xdr:spPr>
        <a:xfrm>
          <a:off x="15798800" y="3605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14393</xdr:rowOff>
    </xdr:from>
    <xdr:to>
      <xdr:col>73</xdr:col>
      <xdr:colOff>44450</xdr:colOff>
      <xdr:row>21</xdr:row>
      <xdr:rowOff>115993</xdr:rowOff>
    </xdr:to>
    <xdr:sp macro="" textlink="">
      <xdr:nvSpPr>
        <xdr:cNvPr id="468" name="楕円 467"/>
        <xdr:cNvSpPr/>
      </xdr:nvSpPr>
      <xdr:spPr>
        <a:xfrm>
          <a:off x="15240000" y="361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100770</xdr:rowOff>
    </xdr:from>
    <xdr:ext cx="762000" cy="259045"/>
    <xdr:sp macro="" textlink="">
      <xdr:nvSpPr>
        <xdr:cNvPr id="469" name="テキスト ボックス 468"/>
        <xdr:cNvSpPr txBox="1"/>
      </xdr:nvSpPr>
      <xdr:spPr>
        <a:xfrm>
          <a:off x="14909800" y="370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118957</xdr:rowOff>
    </xdr:from>
    <xdr:to>
      <xdr:col>68</xdr:col>
      <xdr:colOff>203200</xdr:colOff>
      <xdr:row>22</xdr:row>
      <xdr:rowOff>49107</xdr:rowOff>
    </xdr:to>
    <xdr:sp macro="" textlink="">
      <xdr:nvSpPr>
        <xdr:cNvPr id="470" name="楕円 469"/>
        <xdr:cNvSpPr/>
      </xdr:nvSpPr>
      <xdr:spPr>
        <a:xfrm>
          <a:off x="14351000" y="371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33884</xdr:rowOff>
    </xdr:from>
    <xdr:ext cx="762000" cy="259045"/>
    <xdr:sp macro="" textlink="">
      <xdr:nvSpPr>
        <xdr:cNvPr id="471" name="テキスト ボックス 470"/>
        <xdr:cNvSpPr txBox="1"/>
      </xdr:nvSpPr>
      <xdr:spPr>
        <a:xfrm>
          <a:off x="14020800" y="380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44831</xdr:rowOff>
    </xdr:from>
    <xdr:to>
      <xdr:col>64</xdr:col>
      <xdr:colOff>152400</xdr:colOff>
      <xdr:row>22</xdr:row>
      <xdr:rowOff>146431</xdr:rowOff>
    </xdr:to>
    <xdr:sp macro="" textlink="">
      <xdr:nvSpPr>
        <xdr:cNvPr id="472" name="楕円 471"/>
        <xdr:cNvSpPr/>
      </xdr:nvSpPr>
      <xdr:spPr>
        <a:xfrm>
          <a:off x="13462000" y="381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131208</xdr:rowOff>
    </xdr:from>
    <xdr:ext cx="762000" cy="259045"/>
    <xdr:sp macro="" textlink="">
      <xdr:nvSpPr>
        <xdr:cNvPr id="473" name="テキスト ボックス 472"/>
        <xdr:cNvSpPr txBox="1"/>
      </xdr:nvSpPr>
      <xdr:spPr>
        <a:xfrm>
          <a:off x="13131800" y="3903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滋賀県栗東市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70,091
68,649
52.69
25,875,145
25,135,641
635,852
14,303,666
41,744,777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15.0
131.4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職員数の適正化を図ってきたことを主な要因として類似団体平均・全国平均・滋賀県平均よりも低い結果となっている。</a:t>
          </a:r>
          <a:endParaRPr lang="ja-JP" altLang="ja-JP" sz="1400" b="1">
            <a:effectLst/>
            <a:latin typeface="ＭＳ Ｐゴシック" panose="020B0600070205080204" pitchFamily="50" charset="-128"/>
            <a:ea typeface="ＭＳ Ｐゴシック" panose="020B0600070205080204" pitchFamily="50" charset="-128"/>
          </a:endParaRPr>
        </a:p>
        <a:p>
          <a:r>
            <a:rPr kumimoji="1"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　今後も事務事業の見直しなどにより、職員数の適正化に努める。</a:t>
          </a:r>
          <a:endParaRPr lang="ja-JP" altLang="ja-JP" sz="1400" b="1">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39370</xdr:rowOff>
    </xdr:to>
    <xdr:cxnSp macro="">
      <xdr:nvCxnSpPr>
        <xdr:cNvPr id="61" name="直線コネクタ 60"/>
        <xdr:cNvCxnSpPr/>
      </xdr:nvCxnSpPr>
      <xdr:spPr>
        <a:xfrm flipV="1">
          <a:off x="4826000" y="57277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39370</xdr:rowOff>
    </xdr:from>
    <xdr:to>
      <xdr:col>24</xdr:col>
      <xdr:colOff>114300</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142240</xdr:rowOff>
    </xdr:from>
    <xdr:to>
      <xdr:col>24</xdr:col>
      <xdr:colOff>25400</xdr:colOff>
      <xdr:row>35</xdr:row>
      <xdr:rowOff>39370</xdr:rowOff>
    </xdr:to>
    <xdr:cxnSp macro="">
      <xdr:nvCxnSpPr>
        <xdr:cNvPr id="66" name="直線コネクタ 65"/>
        <xdr:cNvCxnSpPr/>
      </xdr:nvCxnSpPr>
      <xdr:spPr>
        <a:xfrm>
          <a:off x="3987800" y="59715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142240</xdr:rowOff>
    </xdr:from>
    <xdr:to>
      <xdr:col>19</xdr:col>
      <xdr:colOff>187325</xdr:colOff>
      <xdr:row>35</xdr:row>
      <xdr:rowOff>16510</xdr:rowOff>
    </xdr:to>
    <xdr:cxnSp macro="">
      <xdr:nvCxnSpPr>
        <xdr:cNvPr id="69" name="直線コネクタ 68"/>
        <xdr:cNvCxnSpPr/>
      </xdr:nvCxnSpPr>
      <xdr:spPr>
        <a:xfrm flipV="1">
          <a:off x="3098800" y="5971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71" name="テキスト ボックス 70"/>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16510</xdr:rowOff>
    </xdr:from>
    <xdr:to>
      <xdr:col>15</xdr:col>
      <xdr:colOff>98425</xdr:colOff>
      <xdr:row>35</xdr:row>
      <xdr:rowOff>31750</xdr:rowOff>
    </xdr:to>
    <xdr:cxnSp macro="">
      <xdr:nvCxnSpPr>
        <xdr:cNvPr id="72" name="直線コネクタ 71"/>
        <xdr:cNvCxnSpPr/>
      </xdr:nvCxnSpPr>
      <xdr:spPr>
        <a:xfrm flipV="1">
          <a:off x="2209800" y="60172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1270</xdr:rowOff>
    </xdr:from>
    <xdr:to>
      <xdr:col>11</xdr:col>
      <xdr:colOff>9525</xdr:colOff>
      <xdr:row>35</xdr:row>
      <xdr:rowOff>31750</xdr:rowOff>
    </xdr:to>
    <xdr:cxnSp macro="">
      <xdr:nvCxnSpPr>
        <xdr:cNvPr id="75" name="直線コネクタ 74"/>
        <xdr:cNvCxnSpPr/>
      </xdr:nvCxnSpPr>
      <xdr:spPr>
        <a:xfrm>
          <a:off x="1320800" y="60020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124477</xdr:rowOff>
    </xdr:from>
    <xdr:ext cx="762000" cy="259045"/>
    <xdr:sp macro="" textlink="">
      <xdr:nvSpPr>
        <xdr:cNvPr id="77" name="テキスト ボックス 76"/>
        <xdr:cNvSpPr txBox="1"/>
      </xdr:nvSpPr>
      <xdr:spPr>
        <a:xfrm>
          <a:off x="1828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101617</xdr:rowOff>
    </xdr:from>
    <xdr:ext cx="762000" cy="259045"/>
    <xdr:sp macro="" textlink="">
      <xdr:nvSpPr>
        <xdr:cNvPr id="79" name="テキスト ボックス 78"/>
        <xdr:cNvSpPr txBox="1"/>
      </xdr:nvSpPr>
      <xdr:spPr>
        <a:xfrm>
          <a:off x="939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160020</xdr:rowOff>
    </xdr:from>
    <xdr:to>
      <xdr:col>24</xdr:col>
      <xdr:colOff>76200</xdr:colOff>
      <xdr:row>35</xdr:row>
      <xdr:rowOff>90170</xdr:rowOff>
    </xdr:to>
    <xdr:sp macro="" textlink="">
      <xdr:nvSpPr>
        <xdr:cNvPr id="85" name="楕円 84"/>
        <xdr:cNvSpPr/>
      </xdr:nvSpPr>
      <xdr:spPr>
        <a:xfrm>
          <a:off x="47752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5097</xdr:rowOff>
    </xdr:from>
    <xdr:ext cx="762000" cy="259045"/>
    <xdr:sp macro="" textlink="">
      <xdr:nvSpPr>
        <xdr:cNvPr id="86" name="人件費該当値テキスト"/>
        <xdr:cNvSpPr txBox="1"/>
      </xdr:nvSpPr>
      <xdr:spPr>
        <a:xfrm>
          <a:off x="49149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91440</xdr:rowOff>
    </xdr:from>
    <xdr:to>
      <xdr:col>20</xdr:col>
      <xdr:colOff>38100</xdr:colOff>
      <xdr:row>35</xdr:row>
      <xdr:rowOff>21590</xdr:rowOff>
    </xdr:to>
    <xdr:sp macro="" textlink="">
      <xdr:nvSpPr>
        <xdr:cNvPr id="87" name="楕円 86"/>
        <xdr:cNvSpPr/>
      </xdr:nvSpPr>
      <xdr:spPr>
        <a:xfrm>
          <a:off x="3937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31767</xdr:rowOff>
    </xdr:from>
    <xdr:ext cx="736600" cy="259045"/>
    <xdr:sp macro="" textlink="">
      <xdr:nvSpPr>
        <xdr:cNvPr id="88" name="テキスト ボックス 87"/>
        <xdr:cNvSpPr txBox="1"/>
      </xdr:nvSpPr>
      <xdr:spPr>
        <a:xfrm>
          <a:off x="3606800" y="568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137160</xdr:rowOff>
    </xdr:from>
    <xdr:to>
      <xdr:col>15</xdr:col>
      <xdr:colOff>149225</xdr:colOff>
      <xdr:row>35</xdr:row>
      <xdr:rowOff>67310</xdr:rowOff>
    </xdr:to>
    <xdr:sp macro="" textlink="">
      <xdr:nvSpPr>
        <xdr:cNvPr id="89" name="楕円 88"/>
        <xdr:cNvSpPr/>
      </xdr:nvSpPr>
      <xdr:spPr>
        <a:xfrm>
          <a:off x="3048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77487</xdr:rowOff>
    </xdr:from>
    <xdr:ext cx="762000" cy="259045"/>
    <xdr:sp macro="" textlink="">
      <xdr:nvSpPr>
        <xdr:cNvPr id="90" name="テキスト ボックス 89"/>
        <xdr:cNvSpPr txBox="1"/>
      </xdr:nvSpPr>
      <xdr:spPr>
        <a:xfrm>
          <a:off x="2717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152400</xdr:rowOff>
    </xdr:from>
    <xdr:to>
      <xdr:col>11</xdr:col>
      <xdr:colOff>60325</xdr:colOff>
      <xdr:row>35</xdr:row>
      <xdr:rowOff>82550</xdr:rowOff>
    </xdr:to>
    <xdr:sp macro="" textlink="">
      <xdr:nvSpPr>
        <xdr:cNvPr id="91" name="楕円 90"/>
        <xdr:cNvSpPr/>
      </xdr:nvSpPr>
      <xdr:spPr>
        <a:xfrm>
          <a:off x="2159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92727</xdr:rowOff>
    </xdr:from>
    <xdr:ext cx="762000" cy="259045"/>
    <xdr:sp macro="" textlink="">
      <xdr:nvSpPr>
        <xdr:cNvPr id="92" name="テキスト ボックス 91"/>
        <xdr:cNvSpPr txBox="1"/>
      </xdr:nvSpPr>
      <xdr:spPr>
        <a:xfrm>
          <a:off x="1828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121920</xdr:rowOff>
    </xdr:from>
    <xdr:to>
      <xdr:col>6</xdr:col>
      <xdr:colOff>171450</xdr:colOff>
      <xdr:row>35</xdr:row>
      <xdr:rowOff>52070</xdr:rowOff>
    </xdr:to>
    <xdr:sp macro="" textlink="">
      <xdr:nvSpPr>
        <xdr:cNvPr id="93" name="楕円 92"/>
        <xdr:cNvSpPr/>
      </xdr:nvSpPr>
      <xdr:spPr>
        <a:xfrm>
          <a:off x="1270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62247</xdr:rowOff>
    </xdr:from>
    <xdr:ext cx="762000" cy="259045"/>
    <xdr:sp macro="" textlink="">
      <xdr:nvSpPr>
        <xdr:cNvPr id="94" name="テキスト ボックス 93"/>
        <xdr:cNvSpPr txBox="1"/>
      </xdr:nvSpPr>
      <xdr:spPr>
        <a:xfrm>
          <a:off x="939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諸改革の成果により改善傾向にあったが、近年はやや増加</a:t>
          </a:r>
          <a:r>
            <a:rPr kumimoji="1" lang="ja-JP" altLang="en-US" sz="1100" b="1">
              <a:solidFill>
                <a:schemeClr val="dk1"/>
              </a:solidFill>
              <a:effectLst/>
              <a:latin typeface="ＭＳ Ｐゴシック" panose="020B0600070205080204" pitchFamily="50" charset="-128"/>
              <a:ea typeface="ＭＳ Ｐゴシック" panose="020B0600070205080204" pitchFamily="50" charset="-128"/>
              <a:cs typeface="+mn-cs"/>
            </a:rPr>
            <a:t>傾向にあり</a:t>
          </a:r>
          <a:r>
            <a:rPr kumimoji="1"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、今年度は前年度と比較すると</a:t>
          </a:r>
          <a:r>
            <a:rPr kumimoji="1" lang="en-US" altLang="ja-JP" sz="1100" b="1">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b="1">
              <a:solidFill>
                <a:schemeClr val="dk1"/>
              </a:solidFill>
              <a:effectLst/>
              <a:latin typeface="ＭＳ Ｐゴシック" panose="020B0600070205080204" pitchFamily="50" charset="-128"/>
              <a:ea typeface="ＭＳ Ｐゴシック" panose="020B0600070205080204" pitchFamily="50" charset="-128"/>
              <a:cs typeface="+mn-cs"/>
            </a:rPr>
            <a:t>減少しているものの、依然として類似団体内平均値との開きがある</a:t>
          </a:r>
          <a:r>
            <a:rPr kumimoji="1"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en-US" sz="1100" b="1">
              <a:solidFill>
                <a:schemeClr val="dk1"/>
              </a:solidFill>
              <a:effectLst/>
              <a:latin typeface="ＭＳ Ｐゴシック" panose="020B0600070205080204" pitchFamily="50" charset="-128"/>
              <a:ea typeface="ＭＳ Ｐゴシック" panose="020B0600070205080204" pitchFamily="50" charset="-128"/>
              <a:cs typeface="+mn-cs"/>
            </a:rPr>
            <a:t>昨年度同様、</a:t>
          </a:r>
          <a:r>
            <a:rPr kumimoji="1"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中学校給食再開に伴う経費などの増が主な要因である。</a:t>
          </a:r>
          <a:endParaRPr lang="ja-JP" altLang="ja-JP" sz="1400" b="1">
            <a:effectLst/>
            <a:latin typeface="ＭＳ Ｐゴシック" panose="020B0600070205080204" pitchFamily="50" charset="-128"/>
            <a:ea typeface="ＭＳ Ｐゴシック" panose="020B0600070205080204" pitchFamily="50" charset="-128"/>
          </a:endParaRPr>
        </a:p>
        <a:p>
          <a:r>
            <a:rPr kumimoji="1"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　今後も「（新）集中改革プラン」の改革効果を持続させることにより、比率の適正化に努める。</a:t>
          </a:r>
          <a:endParaRPr lang="ja-JP" altLang="ja-JP" sz="1400" b="1">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122428</xdr:rowOff>
    </xdr:from>
    <xdr:to>
      <xdr:col>82</xdr:col>
      <xdr:colOff>107950</xdr:colOff>
      <xdr:row>21</xdr:row>
      <xdr:rowOff>143002</xdr:rowOff>
    </xdr:to>
    <xdr:cxnSp macro="">
      <xdr:nvCxnSpPr>
        <xdr:cNvPr id="120" name="直線コネクタ 119"/>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115079</xdr:rowOff>
    </xdr:from>
    <xdr:ext cx="762000" cy="259045"/>
    <xdr:sp macro="" textlink="">
      <xdr:nvSpPr>
        <xdr:cNvPr id="121"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143002</xdr:rowOff>
    </xdr:from>
    <xdr:to>
      <xdr:col>82</xdr:col>
      <xdr:colOff>196850</xdr:colOff>
      <xdr:row>21</xdr:row>
      <xdr:rowOff>143002</xdr:rowOff>
    </xdr:to>
    <xdr:cxnSp macro="">
      <xdr:nvCxnSpPr>
        <xdr:cNvPr id="122" name="直線コネクタ 121"/>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37355</xdr:rowOff>
    </xdr:from>
    <xdr:ext cx="762000" cy="259045"/>
    <xdr:sp macro="" textlink="">
      <xdr:nvSpPr>
        <xdr:cNvPr id="123"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122428</xdr:rowOff>
    </xdr:from>
    <xdr:to>
      <xdr:col>82</xdr:col>
      <xdr:colOff>196850</xdr:colOff>
      <xdr:row>12</xdr:row>
      <xdr:rowOff>122428</xdr:rowOff>
    </xdr:to>
    <xdr:cxnSp macro="">
      <xdr:nvCxnSpPr>
        <xdr:cNvPr id="124" name="直線コネクタ 123"/>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46990</xdr:rowOff>
    </xdr:from>
    <xdr:to>
      <xdr:col>82</xdr:col>
      <xdr:colOff>107950</xdr:colOff>
      <xdr:row>19</xdr:row>
      <xdr:rowOff>74422</xdr:rowOff>
    </xdr:to>
    <xdr:cxnSp macro="">
      <xdr:nvCxnSpPr>
        <xdr:cNvPr id="125" name="直線コネクタ 124"/>
        <xdr:cNvCxnSpPr/>
      </xdr:nvCxnSpPr>
      <xdr:spPr>
        <a:xfrm flipV="1">
          <a:off x="15671800" y="330454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133875</xdr:rowOff>
    </xdr:from>
    <xdr:ext cx="762000" cy="259045"/>
    <xdr:sp macro="" textlink="">
      <xdr:nvSpPr>
        <xdr:cNvPr id="126" name="物件費平均値テキスト"/>
        <xdr:cNvSpPr txBox="1"/>
      </xdr:nvSpPr>
      <xdr:spPr>
        <a:xfrm>
          <a:off x="16598900" y="2705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117348</xdr:rowOff>
    </xdr:from>
    <xdr:to>
      <xdr:col>82</xdr:col>
      <xdr:colOff>158750</xdr:colOff>
      <xdr:row>17</xdr:row>
      <xdr:rowOff>47498</xdr:rowOff>
    </xdr:to>
    <xdr:sp macro="" textlink="">
      <xdr:nvSpPr>
        <xdr:cNvPr id="127" name="フローチャート: 判断 126"/>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90424</xdr:rowOff>
    </xdr:from>
    <xdr:to>
      <xdr:col>78</xdr:col>
      <xdr:colOff>69850</xdr:colOff>
      <xdr:row>19</xdr:row>
      <xdr:rowOff>74422</xdr:rowOff>
    </xdr:to>
    <xdr:cxnSp macro="">
      <xdr:nvCxnSpPr>
        <xdr:cNvPr id="128" name="直線コネクタ 127"/>
        <xdr:cNvCxnSpPr/>
      </xdr:nvCxnSpPr>
      <xdr:spPr>
        <a:xfrm>
          <a:off x="14782800" y="3176524"/>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9" name="フローチャート: 判断 128"/>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21099</xdr:rowOff>
    </xdr:from>
    <xdr:ext cx="736600" cy="259045"/>
    <xdr:sp macro="" textlink="">
      <xdr:nvSpPr>
        <xdr:cNvPr id="130" name="テキスト ボックス 129"/>
        <xdr:cNvSpPr txBox="1"/>
      </xdr:nvSpPr>
      <xdr:spPr>
        <a:xfrm>
          <a:off x="15290800" y="259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161290</xdr:rowOff>
    </xdr:from>
    <xdr:to>
      <xdr:col>73</xdr:col>
      <xdr:colOff>180975</xdr:colOff>
      <xdr:row>18</xdr:row>
      <xdr:rowOff>90424</xdr:rowOff>
    </xdr:to>
    <xdr:cxnSp macro="">
      <xdr:nvCxnSpPr>
        <xdr:cNvPr id="131" name="直線コネクタ 130"/>
        <xdr:cNvCxnSpPr/>
      </xdr:nvCxnSpPr>
      <xdr:spPr>
        <a:xfrm>
          <a:off x="13893800" y="307594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2811</xdr:rowOff>
    </xdr:from>
    <xdr:ext cx="762000" cy="259045"/>
    <xdr:sp macro="" textlink="">
      <xdr:nvSpPr>
        <xdr:cNvPr id="133" name="テキスト ボックス 132"/>
        <xdr:cNvSpPr txBox="1"/>
      </xdr:nvSpPr>
      <xdr:spPr>
        <a:xfrm>
          <a:off x="14401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161290</xdr:rowOff>
    </xdr:from>
    <xdr:to>
      <xdr:col>69</xdr:col>
      <xdr:colOff>92075</xdr:colOff>
      <xdr:row>18</xdr:row>
      <xdr:rowOff>136144</xdr:rowOff>
    </xdr:to>
    <xdr:cxnSp macro="">
      <xdr:nvCxnSpPr>
        <xdr:cNvPr id="134" name="直線コネクタ 133"/>
        <xdr:cNvCxnSpPr/>
      </xdr:nvCxnSpPr>
      <xdr:spPr>
        <a:xfrm flipV="1">
          <a:off x="13004800" y="3075940"/>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155973</xdr:rowOff>
    </xdr:from>
    <xdr:ext cx="762000" cy="259045"/>
    <xdr:sp macro="" textlink="">
      <xdr:nvSpPr>
        <xdr:cNvPr id="136" name="テキスト ボックス 135"/>
        <xdr:cNvSpPr txBox="1"/>
      </xdr:nvSpPr>
      <xdr:spPr>
        <a:xfrm>
          <a:off x="13512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169926</xdr:rowOff>
    </xdr:from>
    <xdr:to>
      <xdr:col>65</xdr:col>
      <xdr:colOff>53975</xdr:colOff>
      <xdr:row>16</xdr:row>
      <xdr:rowOff>100076</xdr:rowOff>
    </xdr:to>
    <xdr:sp macro="" textlink="">
      <xdr:nvSpPr>
        <xdr:cNvPr id="137" name="フローチャート: 判断 136"/>
        <xdr:cNvSpPr/>
      </xdr:nvSpPr>
      <xdr:spPr>
        <a:xfrm>
          <a:off x="12954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110253</xdr:rowOff>
    </xdr:from>
    <xdr:ext cx="762000" cy="259045"/>
    <xdr:sp macro="" textlink="">
      <xdr:nvSpPr>
        <xdr:cNvPr id="138" name="テキスト ボックス 137"/>
        <xdr:cNvSpPr txBox="1"/>
      </xdr:nvSpPr>
      <xdr:spPr>
        <a:xfrm>
          <a:off x="12623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167640</xdr:rowOff>
    </xdr:from>
    <xdr:to>
      <xdr:col>82</xdr:col>
      <xdr:colOff>158750</xdr:colOff>
      <xdr:row>19</xdr:row>
      <xdr:rowOff>97790</xdr:rowOff>
    </xdr:to>
    <xdr:sp macro="" textlink="">
      <xdr:nvSpPr>
        <xdr:cNvPr id="144" name="楕円 143"/>
        <xdr:cNvSpPr/>
      </xdr:nvSpPr>
      <xdr:spPr>
        <a:xfrm>
          <a:off x="164592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139717</xdr:rowOff>
    </xdr:from>
    <xdr:ext cx="762000" cy="259045"/>
    <xdr:sp macro="" textlink="">
      <xdr:nvSpPr>
        <xdr:cNvPr id="145" name="物件費該当値テキスト"/>
        <xdr:cNvSpPr txBox="1"/>
      </xdr:nvSpPr>
      <xdr:spPr>
        <a:xfrm>
          <a:off x="165989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23622</xdr:rowOff>
    </xdr:from>
    <xdr:to>
      <xdr:col>78</xdr:col>
      <xdr:colOff>120650</xdr:colOff>
      <xdr:row>19</xdr:row>
      <xdr:rowOff>125222</xdr:rowOff>
    </xdr:to>
    <xdr:sp macro="" textlink="">
      <xdr:nvSpPr>
        <xdr:cNvPr id="146" name="楕円 145"/>
        <xdr:cNvSpPr/>
      </xdr:nvSpPr>
      <xdr:spPr>
        <a:xfrm>
          <a:off x="15621000" y="328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109999</xdr:rowOff>
    </xdr:from>
    <xdr:ext cx="736600" cy="259045"/>
    <xdr:sp macro="" textlink="">
      <xdr:nvSpPr>
        <xdr:cNvPr id="147" name="テキスト ボックス 146"/>
        <xdr:cNvSpPr txBox="1"/>
      </xdr:nvSpPr>
      <xdr:spPr>
        <a:xfrm>
          <a:off x="15290800" y="336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39624</xdr:rowOff>
    </xdr:from>
    <xdr:to>
      <xdr:col>74</xdr:col>
      <xdr:colOff>31750</xdr:colOff>
      <xdr:row>18</xdr:row>
      <xdr:rowOff>141224</xdr:rowOff>
    </xdr:to>
    <xdr:sp macro="" textlink="">
      <xdr:nvSpPr>
        <xdr:cNvPr id="148" name="楕円 147"/>
        <xdr:cNvSpPr/>
      </xdr:nvSpPr>
      <xdr:spPr>
        <a:xfrm>
          <a:off x="14732000" y="312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126001</xdr:rowOff>
    </xdr:from>
    <xdr:ext cx="762000" cy="259045"/>
    <xdr:sp macro="" textlink="">
      <xdr:nvSpPr>
        <xdr:cNvPr id="149" name="テキスト ボックス 148"/>
        <xdr:cNvSpPr txBox="1"/>
      </xdr:nvSpPr>
      <xdr:spPr>
        <a:xfrm>
          <a:off x="14401800" y="321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110490</xdr:rowOff>
    </xdr:from>
    <xdr:to>
      <xdr:col>69</xdr:col>
      <xdr:colOff>142875</xdr:colOff>
      <xdr:row>18</xdr:row>
      <xdr:rowOff>40640</xdr:rowOff>
    </xdr:to>
    <xdr:sp macro="" textlink="">
      <xdr:nvSpPr>
        <xdr:cNvPr id="150" name="楕円 149"/>
        <xdr:cNvSpPr/>
      </xdr:nvSpPr>
      <xdr:spPr>
        <a:xfrm>
          <a:off x="13843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25417</xdr:rowOff>
    </xdr:from>
    <xdr:ext cx="762000" cy="259045"/>
    <xdr:sp macro="" textlink="">
      <xdr:nvSpPr>
        <xdr:cNvPr id="151" name="テキスト ボックス 150"/>
        <xdr:cNvSpPr txBox="1"/>
      </xdr:nvSpPr>
      <xdr:spPr>
        <a:xfrm>
          <a:off x="13512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85344</xdr:rowOff>
    </xdr:from>
    <xdr:to>
      <xdr:col>65</xdr:col>
      <xdr:colOff>53975</xdr:colOff>
      <xdr:row>19</xdr:row>
      <xdr:rowOff>15494</xdr:rowOff>
    </xdr:to>
    <xdr:sp macro="" textlink="">
      <xdr:nvSpPr>
        <xdr:cNvPr id="152" name="楕円 151"/>
        <xdr:cNvSpPr/>
      </xdr:nvSpPr>
      <xdr:spPr>
        <a:xfrm>
          <a:off x="12954000" y="317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271</xdr:rowOff>
    </xdr:from>
    <xdr:ext cx="762000" cy="259045"/>
    <xdr:sp macro="" textlink="">
      <xdr:nvSpPr>
        <xdr:cNvPr id="153" name="テキスト ボックス 152"/>
        <xdr:cNvSpPr txBox="1"/>
      </xdr:nvSpPr>
      <xdr:spPr>
        <a:xfrm>
          <a:off x="12623800" y="325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1">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市単独事業の見直しを行ったことにより、類似団体平均との差が徐々に減少しつつあったが、近年は障がい者自立支援給付等費や保育所入所措置費の増などを主な要因として増加傾向にある。</a:t>
          </a:r>
          <a:endParaRPr lang="ja-JP" altLang="ja-JP" sz="1400" b="1">
            <a:effectLst/>
            <a:latin typeface="ＭＳ Ｐゴシック" panose="020B0600070205080204" pitchFamily="50" charset="-128"/>
            <a:ea typeface="ＭＳ Ｐゴシック" panose="020B0600070205080204" pitchFamily="50" charset="-128"/>
          </a:endParaRPr>
        </a:p>
        <a:p>
          <a:r>
            <a:rPr kumimoji="1"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　今年度は前年度から</a:t>
          </a:r>
          <a:r>
            <a:rPr kumimoji="1" lang="en-US" altLang="ja-JP" sz="1100" b="1">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b="1">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en-US" altLang="ja-JP" sz="1100" b="1">
              <a:solidFill>
                <a:schemeClr val="dk1"/>
              </a:solidFill>
              <a:effectLst/>
              <a:latin typeface="ＭＳ Ｐゴシック" panose="020B0600070205080204" pitchFamily="50" charset="-128"/>
              <a:ea typeface="ＭＳ Ｐゴシック" panose="020B0600070205080204" pitchFamily="50" charset="-128"/>
              <a:cs typeface="+mn-cs"/>
            </a:rPr>
            <a:t>11.9%</a:t>
          </a:r>
          <a:r>
            <a:rPr kumimoji="1" lang="ja-JP" altLang="en-US" sz="1100" b="1">
              <a:solidFill>
                <a:schemeClr val="dk1"/>
              </a:solidFill>
              <a:effectLst/>
              <a:latin typeface="ＭＳ Ｐゴシック" panose="020B0600070205080204" pitchFamily="50" charset="-128"/>
              <a:ea typeface="ＭＳ Ｐゴシック" panose="020B0600070205080204" pitchFamily="50" charset="-128"/>
              <a:cs typeface="+mn-cs"/>
            </a:rPr>
            <a:t>となって</a:t>
          </a:r>
          <a:r>
            <a:rPr kumimoji="1"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類似団体平均を上回っており、今後も「（新）集中改革プラン」の改革効果を持続させることにより、比率の適正化に努める。</a:t>
          </a:r>
          <a:endParaRPr lang="ja-JP" altLang="ja-JP" sz="1400" b="1">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152146</xdr:rowOff>
    </xdr:from>
    <xdr:to>
      <xdr:col>24</xdr:col>
      <xdr:colOff>25400</xdr:colOff>
      <xdr:row>61</xdr:row>
      <xdr:rowOff>161290</xdr:rowOff>
    </xdr:to>
    <xdr:cxnSp macro="">
      <xdr:nvCxnSpPr>
        <xdr:cNvPr id="179" name="直線コネクタ 178"/>
        <xdr:cNvCxnSpPr/>
      </xdr:nvCxnSpPr>
      <xdr:spPr>
        <a:xfrm flipV="1">
          <a:off x="4826000" y="923899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133367</xdr:rowOff>
    </xdr:from>
    <xdr:ext cx="762000" cy="259045"/>
    <xdr:sp macro="" textlink="">
      <xdr:nvSpPr>
        <xdr:cNvPr id="180"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161290</xdr:rowOff>
    </xdr:from>
    <xdr:to>
      <xdr:col>24</xdr:col>
      <xdr:colOff>114300</xdr:colOff>
      <xdr:row>61</xdr:row>
      <xdr:rowOff>161290</xdr:rowOff>
    </xdr:to>
    <xdr:cxnSp macro="">
      <xdr:nvCxnSpPr>
        <xdr:cNvPr id="181" name="直線コネクタ 180"/>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67073</xdr:rowOff>
    </xdr:from>
    <xdr:ext cx="762000" cy="259045"/>
    <xdr:sp macro="" textlink="">
      <xdr:nvSpPr>
        <xdr:cNvPr id="182" name="扶助費最大値テキスト"/>
        <xdr:cNvSpPr txBox="1"/>
      </xdr:nvSpPr>
      <xdr:spPr>
        <a:xfrm>
          <a:off x="4914900" y="898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152146</xdr:rowOff>
    </xdr:from>
    <xdr:to>
      <xdr:col>24</xdr:col>
      <xdr:colOff>114300</xdr:colOff>
      <xdr:row>53</xdr:row>
      <xdr:rowOff>152146</xdr:rowOff>
    </xdr:to>
    <xdr:cxnSp macro="">
      <xdr:nvCxnSpPr>
        <xdr:cNvPr id="183" name="直線コネクタ 182"/>
        <xdr:cNvCxnSpPr/>
      </xdr:nvCxnSpPr>
      <xdr:spPr>
        <a:xfrm>
          <a:off x="4737100" y="9238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140716</xdr:rowOff>
    </xdr:from>
    <xdr:to>
      <xdr:col>24</xdr:col>
      <xdr:colOff>25400</xdr:colOff>
      <xdr:row>57</xdr:row>
      <xdr:rowOff>14986</xdr:rowOff>
    </xdr:to>
    <xdr:cxnSp macro="">
      <xdr:nvCxnSpPr>
        <xdr:cNvPr id="184" name="直線コネクタ 183"/>
        <xdr:cNvCxnSpPr/>
      </xdr:nvCxnSpPr>
      <xdr:spPr>
        <a:xfrm>
          <a:off x="3987800" y="974191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79011</xdr:rowOff>
    </xdr:from>
    <xdr:ext cx="762000" cy="259045"/>
    <xdr:sp macro="" textlink="">
      <xdr:nvSpPr>
        <xdr:cNvPr id="185" name="扶助費平均値テキスト"/>
        <xdr:cNvSpPr txBox="1"/>
      </xdr:nvSpPr>
      <xdr:spPr>
        <a:xfrm>
          <a:off x="4914900" y="9508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62484</xdr:rowOff>
    </xdr:from>
    <xdr:to>
      <xdr:col>24</xdr:col>
      <xdr:colOff>76200</xdr:colOff>
      <xdr:row>56</xdr:row>
      <xdr:rowOff>164084</xdr:rowOff>
    </xdr:to>
    <xdr:sp macro="" textlink="">
      <xdr:nvSpPr>
        <xdr:cNvPr id="186" name="フローチャート: 判断 185"/>
        <xdr:cNvSpPr/>
      </xdr:nvSpPr>
      <xdr:spPr>
        <a:xfrm>
          <a:off x="4775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140716</xdr:rowOff>
    </xdr:from>
    <xdr:to>
      <xdr:col>19</xdr:col>
      <xdr:colOff>187325</xdr:colOff>
      <xdr:row>56</xdr:row>
      <xdr:rowOff>168148</xdr:rowOff>
    </xdr:to>
    <xdr:cxnSp macro="">
      <xdr:nvCxnSpPr>
        <xdr:cNvPr id="187" name="直線コネクタ 186"/>
        <xdr:cNvCxnSpPr/>
      </xdr:nvCxnSpPr>
      <xdr:spPr>
        <a:xfrm flipV="1">
          <a:off x="3098800" y="97419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35052</xdr:rowOff>
    </xdr:from>
    <xdr:to>
      <xdr:col>20</xdr:col>
      <xdr:colOff>38100</xdr:colOff>
      <xdr:row>56</xdr:row>
      <xdr:rowOff>136652</xdr:rowOff>
    </xdr:to>
    <xdr:sp macro="" textlink="">
      <xdr:nvSpPr>
        <xdr:cNvPr id="188" name="フローチャート: 判断 187"/>
        <xdr:cNvSpPr/>
      </xdr:nvSpPr>
      <xdr:spPr>
        <a:xfrm>
          <a:off x="3937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146829</xdr:rowOff>
    </xdr:from>
    <xdr:ext cx="736600" cy="259045"/>
    <xdr:sp macro="" textlink="">
      <xdr:nvSpPr>
        <xdr:cNvPr id="189" name="テキスト ボックス 188"/>
        <xdr:cNvSpPr txBox="1"/>
      </xdr:nvSpPr>
      <xdr:spPr>
        <a:xfrm>
          <a:off x="3606800" y="9405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94996</xdr:rowOff>
    </xdr:from>
    <xdr:to>
      <xdr:col>15</xdr:col>
      <xdr:colOff>98425</xdr:colOff>
      <xdr:row>56</xdr:row>
      <xdr:rowOff>168148</xdr:rowOff>
    </xdr:to>
    <xdr:cxnSp macro="">
      <xdr:nvCxnSpPr>
        <xdr:cNvPr id="190" name="直線コネクタ 189"/>
        <xdr:cNvCxnSpPr/>
      </xdr:nvCxnSpPr>
      <xdr:spPr>
        <a:xfrm>
          <a:off x="2209800" y="969619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16764</xdr:rowOff>
    </xdr:from>
    <xdr:to>
      <xdr:col>15</xdr:col>
      <xdr:colOff>149225</xdr:colOff>
      <xdr:row>56</xdr:row>
      <xdr:rowOff>118364</xdr:rowOff>
    </xdr:to>
    <xdr:sp macro="" textlink="">
      <xdr:nvSpPr>
        <xdr:cNvPr id="191" name="フローチャート: 判断 190"/>
        <xdr:cNvSpPr/>
      </xdr:nvSpPr>
      <xdr:spPr>
        <a:xfrm>
          <a:off x="3048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128541</xdr:rowOff>
    </xdr:from>
    <xdr:ext cx="762000" cy="259045"/>
    <xdr:sp macro="" textlink="">
      <xdr:nvSpPr>
        <xdr:cNvPr id="192" name="テキスト ボックス 191"/>
        <xdr:cNvSpPr txBox="1"/>
      </xdr:nvSpPr>
      <xdr:spPr>
        <a:xfrm>
          <a:off x="2717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147574</xdr:rowOff>
    </xdr:from>
    <xdr:to>
      <xdr:col>11</xdr:col>
      <xdr:colOff>9525</xdr:colOff>
      <xdr:row>56</xdr:row>
      <xdr:rowOff>94996</xdr:rowOff>
    </xdr:to>
    <xdr:cxnSp macro="">
      <xdr:nvCxnSpPr>
        <xdr:cNvPr id="193" name="直線コネクタ 192"/>
        <xdr:cNvCxnSpPr/>
      </xdr:nvCxnSpPr>
      <xdr:spPr>
        <a:xfrm>
          <a:off x="1320800" y="957732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169926</xdr:rowOff>
    </xdr:from>
    <xdr:to>
      <xdr:col>11</xdr:col>
      <xdr:colOff>60325</xdr:colOff>
      <xdr:row>56</xdr:row>
      <xdr:rowOff>100076</xdr:rowOff>
    </xdr:to>
    <xdr:sp macro="" textlink="">
      <xdr:nvSpPr>
        <xdr:cNvPr id="194" name="フローチャート: 判断 193"/>
        <xdr:cNvSpPr/>
      </xdr:nvSpPr>
      <xdr:spPr>
        <a:xfrm>
          <a:off x="2159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110253</xdr:rowOff>
    </xdr:from>
    <xdr:ext cx="762000" cy="259045"/>
    <xdr:sp macro="" textlink="">
      <xdr:nvSpPr>
        <xdr:cNvPr id="195" name="テキスト ボックス 194"/>
        <xdr:cNvSpPr txBox="1"/>
      </xdr:nvSpPr>
      <xdr:spPr>
        <a:xfrm>
          <a:off x="1828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124206</xdr:rowOff>
    </xdr:from>
    <xdr:to>
      <xdr:col>6</xdr:col>
      <xdr:colOff>171450</xdr:colOff>
      <xdr:row>56</xdr:row>
      <xdr:rowOff>54356</xdr:rowOff>
    </xdr:to>
    <xdr:sp macro="" textlink="">
      <xdr:nvSpPr>
        <xdr:cNvPr id="196" name="フローチャート: 判断 195"/>
        <xdr:cNvSpPr/>
      </xdr:nvSpPr>
      <xdr:spPr>
        <a:xfrm>
          <a:off x="1270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39133</xdr:rowOff>
    </xdr:from>
    <xdr:ext cx="762000" cy="259045"/>
    <xdr:sp macro="" textlink="">
      <xdr:nvSpPr>
        <xdr:cNvPr id="197" name="テキスト ボックス 196"/>
        <xdr:cNvSpPr txBox="1"/>
      </xdr:nvSpPr>
      <xdr:spPr>
        <a:xfrm>
          <a:off x="939800" y="96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135636</xdr:rowOff>
    </xdr:from>
    <xdr:to>
      <xdr:col>24</xdr:col>
      <xdr:colOff>76200</xdr:colOff>
      <xdr:row>57</xdr:row>
      <xdr:rowOff>65786</xdr:rowOff>
    </xdr:to>
    <xdr:sp macro="" textlink="">
      <xdr:nvSpPr>
        <xdr:cNvPr id="203" name="楕円 202"/>
        <xdr:cNvSpPr/>
      </xdr:nvSpPr>
      <xdr:spPr>
        <a:xfrm>
          <a:off x="47752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107713</xdr:rowOff>
    </xdr:from>
    <xdr:ext cx="762000" cy="259045"/>
    <xdr:sp macro="" textlink="">
      <xdr:nvSpPr>
        <xdr:cNvPr id="204" name="扶助費該当値テキスト"/>
        <xdr:cNvSpPr txBox="1"/>
      </xdr:nvSpPr>
      <xdr:spPr>
        <a:xfrm>
          <a:off x="4914900" y="970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89916</xdr:rowOff>
    </xdr:from>
    <xdr:to>
      <xdr:col>20</xdr:col>
      <xdr:colOff>38100</xdr:colOff>
      <xdr:row>57</xdr:row>
      <xdr:rowOff>20066</xdr:rowOff>
    </xdr:to>
    <xdr:sp macro="" textlink="">
      <xdr:nvSpPr>
        <xdr:cNvPr id="205" name="楕円 204"/>
        <xdr:cNvSpPr/>
      </xdr:nvSpPr>
      <xdr:spPr>
        <a:xfrm>
          <a:off x="39370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4843</xdr:rowOff>
    </xdr:from>
    <xdr:ext cx="736600" cy="259045"/>
    <xdr:sp macro="" textlink="">
      <xdr:nvSpPr>
        <xdr:cNvPr id="206" name="テキスト ボックス 205"/>
        <xdr:cNvSpPr txBox="1"/>
      </xdr:nvSpPr>
      <xdr:spPr>
        <a:xfrm>
          <a:off x="3606800" y="9777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117348</xdr:rowOff>
    </xdr:from>
    <xdr:to>
      <xdr:col>15</xdr:col>
      <xdr:colOff>149225</xdr:colOff>
      <xdr:row>57</xdr:row>
      <xdr:rowOff>47498</xdr:rowOff>
    </xdr:to>
    <xdr:sp macro="" textlink="">
      <xdr:nvSpPr>
        <xdr:cNvPr id="207" name="楕円 206"/>
        <xdr:cNvSpPr/>
      </xdr:nvSpPr>
      <xdr:spPr>
        <a:xfrm>
          <a:off x="30480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32275</xdr:rowOff>
    </xdr:from>
    <xdr:ext cx="762000" cy="259045"/>
    <xdr:sp macro="" textlink="">
      <xdr:nvSpPr>
        <xdr:cNvPr id="208" name="テキスト ボックス 207"/>
        <xdr:cNvSpPr txBox="1"/>
      </xdr:nvSpPr>
      <xdr:spPr>
        <a:xfrm>
          <a:off x="2717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44196</xdr:rowOff>
    </xdr:from>
    <xdr:to>
      <xdr:col>11</xdr:col>
      <xdr:colOff>60325</xdr:colOff>
      <xdr:row>56</xdr:row>
      <xdr:rowOff>145796</xdr:rowOff>
    </xdr:to>
    <xdr:sp macro="" textlink="">
      <xdr:nvSpPr>
        <xdr:cNvPr id="209" name="楕円 208"/>
        <xdr:cNvSpPr/>
      </xdr:nvSpPr>
      <xdr:spPr>
        <a:xfrm>
          <a:off x="2159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130573</xdr:rowOff>
    </xdr:from>
    <xdr:ext cx="762000" cy="259045"/>
    <xdr:sp macro="" textlink="">
      <xdr:nvSpPr>
        <xdr:cNvPr id="210" name="テキスト ボックス 209"/>
        <xdr:cNvSpPr txBox="1"/>
      </xdr:nvSpPr>
      <xdr:spPr>
        <a:xfrm>
          <a:off x="1828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96774</xdr:rowOff>
    </xdr:from>
    <xdr:to>
      <xdr:col>6</xdr:col>
      <xdr:colOff>171450</xdr:colOff>
      <xdr:row>56</xdr:row>
      <xdr:rowOff>26924</xdr:rowOff>
    </xdr:to>
    <xdr:sp macro="" textlink="">
      <xdr:nvSpPr>
        <xdr:cNvPr id="211" name="楕円 210"/>
        <xdr:cNvSpPr/>
      </xdr:nvSpPr>
      <xdr:spPr>
        <a:xfrm>
          <a:off x="1270000" y="95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37101</xdr:rowOff>
    </xdr:from>
    <xdr:ext cx="762000" cy="259045"/>
    <xdr:sp macro="" textlink="">
      <xdr:nvSpPr>
        <xdr:cNvPr id="212" name="テキスト ボックス 211"/>
        <xdr:cNvSpPr txBox="1"/>
      </xdr:nvSpPr>
      <xdr:spPr>
        <a:xfrm>
          <a:off x="939800" y="929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今年度は前年度と比較して</a:t>
          </a:r>
          <a:r>
            <a:rPr kumimoji="1" lang="en-US" altLang="ja-JP" sz="1100" b="1">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ポイント減少した。これは、その他の経費を構成している「維持補修費」が微減したことが主な要因である。</a:t>
          </a:r>
          <a:endParaRPr lang="ja-JP" altLang="ja-JP" sz="1400" b="1">
            <a:effectLst/>
            <a:latin typeface="ＭＳ Ｐゴシック" panose="020B0600070205080204" pitchFamily="50" charset="-128"/>
            <a:ea typeface="ＭＳ Ｐゴシック" panose="020B0600070205080204" pitchFamily="50" charset="-128"/>
          </a:endParaRPr>
        </a:p>
        <a:p>
          <a:r>
            <a:rPr kumimoji="1"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　今後も「（新）集中改革プラン」の改革効果を持続させることにより、比率の適正化に努める。</a:t>
          </a:r>
          <a:endParaRPr lang="ja-JP" altLang="ja-JP" sz="1400" b="1">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88900</xdr:rowOff>
    </xdr:to>
    <xdr:cxnSp macro="">
      <xdr:nvCxnSpPr>
        <xdr:cNvPr id="240" name="直線コネクタ 239"/>
        <xdr:cNvCxnSpPr/>
      </xdr:nvCxnSpPr>
      <xdr:spPr>
        <a:xfrm flipV="1">
          <a:off x="16510000" y="90271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1"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42" name="直線コネクタ 241"/>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88900</xdr:rowOff>
    </xdr:from>
    <xdr:to>
      <xdr:col>82</xdr:col>
      <xdr:colOff>107950</xdr:colOff>
      <xdr:row>54</xdr:row>
      <xdr:rowOff>96520</xdr:rowOff>
    </xdr:to>
    <xdr:cxnSp macro="">
      <xdr:nvCxnSpPr>
        <xdr:cNvPr id="245" name="直線コネクタ 244"/>
        <xdr:cNvCxnSpPr/>
      </xdr:nvCxnSpPr>
      <xdr:spPr>
        <a:xfrm flipV="1">
          <a:off x="15671800" y="93472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63517</xdr:rowOff>
    </xdr:from>
    <xdr:ext cx="762000" cy="259045"/>
    <xdr:sp macro="" textlink="">
      <xdr:nvSpPr>
        <xdr:cNvPr id="246" name="その他平均値テキスト"/>
        <xdr:cNvSpPr txBox="1"/>
      </xdr:nvSpPr>
      <xdr:spPr>
        <a:xfrm>
          <a:off x="16598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47" name="フローチャート: 判断 246"/>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96520</xdr:rowOff>
    </xdr:from>
    <xdr:to>
      <xdr:col>78</xdr:col>
      <xdr:colOff>69850</xdr:colOff>
      <xdr:row>54</xdr:row>
      <xdr:rowOff>104140</xdr:rowOff>
    </xdr:to>
    <xdr:cxnSp macro="">
      <xdr:nvCxnSpPr>
        <xdr:cNvPr id="248" name="直線コネクタ 247"/>
        <xdr:cNvCxnSpPr/>
      </xdr:nvCxnSpPr>
      <xdr:spPr>
        <a:xfrm flipV="1">
          <a:off x="14782800" y="9354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49" name="フローチャート: 判断 248"/>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50" name="テキスト ボックス 249"/>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73660</xdr:rowOff>
    </xdr:from>
    <xdr:to>
      <xdr:col>73</xdr:col>
      <xdr:colOff>180975</xdr:colOff>
      <xdr:row>54</xdr:row>
      <xdr:rowOff>104140</xdr:rowOff>
    </xdr:to>
    <xdr:cxnSp macro="">
      <xdr:nvCxnSpPr>
        <xdr:cNvPr id="251" name="直線コネクタ 250"/>
        <xdr:cNvCxnSpPr/>
      </xdr:nvCxnSpPr>
      <xdr:spPr>
        <a:xfrm>
          <a:off x="13893800" y="93319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2" name="フローチャート: 判断 251"/>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53" name="テキスト ボックス 252"/>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43180</xdr:rowOff>
    </xdr:from>
    <xdr:to>
      <xdr:col>69</xdr:col>
      <xdr:colOff>92075</xdr:colOff>
      <xdr:row>54</xdr:row>
      <xdr:rowOff>73660</xdr:rowOff>
    </xdr:to>
    <xdr:cxnSp macro="">
      <xdr:nvCxnSpPr>
        <xdr:cNvPr id="254" name="直線コネクタ 253"/>
        <xdr:cNvCxnSpPr/>
      </xdr:nvCxnSpPr>
      <xdr:spPr>
        <a:xfrm>
          <a:off x="13004800" y="93014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5" name="フローチャート: 判断 254"/>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56" name="テキスト ボックス 255"/>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57" name="フローチャート: 判断 256"/>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13987</xdr:rowOff>
    </xdr:from>
    <xdr:ext cx="762000" cy="259045"/>
    <xdr:sp macro="" textlink="">
      <xdr:nvSpPr>
        <xdr:cNvPr id="258" name="テキスト ボックス 257"/>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38100</xdr:rowOff>
    </xdr:from>
    <xdr:to>
      <xdr:col>82</xdr:col>
      <xdr:colOff>158750</xdr:colOff>
      <xdr:row>54</xdr:row>
      <xdr:rowOff>139700</xdr:rowOff>
    </xdr:to>
    <xdr:sp macro="" textlink="">
      <xdr:nvSpPr>
        <xdr:cNvPr id="264" name="楕円 263"/>
        <xdr:cNvSpPr/>
      </xdr:nvSpPr>
      <xdr:spPr>
        <a:xfrm>
          <a:off x="16459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54627</xdr:rowOff>
    </xdr:from>
    <xdr:ext cx="762000" cy="259045"/>
    <xdr:sp macro="" textlink="">
      <xdr:nvSpPr>
        <xdr:cNvPr id="265" name="その他該当値テキスト"/>
        <xdr:cNvSpPr txBox="1"/>
      </xdr:nvSpPr>
      <xdr:spPr>
        <a:xfrm>
          <a:off x="16598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45720</xdr:rowOff>
    </xdr:from>
    <xdr:to>
      <xdr:col>78</xdr:col>
      <xdr:colOff>120650</xdr:colOff>
      <xdr:row>54</xdr:row>
      <xdr:rowOff>147320</xdr:rowOff>
    </xdr:to>
    <xdr:sp macro="" textlink="">
      <xdr:nvSpPr>
        <xdr:cNvPr id="266" name="楕円 265"/>
        <xdr:cNvSpPr/>
      </xdr:nvSpPr>
      <xdr:spPr>
        <a:xfrm>
          <a:off x="156210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157497</xdr:rowOff>
    </xdr:from>
    <xdr:ext cx="736600" cy="259045"/>
    <xdr:sp macro="" textlink="">
      <xdr:nvSpPr>
        <xdr:cNvPr id="267" name="テキスト ボックス 266"/>
        <xdr:cNvSpPr txBox="1"/>
      </xdr:nvSpPr>
      <xdr:spPr>
        <a:xfrm>
          <a:off x="15290800" y="907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53340</xdr:rowOff>
    </xdr:from>
    <xdr:to>
      <xdr:col>74</xdr:col>
      <xdr:colOff>31750</xdr:colOff>
      <xdr:row>54</xdr:row>
      <xdr:rowOff>154940</xdr:rowOff>
    </xdr:to>
    <xdr:sp macro="" textlink="">
      <xdr:nvSpPr>
        <xdr:cNvPr id="268" name="楕円 267"/>
        <xdr:cNvSpPr/>
      </xdr:nvSpPr>
      <xdr:spPr>
        <a:xfrm>
          <a:off x="14732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165117</xdr:rowOff>
    </xdr:from>
    <xdr:ext cx="762000" cy="259045"/>
    <xdr:sp macro="" textlink="">
      <xdr:nvSpPr>
        <xdr:cNvPr id="269" name="テキスト ボックス 268"/>
        <xdr:cNvSpPr txBox="1"/>
      </xdr:nvSpPr>
      <xdr:spPr>
        <a:xfrm>
          <a:off x="14401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22860</xdr:rowOff>
    </xdr:from>
    <xdr:to>
      <xdr:col>69</xdr:col>
      <xdr:colOff>142875</xdr:colOff>
      <xdr:row>54</xdr:row>
      <xdr:rowOff>124460</xdr:rowOff>
    </xdr:to>
    <xdr:sp macro="" textlink="">
      <xdr:nvSpPr>
        <xdr:cNvPr id="270" name="楕円 269"/>
        <xdr:cNvSpPr/>
      </xdr:nvSpPr>
      <xdr:spPr>
        <a:xfrm>
          <a:off x="138430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134637</xdr:rowOff>
    </xdr:from>
    <xdr:ext cx="762000" cy="259045"/>
    <xdr:sp macro="" textlink="">
      <xdr:nvSpPr>
        <xdr:cNvPr id="271" name="テキスト ボックス 270"/>
        <xdr:cNvSpPr txBox="1"/>
      </xdr:nvSpPr>
      <xdr:spPr>
        <a:xfrm>
          <a:off x="13512800" y="905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163830</xdr:rowOff>
    </xdr:from>
    <xdr:to>
      <xdr:col>65</xdr:col>
      <xdr:colOff>53975</xdr:colOff>
      <xdr:row>54</xdr:row>
      <xdr:rowOff>93980</xdr:rowOff>
    </xdr:to>
    <xdr:sp macro="" textlink="">
      <xdr:nvSpPr>
        <xdr:cNvPr id="272" name="楕円 271"/>
        <xdr:cNvSpPr/>
      </xdr:nvSpPr>
      <xdr:spPr>
        <a:xfrm>
          <a:off x="12954000" y="92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104157</xdr:rowOff>
    </xdr:from>
    <xdr:ext cx="762000" cy="259045"/>
    <xdr:sp macro="" textlink="">
      <xdr:nvSpPr>
        <xdr:cNvPr id="273" name="テキスト ボックス 272"/>
        <xdr:cNvSpPr txBox="1"/>
      </xdr:nvSpPr>
      <xdr:spPr>
        <a:xfrm>
          <a:off x="12623800" y="901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1">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低下傾向にあった比率は、平成２１年度に類似団体の平均値を下回った。今年度は前年度と比較すると</a:t>
          </a:r>
          <a:r>
            <a:rPr kumimoji="1" lang="en-US" altLang="ja-JP" sz="1100" b="1">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en-US" sz="1100" b="1">
              <a:solidFill>
                <a:schemeClr val="dk1"/>
              </a:solidFill>
              <a:effectLst/>
              <a:latin typeface="ＭＳ Ｐゴシック" panose="020B0600070205080204" pitchFamily="50" charset="-128"/>
              <a:ea typeface="ＭＳ Ｐゴシック" panose="020B0600070205080204" pitchFamily="50" charset="-128"/>
              <a:cs typeface="+mn-cs"/>
            </a:rPr>
            <a:t>ポイント低下し、依然として類似団体内平均値を下回っている。</a:t>
          </a:r>
          <a:endParaRPr lang="ja-JP" altLang="ja-JP" sz="1400" b="1">
            <a:effectLst/>
            <a:latin typeface="ＭＳ Ｐゴシック" panose="020B0600070205080204" pitchFamily="50" charset="-128"/>
            <a:ea typeface="ＭＳ Ｐゴシック" panose="020B0600070205080204" pitchFamily="50" charset="-128"/>
          </a:endParaRPr>
        </a:p>
        <a:p>
          <a:r>
            <a:rPr kumimoji="1"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　今後も「（新）集中改革プラン」の改革効果を持続させることにより、比率の適正化に努める。</a:t>
          </a:r>
          <a:endParaRPr lang="ja-JP" altLang="ja-JP" sz="1400" b="1">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17272</xdr:rowOff>
    </xdr:to>
    <xdr:cxnSp macro="">
      <xdr:nvCxnSpPr>
        <xdr:cNvPr id="298" name="直線コネクタ 297"/>
        <xdr:cNvCxnSpPr/>
      </xdr:nvCxnSpPr>
      <xdr:spPr>
        <a:xfrm flipV="1">
          <a:off x="16510000" y="5823712"/>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299"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0" name="直線コネクタ 299"/>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1"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2" name="直線コネクタ 301"/>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26416</xdr:rowOff>
    </xdr:from>
    <xdr:to>
      <xdr:col>82</xdr:col>
      <xdr:colOff>107950</xdr:colOff>
      <xdr:row>36</xdr:row>
      <xdr:rowOff>35560</xdr:rowOff>
    </xdr:to>
    <xdr:cxnSp macro="">
      <xdr:nvCxnSpPr>
        <xdr:cNvPr id="303" name="直線コネクタ 302"/>
        <xdr:cNvCxnSpPr/>
      </xdr:nvCxnSpPr>
      <xdr:spPr>
        <a:xfrm flipV="1">
          <a:off x="15671800" y="619861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34561</xdr:rowOff>
    </xdr:from>
    <xdr:ext cx="762000" cy="259045"/>
    <xdr:sp macro="" textlink="">
      <xdr:nvSpPr>
        <xdr:cNvPr id="304" name="補助費等平均値テキスト"/>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5" name="フローチャート: 判断 304"/>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35560</xdr:rowOff>
    </xdr:from>
    <xdr:to>
      <xdr:col>78</xdr:col>
      <xdr:colOff>69850</xdr:colOff>
      <xdr:row>36</xdr:row>
      <xdr:rowOff>35560</xdr:rowOff>
    </xdr:to>
    <xdr:cxnSp macro="">
      <xdr:nvCxnSpPr>
        <xdr:cNvPr id="306" name="直線コネクタ 305"/>
        <xdr:cNvCxnSpPr/>
      </xdr:nvCxnSpPr>
      <xdr:spPr>
        <a:xfrm>
          <a:off x="14782800" y="6207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7" name="フローチャート: 判断 306"/>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126001</xdr:rowOff>
    </xdr:from>
    <xdr:ext cx="736600" cy="259045"/>
    <xdr:sp macro="" textlink="">
      <xdr:nvSpPr>
        <xdr:cNvPr id="308" name="テキスト ボックス 307"/>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26416</xdr:rowOff>
    </xdr:from>
    <xdr:to>
      <xdr:col>73</xdr:col>
      <xdr:colOff>180975</xdr:colOff>
      <xdr:row>36</xdr:row>
      <xdr:rowOff>35560</xdr:rowOff>
    </xdr:to>
    <xdr:cxnSp macro="">
      <xdr:nvCxnSpPr>
        <xdr:cNvPr id="309" name="直線コネクタ 308"/>
        <xdr:cNvCxnSpPr/>
      </xdr:nvCxnSpPr>
      <xdr:spPr>
        <a:xfrm>
          <a:off x="13893800" y="61986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0" name="フローチャート: 判断 309"/>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126001</xdr:rowOff>
    </xdr:from>
    <xdr:ext cx="762000" cy="259045"/>
    <xdr:sp macro="" textlink="">
      <xdr:nvSpPr>
        <xdr:cNvPr id="311" name="テキスト ボックス 310"/>
        <xdr:cNvSpPr txBox="1"/>
      </xdr:nvSpPr>
      <xdr:spPr>
        <a:xfrm>
          <a:off x="14401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3556</xdr:rowOff>
    </xdr:from>
    <xdr:to>
      <xdr:col>69</xdr:col>
      <xdr:colOff>92075</xdr:colOff>
      <xdr:row>36</xdr:row>
      <xdr:rowOff>26416</xdr:rowOff>
    </xdr:to>
    <xdr:cxnSp macro="">
      <xdr:nvCxnSpPr>
        <xdr:cNvPr id="312" name="直線コネクタ 311"/>
        <xdr:cNvCxnSpPr/>
      </xdr:nvCxnSpPr>
      <xdr:spPr>
        <a:xfrm>
          <a:off x="13004800" y="61757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3" name="フローチャート: 判断 312"/>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14" name="テキスト ボックス 313"/>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15" name="フローチャート: 判断 314"/>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89425</xdr:rowOff>
    </xdr:from>
    <xdr:ext cx="762000" cy="259045"/>
    <xdr:sp macro="" textlink="">
      <xdr:nvSpPr>
        <xdr:cNvPr id="316" name="テキスト ボックス 315"/>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147066</xdr:rowOff>
    </xdr:from>
    <xdr:to>
      <xdr:col>82</xdr:col>
      <xdr:colOff>158750</xdr:colOff>
      <xdr:row>36</xdr:row>
      <xdr:rowOff>77216</xdr:rowOff>
    </xdr:to>
    <xdr:sp macro="" textlink="">
      <xdr:nvSpPr>
        <xdr:cNvPr id="322" name="楕円 321"/>
        <xdr:cNvSpPr/>
      </xdr:nvSpPr>
      <xdr:spPr>
        <a:xfrm>
          <a:off x="164592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163593</xdr:rowOff>
    </xdr:from>
    <xdr:ext cx="762000" cy="259045"/>
    <xdr:sp macro="" textlink="">
      <xdr:nvSpPr>
        <xdr:cNvPr id="323" name="補助費等該当値テキスト"/>
        <xdr:cNvSpPr txBox="1"/>
      </xdr:nvSpPr>
      <xdr:spPr>
        <a:xfrm>
          <a:off x="16598900" y="599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156210</xdr:rowOff>
    </xdr:from>
    <xdr:to>
      <xdr:col>78</xdr:col>
      <xdr:colOff>120650</xdr:colOff>
      <xdr:row>36</xdr:row>
      <xdr:rowOff>86360</xdr:rowOff>
    </xdr:to>
    <xdr:sp macro="" textlink="">
      <xdr:nvSpPr>
        <xdr:cNvPr id="324" name="楕円 323"/>
        <xdr:cNvSpPr/>
      </xdr:nvSpPr>
      <xdr:spPr>
        <a:xfrm>
          <a:off x="15621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96537</xdr:rowOff>
    </xdr:from>
    <xdr:ext cx="736600" cy="259045"/>
    <xdr:sp macro="" textlink="">
      <xdr:nvSpPr>
        <xdr:cNvPr id="325" name="テキスト ボックス 324"/>
        <xdr:cNvSpPr txBox="1"/>
      </xdr:nvSpPr>
      <xdr:spPr>
        <a:xfrm>
          <a:off x="15290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156210</xdr:rowOff>
    </xdr:from>
    <xdr:to>
      <xdr:col>74</xdr:col>
      <xdr:colOff>31750</xdr:colOff>
      <xdr:row>36</xdr:row>
      <xdr:rowOff>86360</xdr:rowOff>
    </xdr:to>
    <xdr:sp macro="" textlink="">
      <xdr:nvSpPr>
        <xdr:cNvPr id="326" name="楕円 325"/>
        <xdr:cNvSpPr/>
      </xdr:nvSpPr>
      <xdr:spPr>
        <a:xfrm>
          <a:off x="14732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96537</xdr:rowOff>
    </xdr:from>
    <xdr:ext cx="762000" cy="259045"/>
    <xdr:sp macro="" textlink="">
      <xdr:nvSpPr>
        <xdr:cNvPr id="327" name="テキスト ボックス 326"/>
        <xdr:cNvSpPr txBox="1"/>
      </xdr:nvSpPr>
      <xdr:spPr>
        <a:xfrm>
          <a:off x="14401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147066</xdr:rowOff>
    </xdr:from>
    <xdr:to>
      <xdr:col>69</xdr:col>
      <xdr:colOff>142875</xdr:colOff>
      <xdr:row>36</xdr:row>
      <xdr:rowOff>77216</xdr:rowOff>
    </xdr:to>
    <xdr:sp macro="" textlink="">
      <xdr:nvSpPr>
        <xdr:cNvPr id="328" name="楕円 327"/>
        <xdr:cNvSpPr/>
      </xdr:nvSpPr>
      <xdr:spPr>
        <a:xfrm>
          <a:off x="13843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87393</xdr:rowOff>
    </xdr:from>
    <xdr:ext cx="762000" cy="259045"/>
    <xdr:sp macro="" textlink="">
      <xdr:nvSpPr>
        <xdr:cNvPr id="329" name="テキスト ボックス 328"/>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30" name="楕円 329"/>
        <xdr:cNvSpPr/>
      </xdr:nvSpPr>
      <xdr:spPr>
        <a:xfrm>
          <a:off x="12954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64533</xdr:rowOff>
    </xdr:from>
    <xdr:ext cx="762000" cy="259045"/>
    <xdr:sp macro="" textlink="">
      <xdr:nvSpPr>
        <xdr:cNvPr id="331" name="テキスト ボックス 330"/>
        <xdr:cNvSpPr txBox="1"/>
      </xdr:nvSpPr>
      <xdr:spPr>
        <a:xfrm>
          <a:off x="12623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急激な人口増に対応するため、公共施設やインフラの整備を比較的短期間に進めてきたことで、地方債の元利償還金が増加したことなどにより類似団体平均を大きく上回っている。</a:t>
          </a:r>
          <a:endParaRPr lang="ja-JP" altLang="ja-JP" sz="1400" b="1">
            <a:effectLst/>
            <a:latin typeface="ＭＳ Ｐゴシック" panose="020B0600070205080204" pitchFamily="50" charset="-128"/>
            <a:ea typeface="ＭＳ Ｐゴシック" panose="020B0600070205080204" pitchFamily="50" charset="-128"/>
          </a:endParaRPr>
        </a:p>
        <a:p>
          <a:r>
            <a:rPr kumimoji="1"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　今年度は</a:t>
          </a:r>
          <a:r>
            <a:rPr kumimoji="1" lang="ja-JP" altLang="en-US" sz="1100" b="1">
              <a:solidFill>
                <a:schemeClr val="dk1"/>
              </a:solidFill>
              <a:effectLst/>
              <a:latin typeface="ＭＳ Ｐゴシック" panose="020B0600070205080204" pitchFamily="50" charset="-128"/>
              <a:ea typeface="ＭＳ Ｐゴシック" panose="020B0600070205080204" pitchFamily="50" charset="-128"/>
              <a:cs typeface="+mn-cs"/>
            </a:rPr>
            <a:t>過年度借入</a:t>
          </a:r>
          <a:r>
            <a:rPr kumimoji="1"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100" b="1">
              <a:solidFill>
                <a:schemeClr val="dk1"/>
              </a:solidFill>
              <a:effectLst/>
              <a:latin typeface="ＭＳ Ｐゴシック" panose="020B0600070205080204" pitchFamily="50" charset="-128"/>
              <a:ea typeface="ＭＳ Ｐゴシック" panose="020B0600070205080204" pitchFamily="50" charset="-128"/>
              <a:cs typeface="+mn-cs"/>
            </a:rPr>
            <a:t>減収補填債の一部</a:t>
          </a:r>
          <a:r>
            <a:rPr kumimoji="1"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が完済したことなどにより、前年度と比較して</a:t>
          </a:r>
          <a:r>
            <a:rPr kumimoji="1" lang="en-US" altLang="ja-JP" sz="1100" b="1">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ポイント減少した。今後も、普通建設事業を平準化させ、地方債の発行を抑制し、引き続き比率の低減に努める。</a:t>
          </a:r>
          <a:endParaRPr lang="ja-JP" altLang="ja-JP" sz="1400" b="1">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94996</xdr:rowOff>
    </xdr:from>
    <xdr:to>
      <xdr:col>24</xdr:col>
      <xdr:colOff>25400</xdr:colOff>
      <xdr:row>80</xdr:row>
      <xdr:rowOff>140715</xdr:rowOff>
    </xdr:to>
    <xdr:cxnSp macro="">
      <xdr:nvCxnSpPr>
        <xdr:cNvPr id="356" name="直線コネクタ 355"/>
        <xdr:cNvCxnSpPr/>
      </xdr:nvCxnSpPr>
      <xdr:spPr>
        <a:xfrm flipV="1">
          <a:off x="4826000" y="12782296"/>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57" name="公債費最小値テキスト"/>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58" name="直線コネクタ 357"/>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9923</xdr:rowOff>
    </xdr:from>
    <xdr:ext cx="762000" cy="259045"/>
    <xdr:sp macro="" textlink="">
      <xdr:nvSpPr>
        <xdr:cNvPr id="359" name="公債費最大値テキスト"/>
        <xdr:cNvSpPr txBox="1"/>
      </xdr:nvSpPr>
      <xdr:spPr>
        <a:xfrm>
          <a:off x="4914900" y="1252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94996</xdr:rowOff>
    </xdr:from>
    <xdr:to>
      <xdr:col>24</xdr:col>
      <xdr:colOff>114300</xdr:colOff>
      <xdr:row>74</xdr:row>
      <xdr:rowOff>94996</xdr:rowOff>
    </xdr:to>
    <xdr:cxnSp macro="">
      <xdr:nvCxnSpPr>
        <xdr:cNvPr id="360" name="直線コネクタ 359"/>
        <xdr:cNvCxnSpPr/>
      </xdr:nvCxnSpPr>
      <xdr:spPr>
        <a:xfrm>
          <a:off x="4737100" y="1278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106426</xdr:rowOff>
    </xdr:from>
    <xdr:to>
      <xdr:col>24</xdr:col>
      <xdr:colOff>25400</xdr:colOff>
      <xdr:row>79</xdr:row>
      <xdr:rowOff>143002</xdr:rowOff>
    </xdr:to>
    <xdr:cxnSp macro="">
      <xdr:nvCxnSpPr>
        <xdr:cNvPr id="361" name="直線コネクタ 360"/>
        <xdr:cNvCxnSpPr/>
      </xdr:nvCxnSpPr>
      <xdr:spPr>
        <a:xfrm flipV="1">
          <a:off x="3987800" y="1365097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62" name="公債費平均値テキスト"/>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3" name="フローチャート: 判断 362"/>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143002</xdr:rowOff>
    </xdr:from>
    <xdr:to>
      <xdr:col>19</xdr:col>
      <xdr:colOff>187325</xdr:colOff>
      <xdr:row>80</xdr:row>
      <xdr:rowOff>81280</xdr:rowOff>
    </xdr:to>
    <xdr:cxnSp macro="">
      <xdr:nvCxnSpPr>
        <xdr:cNvPr id="364" name="直線コネクタ 363"/>
        <xdr:cNvCxnSpPr/>
      </xdr:nvCxnSpPr>
      <xdr:spPr>
        <a:xfrm flipV="1">
          <a:off x="3098800" y="1368755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167403</xdr:rowOff>
    </xdr:from>
    <xdr:ext cx="736600" cy="259045"/>
    <xdr:sp macro="" textlink="">
      <xdr:nvSpPr>
        <xdr:cNvPr id="366" name="テキスト ボックス 365"/>
        <xdr:cNvSpPr txBox="1"/>
      </xdr:nvSpPr>
      <xdr:spPr>
        <a:xfrm>
          <a:off x="3606800" y="13026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81280</xdr:rowOff>
    </xdr:from>
    <xdr:to>
      <xdr:col>15</xdr:col>
      <xdr:colOff>98425</xdr:colOff>
      <xdr:row>80</xdr:row>
      <xdr:rowOff>94996</xdr:rowOff>
    </xdr:to>
    <xdr:cxnSp macro="">
      <xdr:nvCxnSpPr>
        <xdr:cNvPr id="367" name="直線コネクタ 366"/>
        <xdr:cNvCxnSpPr/>
      </xdr:nvCxnSpPr>
      <xdr:spPr>
        <a:xfrm flipV="1">
          <a:off x="2209800" y="137972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9669</xdr:rowOff>
    </xdr:from>
    <xdr:ext cx="762000" cy="259045"/>
    <xdr:sp macro="" textlink="">
      <xdr:nvSpPr>
        <xdr:cNvPr id="369" name="テキスト ボックス 368"/>
        <xdr:cNvSpPr txBox="1"/>
      </xdr:nvSpPr>
      <xdr:spPr>
        <a:xfrm>
          <a:off x="2717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62992</xdr:rowOff>
    </xdr:from>
    <xdr:to>
      <xdr:col>11</xdr:col>
      <xdr:colOff>9525</xdr:colOff>
      <xdr:row>80</xdr:row>
      <xdr:rowOff>94996</xdr:rowOff>
    </xdr:to>
    <xdr:cxnSp macro="">
      <xdr:nvCxnSpPr>
        <xdr:cNvPr id="370" name="直線コネクタ 369"/>
        <xdr:cNvCxnSpPr/>
      </xdr:nvCxnSpPr>
      <xdr:spPr>
        <a:xfrm>
          <a:off x="1320800" y="137789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1" name="フローチャート: 判断 370"/>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14240</xdr:rowOff>
    </xdr:from>
    <xdr:ext cx="762000" cy="259045"/>
    <xdr:sp macro="" textlink="">
      <xdr:nvSpPr>
        <xdr:cNvPr id="372" name="テキスト ボックス 371"/>
        <xdr:cNvSpPr txBox="1"/>
      </xdr:nvSpPr>
      <xdr:spPr>
        <a:xfrm>
          <a:off x="1828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3" name="フローチャート: 判断 372"/>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5097</xdr:rowOff>
    </xdr:from>
    <xdr:ext cx="762000" cy="259045"/>
    <xdr:sp macro="" textlink="">
      <xdr:nvSpPr>
        <xdr:cNvPr id="374" name="テキスト ボックス 373"/>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55626</xdr:rowOff>
    </xdr:from>
    <xdr:to>
      <xdr:col>24</xdr:col>
      <xdr:colOff>76200</xdr:colOff>
      <xdr:row>79</xdr:row>
      <xdr:rowOff>157226</xdr:rowOff>
    </xdr:to>
    <xdr:sp macro="" textlink="">
      <xdr:nvSpPr>
        <xdr:cNvPr id="380" name="楕円 379"/>
        <xdr:cNvSpPr/>
      </xdr:nvSpPr>
      <xdr:spPr>
        <a:xfrm>
          <a:off x="47752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27703</xdr:rowOff>
    </xdr:from>
    <xdr:ext cx="762000" cy="259045"/>
    <xdr:sp macro="" textlink="">
      <xdr:nvSpPr>
        <xdr:cNvPr id="381" name="公債費該当値テキスト"/>
        <xdr:cNvSpPr txBox="1"/>
      </xdr:nvSpPr>
      <xdr:spPr>
        <a:xfrm>
          <a:off x="49149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92202</xdr:rowOff>
    </xdr:from>
    <xdr:to>
      <xdr:col>20</xdr:col>
      <xdr:colOff>38100</xdr:colOff>
      <xdr:row>80</xdr:row>
      <xdr:rowOff>22352</xdr:rowOff>
    </xdr:to>
    <xdr:sp macro="" textlink="">
      <xdr:nvSpPr>
        <xdr:cNvPr id="382" name="楕円 381"/>
        <xdr:cNvSpPr/>
      </xdr:nvSpPr>
      <xdr:spPr>
        <a:xfrm>
          <a:off x="3937000" y="136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7129</xdr:rowOff>
    </xdr:from>
    <xdr:ext cx="736600" cy="259045"/>
    <xdr:sp macro="" textlink="">
      <xdr:nvSpPr>
        <xdr:cNvPr id="383" name="テキスト ボックス 382"/>
        <xdr:cNvSpPr txBox="1"/>
      </xdr:nvSpPr>
      <xdr:spPr>
        <a:xfrm>
          <a:off x="3606800" y="13723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30480</xdr:rowOff>
    </xdr:from>
    <xdr:to>
      <xdr:col>15</xdr:col>
      <xdr:colOff>149225</xdr:colOff>
      <xdr:row>80</xdr:row>
      <xdr:rowOff>132080</xdr:rowOff>
    </xdr:to>
    <xdr:sp macro="" textlink="">
      <xdr:nvSpPr>
        <xdr:cNvPr id="384" name="楕円 383"/>
        <xdr:cNvSpPr/>
      </xdr:nvSpPr>
      <xdr:spPr>
        <a:xfrm>
          <a:off x="30480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116857</xdr:rowOff>
    </xdr:from>
    <xdr:ext cx="762000" cy="259045"/>
    <xdr:sp macro="" textlink="">
      <xdr:nvSpPr>
        <xdr:cNvPr id="385" name="テキスト ボックス 384"/>
        <xdr:cNvSpPr txBox="1"/>
      </xdr:nvSpPr>
      <xdr:spPr>
        <a:xfrm>
          <a:off x="2717800" y="1383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44196</xdr:rowOff>
    </xdr:from>
    <xdr:to>
      <xdr:col>11</xdr:col>
      <xdr:colOff>60325</xdr:colOff>
      <xdr:row>80</xdr:row>
      <xdr:rowOff>145796</xdr:rowOff>
    </xdr:to>
    <xdr:sp macro="" textlink="">
      <xdr:nvSpPr>
        <xdr:cNvPr id="386" name="楕円 385"/>
        <xdr:cNvSpPr/>
      </xdr:nvSpPr>
      <xdr:spPr>
        <a:xfrm>
          <a:off x="2159000" y="1376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130573</xdr:rowOff>
    </xdr:from>
    <xdr:ext cx="762000" cy="259045"/>
    <xdr:sp macro="" textlink="">
      <xdr:nvSpPr>
        <xdr:cNvPr id="387" name="テキスト ボックス 386"/>
        <xdr:cNvSpPr txBox="1"/>
      </xdr:nvSpPr>
      <xdr:spPr>
        <a:xfrm>
          <a:off x="1828800" y="1384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12192</xdr:rowOff>
    </xdr:from>
    <xdr:to>
      <xdr:col>6</xdr:col>
      <xdr:colOff>171450</xdr:colOff>
      <xdr:row>80</xdr:row>
      <xdr:rowOff>113792</xdr:rowOff>
    </xdr:to>
    <xdr:sp macro="" textlink="">
      <xdr:nvSpPr>
        <xdr:cNvPr id="388" name="楕円 387"/>
        <xdr:cNvSpPr/>
      </xdr:nvSpPr>
      <xdr:spPr>
        <a:xfrm>
          <a:off x="1270000" y="1372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98569</xdr:rowOff>
    </xdr:from>
    <xdr:ext cx="762000" cy="259045"/>
    <xdr:sp macro="" textlink="">
      <xdr:nvSpPr>
        <xdr:cNvPr id="389" name="テキスト ボックス 388"/>
        <xdr:cNvSpPr txBox="1"/>
      </xdr:nvSpPr>
      <xdr:spPr>
        <a:xfrm>
          <a:off x="939800" y="1381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比率は類似団体を下回っており、今年度も</a:t>
          </a:r>
          <a:r>
            <a:rPr kumimoji="1" lang="en-US" altLang="ja-JP" sz="1100" b="1">
              <a:solidFill>
                <a:schemeClr val="dk1"/>
              </a:solidFill>
              <a:effectLst/>
              <a:latin typeface="ＭＳ Ｐゴシック" panose="020B0600070205080204" pitchFamily="50" charset="-128"/>
              <a:ea typeface="ＭＳ Ｐゴシック" panose="020B0600070205080204" pitchFamily="50" charset="-128"/>
              <a:cs typeface="+mn-cs"/>
            </a:rPr>
            <a:t>71.8</a:t>
          </a:r>
          <a:r>
            <a:rPr kumimoji="1"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％で全国平均・滋賀県平均も下回っている。これは、これまでの諸改革の効果によるものである。</a:t>
          </a:r>
          <a:endParaRPr lang="ja-JP" altLang="ja-JP" sz="1400" b="1">
            <a:effectLst/>
            <a:latin typeface="ＭＳ Ｐゴシック" panose="020B0600070205080204" pitchFamily="50" charset="-128"/>
            <a:ea typeface="ＭＳ Ｐゴシック" panose="020B0600070205080204" pitchFamily="50" charset="-128"/>
          </a:endParaRPr>
        </a:p>
        <a:p>
          <a:r>
            <a:rPr kumimoji="1"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　公債費については、地方債の発行を抑制し比率の低減に努め、公債費以外の経費についても「（新）集中改革プラン」の改革効果を持続させることにより、比率の適正化に努める</a:t>
          </a:r>
          <a:r>
            <a:rPr kumimoji="1" lang="ja-JP" altLang="en-US" sz="1100" b="1">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b="1">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73660</xdr:rowOff>
    </xdr:from>
    <xdr:to>
      <xdr:col>82</xdr:col>
      <xdr:colOff>107950</xdr:colOff>
      <xdr:row>80</xdr:row>
      <xdr:rowOff>92711</xdr:rowOff>
    </xdr:to>
    <xdr:cxnSp macro="">
      <xdr:nvCxnSpPr>
        <xdr:cNvPr id="417" name="直線コネクタ 416"/>
        <xdr:cNvCxnSpPr/>
      </xdr:nvCxnSpPr>
      <xdr:spPr>
        <a:xfrm flipV="1">
          <a:off x="16510000" y="12760960"/>
          <a:ext cx="0" cy="1047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160037</xdr:rowOff>
    </xdr:from>
    <xdr:ext cx="762000" cy="259045"/>
    <xdr:sp macro="" textlink="">
      <xdr:nvSpPr>
        <xdr:cNvPr id="420"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73660</xdr:rowOff>
    </xdr:from>
    <xdr:to>
      <xdr:col>82</xdr:col>
      <xdr:colOff>196850</xdr:colOff>
      <xdr:row>74</xdr:row>
      <xdr:rowOff>73660</xdr:rowOff>
    </xdr:to>
    <xdr:cxnSp macro="">
      <xdr:nvCxnSpPr>
        <xdr:cNvPr id="421" name="直線コネクタ 420"/>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69850</xdr:rowOff>
    </xdr:from>
    <xdr:to>
      <xdr:col>82</xdr:col>
      <xdr:colOff>107950</xdr:colOff>
      <xdr:row>75</xdr:row>
      <xdr:rowOff>100330</xdr:rowOff>
    </xdr:to>
    <xdr:cxnSp macro="">
      <xdr:nvCxnSpPr>
        <xdr:cNvPr id="422" name="直線コネクタ 421"/>
        <xdr:cNvCxnSpPr/>
      </xdr:nvCxnSpPr>
      <xdr:spPr>
        <a:xfrm>
          <a:off x="15671800" y="129286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25416</xdr:rowOff>
    </xdr:from>
    <xdr:ext cx="762000" cy="259045"/>
    <xdr:sp macro="" textlink="">
      <xdr:nvSpPr>
        <xdr:cNvPr id="423" name="公債費以外平均値テキスト"/>
        <xdr:cNvSpPr txBox="1"/>
      </xdr:nvSpPr>
      <xdr:spPr>
        <a:xfrm>
          <a:off x="16598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24" name="フローチャート: 判断 423"/>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43180</xdr:rowOff>
    </xdr:from>
    <xdr:to>
      <xdr:col>78</xdr:col>
      <xdr:colOff>69850</xdr:colOff>
      <xdr:row>75</xdr:row>
      <xdr:rowOff>69850</xdr:rowOff>
    </xdr:to>
    <xdr:cxnSp macro="">
      <xdr:nvCxnSpPr>
        <xdr:cNvPr id="425" name="直線コネクタ 424"/>
        <xdr:cNvCxnSpPr/>
      </xdr:nvCxnSpPr>
      <xdr:spPr>
        <a:xfrm>
          <a:off x="14782800" y="129019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26" name="フローチャート: 判断 425"/>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109238</xdr:rowOff>
    </xdr:from>
    <xdr:ext cx="736600" cy="259045"/>
    <xdr:sp macro="" textlink="">
      <xdr:nvSpPr>
        <xdr:cNvPr id="427" name="テキスト ボックス 426"/>
        <xdr:cNvSpPr txBox="1"/>
      </xdr:nvSpPr>
      <xdr:spPr>
        <a:xfrm>
          <a:off x="15290800" y="13139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127000</xdr:rowOff>
    </xdr:from>
    <xdr:to>
      <xdr:col>73</xdr:col>
      <xdr:colOff>180975</xdr:colOff>
      <xdr:row>75</xdr:row>
      <xdr:rowOff>43180</xdr:rowOff>
    </xdr:to>
    <xdr:cxnSp macro="">
      <xdr:nvCxnSpPr>
        <xdr:cNvPr id="428" name="直線コネクタ 427"/>
        <xdr:cNvCxnSpPr/>
      </xdr:nvCxnSpPr>
      <xdr:spPr>
        <a:xfrm>
          <a:off x="13893800" y="1281430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19050</xdr:rowOff>
    </xdr:from>
    <xdr:to>
      <xdr:col>74</xdr:col>
      <xdr:colOff>31750</xdr:colOff>
      <xdr:row>76</xdr:row>
      <xdr:rowOff>120650</xdr:rowOff>
    </xdr:to>
    <xdr:sp macro="" textlink="">
      <xdr:nvSpPr>
        <xdr:cNvPr id="429" name="フローチャート: 判断 428"/>
        <xdr:cNvSpPr/>
      </xdr:nvSpPr>
      <xdr:spPr>
        <a:xfrm>
          <a:off x="14732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105427</xdr:rowOff>
    </xdr:from>
    <xdr:ext cx="762000" cy="259045"/>
    <xdr:sp macro="" textlink="">
      <xdr:nvSpPr>
        <xdr:cNvPr id="430" name="テキスト ボックス 429"/>
        <xdr:cNvSpPr txBox="1"/>
      </xdr:nvSpPr>
      <xdr:spPr>
        <a:xfrm>
          <a:off x="14401800" y="1313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88900</xdr:rowOff>
    </xdr:from>
    <xdr:to>
      <xdr:col>69</xdr:col>
      <xdr:colOff>92075</xdr:colOff>
      <xdr:row>74</xdr:row>
      <xdr:rowOff>127000</xdr:rowOff>
    </xdr:to>
    <xdr:cxnSp macro="">
      <xdr:nvCxnSpPr>
        <xdr:cNvPr id="431" name="直線コネクタ 430"/>
        <xdr:cNvCxnSpPr/>
      </xdr:nvCxnSpPr>
      <xdr:spPr>
        <a:xfrm>
          <a:off x="13004800" y="12776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0</xdr:rowOff>
    </xdr:from>
    <xdr:to>
      <xdr:col>69</xdr:col>
      <xdr:colOff>142875</xdr:colOff>
      <xdr:row>76</xdr:row>
      <xdr:rowOff>101600</xdr:rowOff>
    </xdr:to>
    <xdr:sp macro="" textlink="">
      <xdr:nvSpPr>
        <xdr:cNvPr id="432" name="フローチャート: 判断 431"/>
        <xdr:cNvSpPr/>
      </xdr:nvSpPr>
      <xdr:spPr>
        <a:xfrm>
          <a:off x="13843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86377</xdr:rowOff>
    </xdr:from>
    <xdr:ext cx="762000" cy="259045"/>
    <xdr:sp macro="" textlink="">
      <xdr:nvSpPr>
        <xdr:cNvPr id="433" name="テキスト ボックス 432"/>
        <xdr:cNvSpPr txBox="1"/>
      </xdr:nvSpPr>
      <xdr:spPr>
        <a:xfrm>
          <a:off x="13512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83820</xdr:rowOff>
    </xdr:from>
    <xdr:to>
      <xdr:col>65</xdr:col>
      <xdr:colOff>53975</xdr:colOff>
      <xdr:row>76</xdr:row>
      <xdr:rowOff>13970</xdr:rowOff>
    </xdr:to>
    <xdr:sp macro="" textlink="">
      <xdr:nvSpPr>
        <xdr:cNvPr id="434" name="フローチャート: 判断 433"/>
        <xdr:cNvSpPr/>
      </xdr:nvSpPr>
      <xdr:spPr>
        <a:xfrm>
          <a:off x="12954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170197</xdr:rowOff>
    </xdr:from>
    <xdr:ext cx="762000" cy="259045"/>
    <xdr:sp macro="" textlink="">
      <xdr:nvSpPr>
        <xdr:cNvPr id="435" name="テキスト ボックス 434"/>
        <xdr:cNvSpPr txBox="1"/>
      </xdr:nvSpPr>
      <xdr:spPr>
        <a:xfrm>
          <a:off x="12623800" y="1302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49530</xdr:rowOff>
    </xdr:from>
    <xdr:to>
      <xdr:col>82</xdr:col>
      <xdr:colOff>158750</xdr:colOff>
      <xdr:row>75</xdr:row>
      <xdr:rowOff>151130</xdr:rowOff>
    </xdr:to>
    <xdr:sp macro="" textlink="">
      <xdr:nvSpPr>
        <xdr:cNvPr id="441" name="楕円 440"/>
        <xdr:cNvSpPr/>
      </xdr:nvSpPr>
      <xdr:spPr>
        <a:xfrm>
          <a:off x="164592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66057</xdr:rowOff>
    </xdr:from>
    <xdr:ext cx="762000" cy="259045"/>
    <xdr:sp macro="" textlink="">
      <xdr:nvSpPr>
        <xdr:cNvPr id="442" name="公債費以外該当値テキスト"/>
        <xdr:cNvSpPr txBox="1"/>
      </xdr:nvSpPr>
      <xdr:spPr>
        <a:xfrm>
          <a:off x="165989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19050</xdr:rowOff>
    </xdr:from>
    <xdr:to>
      <xdr:col>78</xdr:col>
      <xdr:colOff>120650</xdr:colOff>
      <xdr:row>75</xdr:row>
      <xdr:rowOff>120650</xdr:rowOff>
    </xdr:to>
    <xdr:sp macro="" textlink="">
      <xdr:nvSpPr>
        <xdr:cNvPr id="443" name="楕円 442"/>
        <xdr:cNvSpPr/>
      </xdr:nvSpPr>
      <xdr:spPr>
        <a:xfrm>
          <a:off x="15621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130827</xdr:rowOff>
    </xdr:from>
    <xdr:ext cx="736600" cy="259045"/>
    <xdr:sp macro="" textlink="">
      <xdr:nvSpPr>
        <xdr:cNvPr id="444" name="テキスト ボックス 443"/>
        <xdr:cNvSpPr txBox="1"/>
      </xdr:nvSpPr>
      <xdr:spPr>
        <a:xfrm>
          <a:off x="15290800" y="1264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163830</xdr:rowOff>
    </xdr:from>
    <xdr:to>
      <xdr:col>74</xdr:col>
      <xdr:colOff>31750</xdr:colOff>
      <xdr:row>75</xdr:row>
      <xdr:rowOff>93980</xdr:rowOff>
    </xdr:to>
    <xdr:sp macro="" textlink="">
      <xdr:nvSpPr>
        <xdr:cNvPr id="445" name="楕円 444"/>
        <xdr:cNvSpPr/>
      </xdr:nvSpPr>
      <xdr:spPr>
        <a:xfrm>
          <a:off x="147320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104157</xdr:rowOff>
    </xdr:from>
    <xdr:ext cx="762000" cy="259045"/>
    <xdr:sp macro="" textlink="">
      <xdr:nvSpPr>
        <xdr:cNvPr id="446" name="テキスト ボックス 445"/>
        <xdr:cNvSpPr txBox="1"/>
      </xdr:nvSpPr>
      <xdr:spPr>
        <a:xfrm>
          <a:off x="14401800" y="1262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76200</xdr:rowOff>
    </xdr:from>
    <xdr:to>
      <xdr:col>69</xdr:col>
      <xdr:colOff>142875</xdr:colOff>
      <xdr:row>75</xdr:row>
      <xdr:rowOff>6350</xdr:rowOff>
    </xdr:to>
    <xdr:sp macro="" textlink="">
      <xdr:nvSpPr>
        <xdr:cNvPr id="447" name="楕円 446"/>
        <xdr:cNvSpPr/>
      </xdr:nvSpPr>
      <xdr:spPr>
        <a:xfrm>
          <a:off x="13843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16527</xdr:rowOff>
    </xdr:from>
    <xdr:ext cx="762000" cy="259045"/>
    <xdr:sp macro="" textlink="">
      <xdr:nvSpPr>
        <xdr:cNvPr id="448" name="テキスト ボックス 447"/>
        <xdr:cNvSpPr txBox="1"/>
      </xdr:nvSpPr>
      <xdr:spPr>
        <a:xfrm>
          <a:off x="13512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38100</xdr:rowOff>
    </xdr:from>
    <xdr:to>
      <xdr:col>65</xdr:col>
      <xdr:colOff>53975</xdr:colOff>
      <xdr:row>74</xdr:row>
      <xdr:rowOff>139700</xdr:rowOff>
    </xdr:to>
    <xdr:sp macro="" textlink="">
      <xdr:nvSpPr>
        <xdr:cNvPr id="449" name="楕円 448"/>
        <xdr:cNvSpPr/>
      </xdr:nvSpPr>
      <xdr:spPr>
        <a:xfrm>
          <a:off x="12954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149877</xdr:rowOff>
    </xdr:from>
    <xdr:ext cx="762000" cy="259045"/>
    <xdr:sp macro="" textlink="">
      <xdr:nvSpPr>
        <xdr:cNvPr id="450" name="テキスト ボックス 449"/>
        <xdr:cNvSpPr txBox="1"/>
      </xdr:nvSpPr>
      <xdr:spPr>
        <a:xfrm>
          <a:off x="12623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滋賀県栗東市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161546</xdr:rowOff>
    </xdr:from>
    <xdr:to>
      <xdr:col>29</xdr:col>
      <xdr:colOff>127000</xdr:colOff>
      <xdr:row>19</xdr:row>
      <xdr:rowOff>160566</xdr:rowOff>
    </xdr:to>
    <xdr:cxnSp macro="">
      <xdr:nvCxnSpPr>
        <xdr:cNvPr id="47" name="直線コネクタ 46"/>
        <xdr:cNvCxnSpPr/>
      </xdr:nvCxnSpPr>
      <xdr:spPr bwMode="auto">
        <a:xfrm flipV="1">
          <a:off x="5651500" y="2095121"/>
          <a:ext cx="0" cy="13706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132643</xdr:rowOff>
    </xdr:from>
    <xdr:ext cx="762000" cy="259045"/>
    <xdr:sp macro="" textlink="">
      <xdr:nvSpPr>
        <xdr:cNvPr id="48" name="人口1人当たり決算額の推移最小値テキスト130"/>
        <xdr:cNvSpPr txBox="1"/>
      </xdr:nvSpPr>
      <xdr:spPr>
        <a:xfrm>
          <a:off x="5740400" y="343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160566</xdr:rowOff>
    </xdr:from>
    <xdr:to>
      <xdr:col>30</xdr:col>
      <xdr:colOff>25400</xdr:colOff>
      <xdr:row>19</xdr:row>
      <xdr:rowOff>160566</xdr:rowOff>
    </xdr:to>
    <xdr:cxnSp macro="">
      <xdr:nvCxnSpPr>
        <xdr:cNvPr id="49" name="直線コネクタ 48"/>
        <xdr:cNvCxnSpPr/>
      </xdr:nvCxnSpPr>
      <xdr:spPr bwMode="auto">
        <a:xfrm>
          <a:off x="5562600" y="3465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76473</xdr:rowOff>
    </xdr:from>
    <xdr:ext cx="762000" cy="259045"/>
    <xdr:sp macro="" textlink="">
      <xdr:nvSpPr>
        <xdr:cNvPr id="50" name="人口1人当たり決算額の推移最大値テキスト130"/>
        <xdr:cNvSpPr txBox="1"/>
      </xdr:nvSpPr>
      <xdr:spPr>
        <a:xfrm>
          <a:off x="5740400" y="183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161546</xdr:rowOff>
    </xdr:from>
    <xdr:to>
      <xdr:col>30</xdr:col>
      <xdr:colOff>25400</xdr:colOff>
      <xdr:row>11</xdr:row>
      <xdr:rowOff>161546</xdr:rowOff>
    </xdr:to>
    <xdr:cxnSp macro="">
      <xdr:nvCxnSpPr>
        <xdr:cNvPr id="51" name="直線コネクタ 50"/>
        <xdr:cNvCxnSpPr/>
      </xdr:nvCxnSpPr>
      <xdr:spPr bwMode="auto">
        <a:xfrm>
          <a:off x="5562600" y="2095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155716</xdr:rowOff>
    </xdr:from>
    <xdr:to>
      <xdr:col>29</xdr:col>
      <xdr:colOff>127000</xdr:colOff>
      <xdr:row>17</xdr:row>
      <xdr:rowOff>166673</xdr:rowOff>
    </xdr:to>
    <xdr:cxnSp macro="">
      <xdr:nvCxnSpPr>
        <xdr:cNvPr id="52" name="直線コネクタ 51"/>
        <xdr:cNvCxnSpPr/>
      </xdr:nvCxnSpPr>
      <xdr:spPr bwMode="auto">
        <a:xfrm flipV="1">
          <a:off x="5003800" y="3117991"/>
          <a:ext cx="647700" cy="109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28060</xdr:rowOff>
    </xdr:from>
    <xdr:ext cx="762000" cy="259045"/>
    <xdr:sp macro="" textlink="">
      <xdr:nvSpPr>
        <xdr:cNvPr id="53" name="人口1人当たり決算額の推移平均値テキスト130"/>
        <xdr:cNvSpPr txBox="1"/>
      </xdr:nvSpPr>
      <xdr:spPr>
        <a:xfrm>
          <a:off x="5740400" y="2818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11533</xdr:rowOff>
    </xdr:from>
    <xdr:to>
      <xdr:col>29</xdr:col>
      <xdr:colOff>177800</xdr:colOff>
      <xdr:row>17</xdr:row>
      <xdr:rowOff>113133</xdr:rowOff>
    </xdr:to>
    <xdr:sp macro="" textlink="">
      <xdr:nvSpPr>
        <xdr:cNvPr id="54" name="フローチャート: 判断 53"/>
        <xdr:cNvSpPr/>
      </xdr:nvSpPr>
      <xdr:spPr bwMode="auto">
        <a:xfrm>
          <a:off x="56007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166673</xdr:rowOff>
    </xdr:from>
    <xdr:to>
      <xdr:col>26</xdr:col>
      <xdr:colOff>50800</xdr:colOff>
      <xdr:row>18</xdr:row>
      <xdr:rowOff>9331</xdr:rowOff>
    </xdr:to>
    <xdr:cxnSp macro="">
      <xdr:nvCxnSpPr>
        <xdr:cNvPr id="55" name="直線コネクタ 54"/>
        <xdr:cNvCxnSpPr/>
      </xdr:nvCxnSpPr>
      <xdr:spPr bwMode="auto">
        <a:xfrm flipV="1">
          <a:off x="4305300" y="3128948"/>
          <a:ext cx="698500" cy="14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31944</xdr:rowOff>
    </xdr:from>
    <xdr:to>
      <xdr:col>26</xdr:col>
      <xdr:colOff>101600</xdr:colOff>
      <xdr:row>17</xdr:row>
      <xdr:rowOff>133544</xdr:rowOff>
    </xdr:to>
    <xdr:sp macro="" textlink="">
      <xdr:nvSpPr>
        <xdr:cNvPr id="56" name="フローチャート: 判断 55"/>
        <xdr:cNvSpPr/>
      </xdr:nvSpPr>
      <xdr:spPr bwMode="auto">
        <a:xfrm>
          <a:off x="49530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143721</xdr:rowOff>
    </xdr:from>
    <xdr:ext cx="736600" cy="259045"/>
    <xdr:sp macro="" textlink="">
      <xdr:nvSpPr>
        <xdr:cNvPr id="57" name="テキスト ボックス 56"/>
        <xdr:cNvSpPr txBox="1"/>
      </xdr:nvSpPr>
      <xdr:spPr>
        <a:xfrm>
          <a:off x="4622800" y="2763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2767</xdr:rowOff>
    </xdr:from>
    <xdr:to>
      <xdr:col>22</xdr:col>
      <xdr:colOff>114300</xdr:colOff>
      <xdr:row>18</xdr:row>
      <xdr:rowOff>9331</xdr:rowOff>
    </xdr:to>
    <xdr:cxnSp macro="">
      <xdr:nvCxnSpPr>
        <xdr:cNvPr id="58" name="直線コネクタ 57"/>
        <xdr:cNvCxnSpPr/>
      </xdr:nvCxnSpPr>
      <xdr:spPr bwMode="auto">
        <a:xfrm>
          <a:off x="3606800" y="3136492"/>
          <a:ext cx="698500" cy="6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49563</xdr:rowOff>
    </xdr:from>
    <xdr:to>
      <xdr:col>22</xdr:col>
      <xdr:colOff>165100</xdr:colOff>
      <xdr:row>17</xdr:row>
      <xdr:rowOff>151163</xdr:rowOff>
    </xdr:to>
    <xdr:sp macro="" textlink="">
      <xdr:nvSpPr>
        <xdr:cNvPr id="59" name="フローチャート: 判断 58"/>
        <xdr:cNvSpPr/>
      </xdr:nvSpPr>
      <xdr:spPr bwMode="auto">
        <a:xfrm>
          <a:off x="42545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161340</xdr:rowOff>
    </xdr:from>
    <xdr:ext cx="762000" cy="259045"/>
    <xdr:sp macro="" textlink="">
      <xdr:nvSpPr>
        <xdr:cNvPr id="60" name="テキスト ボックス 59"/>
        <xdr:cNvSpPr txBox="1"/>
      </xdr:nvSpPr>
      <xdr:spPr>
        <a:xfrm>
          <a:off x="3924300" y="278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2767</xdr:rowOff>
    </xdr:from>
    <xdr:to>
      <xdr:col>18</xdr:col>
      <xdr:colOff>177800</xdr:colOff>
      <xdr:row>18</xdr:row>
      <xdr:rowOff>6653</xdr:rowOff>
    </xdr:to>
    <xdr:cxnSp macro="">
      <xdr:nvCxnSpPr>
        <xdr:cNvPr id="61" name="直線コネクタ 60"/>
        <xdr:cNvCxnSpPr/>
      </xdr:nvCxnSpPr>
      <xdr:spPr bwMode="auto">
        <a:xfrm flipV="1">
          <a:off x="2908300" y="3136492"/>
          <a:ext cx="698500" cy="38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63981</xdr:rowOff>
    </xdr:from>
    <xdr:to>
      <xdr:col>19</xdr:col>
      <xdr:colOff>38100</xdr:colOff>
      <xdr:row>17</xdr:row>
      <xdr:rowOff>165581</xdr:rowOff>
    </xdr:to>
    <xdr:sp macro="" textlink="">
      <xdr:nvSpPr>
        <xdr:cNvPr id="62" name="フローチャート: 判断 61"/>
        <xdr:cNvSpPr/>
      </xdr:nvSpPr>
      <xdr:spPr bwMode="auto">
        <a:xfrm>
          <a:off x="35560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4308</xdr:rowOff>
    </xdr:from>
    <xdr:ext cx="762000" cy="259045"/>
    <xdr:sp macro="" textlink="">
      <xdr:nvSpPr>
        <xdr:cNvPr id="63" name="テキスト ボックス 62"/>
        <xdr:cNvSpPr txBox="1"/>
      </xdr:nvSpPr>
      <xdr:spPr>
        <a:xfrm>
          <a:off x="32258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73876</xdr:rowOff>
    </xdr:from>
    <xdr:to>
      <xdr:col>15</xdr:col>
      <xdr:colOff>101600</xdr:colOff>
      <xdr:row>18</xdr:row>
      <xdr:rowOff>4026</xdr:rowOff>
    </xdr:to>
    <xdr:sp macro="" textlink="">
      <xdr:nvSpPr>
        <xdr:cNvPr id="64" name="フローチャート: 判断 63"/>
        <xdr:cNvSpPr/>
      </xdr:nvSpPr>
      <xdr:spPr bwMode="auto">
        <a:xfrm>
          <a:off x="28575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14203</xdr:rowOff>
    </xdr:from>
    <xdr:ext cx="762000" cy="259045"/>
    <xdr:sp macro="" textlink="">
      <xdr:nvSpPr>
        <xdr:cNvPr id="65" name="テキスト ボックス 64"/>
        <xdr:cNvSpPr txBox="1"/>
      </xdr:nvSpPr>
      <xdr:spPr>
        <a:xfrm>
          <a:off x="2527300" y="280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104916</xdr:rowOff>
    </xdr:from>
    <xdr:to>
      <xdr:col>29</xdr:col>
      <xdr:colOff>177800</xdr:colOff>
      <xdr:row>18</xdr:row>
      <xdr:rowOff>35066</xdr:rowOff>
    </xdr:to>
    <xdr:sp macro="" textlink="">
      <xdr:nvSpPr>
        <xdr:cNvPr id="71" name="楕円 70"/>
        <xdr:cNvSpPr/>
      </xdr:nvSpPr>
      <xdr:spPr bwMode="auto">
        <a:xfrm>
          <a:off x="5600700" y="3067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76993</xdr:rowOff>
    </xdr:from>
    <xdr:ext cx="762000" cy="259045"/>
    <xdr:sp macro="" textlink="">
      <xdr:nvSpPr>
        <xdr:cNvPr id="72" name="人口1人当たり決算額の推移該当値テキスト130"/>
        <xdr:cNvSpPr txBox="1"/>
      </xdr:nvSpPr>
      <xdr:spPr>
        <a:xfrm>
          <a:off x="5740400" y="3039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115873</xdr:rowOff>
    </xdr:from>
    <xdr:to>
      <xdr:col>26</xdr:col>
      <xdr:colOff>101600</xdr:colOff>
      <xdr:row>18</xdr:row>
      <xdr:rowOff>46023</xdr:rowOff>
    </xdr:to>
    <xdr:sp macro="" textlink="">
      <xdr:nvSpPr>
        <xdr:cNvPr id="73" name="楕円 72"/>
        <xdr:cNvSpPr/>
      </xdr:nvSpPr>
      <xdr:spPr bwMode="auto">
        <a:xfrm>
          <a:off x="4953000" y="3078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30800</xdr:rowOff>
    </xdr:from>
    <xdr:ext cx="736600" cy="259045"/>
    <xdr:sp macro="" textlink="">
      <xdr:nvSpPr>
        <xdr:cNvPr id="74" name="テキスト ボックス 73"/>
        <xdr:cNvSpPr txBox="1"/>
      </xdr:nvSpPr>
      <xdr:spPr>
        <a:xfrm>
          <a:off x="4622800" y="3164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129981</xdr:rowOff>
    </xdr:from>
    <xdr:to>
      <xdr:col>22</xdr:col>
      <xdr:colOff>165100</xdr:colOff>
      <xdr:row>18</xdr:row>
      <xdr:rowOff>60131</xdr:rowOff>
    </xdr:to>
    <xdr:sp macro="" textlink="">
      <xdr:nvSpPr>
        <xdr:cNvPr id="75" name="楕円 74"/>
        <xdr:cNvSpPr/>
      </xdr:nvSpPr>
      <xdr:spPr bwMode="auto">
        <a:xfrm>
          <a:off x="4254500" y="3092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44908</xdr:rowOff>
    </xdr:from>
    <xdr:ext cx="762000" cy="259045"/>
    <xdr:sp macro="" textlink="">
      <xdr:nvSpPr>
        <xdr:cNvPr id="76" name="テキスト ボックス 75"/>
        <xdr:cNvSpPr txBox="1"/>
      </xdr:nvSpPr>
      <xdr:spPr>
        <a:xfrm>
          <a:off x="3924300" y="317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123417</xdr:rowOff>
    </xdr:from>
    <xdr:to>
      <xdr:col>19</xdr:col>
      <xdr:colOff>38100</xdr:colOff>
      <xdr:row>18</xdr:row>
      <xdr:rowOff>53567</xdr:rowOff>
    </xdr:to>
    <xdr:sp macro="" textlink="">
      <xdr:nvSpPr>
        <xdr:cNvPr id="77" name="楕円 76"/>
        <xdr:cNvSpPr/>
      </xdr:nvSpPr>
      <xdr:spPr bwMode="auto">
        <a:xfrm>
          <a:off x="3556000" y="30856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38344</xdr:rowOff>
    </xdr:from>
    <xdr:ext cx="762000" cy="259045"/>
    <xdr:sp macro="" textlink="">
      <xdr:nvSpPr>
        <xdr:cNvPr id="78" name="テキスト ボックス 77"/>
        <xdr:cNvSpPr txBox="1"/>
      </xdr:nvSpPr>
      <xdr:spPr>
        <a:xfrm>
          <a:off x="3225800" y="3172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127303</xdr:rowOff>
    </xdr:from>
    <xdr:to>
      <xdr:col>15</xdr:col>
      <xdr:colOff>101600</xdr:colOff>
      <xdr:row>18</xdr:row>
      <xdr:rowOff>57453</xdr:rowOff>
    </xdr:to>
    <xdr:sp macro="" textlink="">
      <xdr:nvSpPr>
        <xdr:cNvPr id="79" name="楕円 78"/>
        <xdr:cNvSpPr/>
      </xdr:nvSpPr>
      <xdr:spPr bwMode="auto">
        <a:xfrm>
          <a:off x="2857500" y="3089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42230</xdr:rowOff>
    </xdr:from>
    <xdr:ext cx="762000" cy="259045"/>
    <xdr:sp macro="" textlink="">
      <xdr:nvSpPr>
        <xdr:cNvPr id="80" name="テキスト ボックス 79"/>
        <xdr:cNvSpPr txBox="1"/>
      </xdr:nvSpPr>
      <xdr:spPr>
        <a:xfrm>
          <a:off x="2527300" y="3175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181897</xdr:rowOff>
    </xdr:from>
    <xdr:to>
      <xdr:col>29</xdr:col>
      <xdr:colOff>127000</xdr:colOff>
      <xdr:row>37</xdr:row>
      <xdr:rowOff>266968</xdr:rowOff>
    </xdr:to>
    <xdr:cxnSp macro="">
      <xdr:nvCxnSpPr>
        <xdr:cNvPr id="110" name="直線コネクタ 109"/>
        <xdr:cNvCxnSpPr/>
      </xdr:nvCxnSpPr>
      <xdr:spPr bwMode="auto">
        <a:xfrm flipV="1">
          <a:off x="5651500" y="6106447"/>
          <a:ext cx="0" cy="12852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239045</xdr:rowOff>
    </xdr:from>
    <xdr:ext cx="762000" cy="259045"/>
    <xdr:sp macro="" textlink="">
      <xdr:nvSpPr>
        <xdr:cNvPr id="111" name="人口1人当たり決算額の推移最小値テキスト445"/>
        <xdr:cNvSpPr txBox="1"/>
      </xdr:nvSpPr>
      <xdr:spPr>
        <a:xfrm>
          <a:off x="5740400" y="736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266968</xdr:rowOff>
    </xdr:from>
    <xdr:to>
      <xdr:col>30</xdr:col>
      <xdr:colOff>25400</xdr:colOff>
      <xdr:row>37</xdr:row>
      <xdr:rowOff>266968</xdr:rowOff>
    </xdr:to>
    <xdr:cxnSp macro="">
      <xdr:nvCxnSpPr>
        <xdr:cNvPr id="112" name="直線コネクタ 111"/>
        <xdr:cNvCxnSpPr/>
      </xdr:nvCxnSpPr>
      <xdr:spPr bwMode="auto">
        <a:xfrm>
          <a:off x="5562600" y="73916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96824</xdr:rowOff>
    </xdr:from>
    <xdr:ext cx="762000" cy="259045"/>
    <xdr:sp macro="" textlink="">
      <xdr:nvSpPr>
        <xdr:cNvPr id="113" name="人口1人当たり決算額の推移最大値テキスト445"/>
        <xdr:cNvSpPr txBox="1"/>
      </xdr:nvSpPr>
      <xdr:spPr>
        <a:xfrm>
          <a:off x="5740400" y="58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181897</xdr:rowOff>
    </xdr:from>
    <xdr:to>
      <xdr:col>30</xdr:col>
      <xdr:colOff>25400</xdr:colOff>
      <xdr:row>33</xdr:row>
      <xdr:rowOff>181897</xdr:rowOff>
    </xdr:to>
    <xdr:cxnSp macro="">
      <xdr:nvCxnSpPr>
        <xdr:cNvPr id="114" name="直線コネクタ 113"/>
        <xdr:cNvCxnSpPr/>
      </xdr:nvCxnSpPr>
      <xdr:spPr bwMode="auto">
        <a:xfrm>
          <a:off x="5562600" y="61064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162498</xdr:rowOff>
    </xdr:from>
    <xdr:to>
      <xdr:col>29</xdr:col>
      <xdr:colOff>127000</xdr:colOff>
      <xdr:row>34</xdr:row>
      <xdr:rowOff>212529</xdr:rowOff>
    </xdr:to>
    <xdr:cxnSp macro="">
      <xdr:nvCxnSpPr>
        <xdr:cNvPr id="115" name="直線コネクタ 114"/>
        <xdr:cNvCxnSpPr/>
      </xdr:nvCxnSpPr>
      <xdr:spPr bwMode="auto">
        <a:xfrm>
          <a:off x="5003800" y="6429948"/>
          <a:ext cx="647700" cy="500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169011</xdr:rowOff>
    </xdr:from>
    <xdr:ext cx="762000" cy="259045"/>
    <xdr:sp macro="" textlink="">
      <xdr:nvSpPr>
        <xdr:cNvPr id="116" name="人口1人当たり決算額の推移平均値テキスト445"/>
        <xdr:cNvSpPr txBox="1"/>
      </xdr:nvSpPr>
      <xdr:spPr>
        <a:xfrm>
          <a:off x="5740400" y="6779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196934</xdr:rowOff>
    </xdr:from>
    <xdr:to>
      <xdr:col>29</xdr:col>
      <xdr:colOff>177800</xdr:colOff>
      <xdr:row>35</xdr:row>
      <xdr:rowOff>298534</xdr:rowOff>
    </xdr:to>
    <xdr:sp macro="" textlink="">
      <xdr:nvSpPr>
        <xdr:cNvPr id="117" name="フローチャート: 判断 116"/>
        <xdr:cNvSpPr/>
      </xdr:nvSpPr>
      <xdr:spPr bwMode="auto">
        <a:xfrm>
          <a:off x="5600700" y="68072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15117</xdr:rowOff>
    </xdr:from>
    <xdr:to>
      <xdr:col>26</xdr:col>
      <xdr:colOff>50800</xdr:colOff>
      <xdr:row>34</xdr:row>
      <xdr:rowOff>162498</xdr:rowOff>
    </xdr:to>
    <xdr:cxnSp macro="">
      <xdr:nvCxnSpPr>
        <xdr:cNvPr id="118" name="直線コネクタ 117"/>
        <xdr:cNvCxnSpPr/>
      </xdr:nvCxnSpPr>
      <xdr:spPr bwMode="auto">
        <a:xfrm>
          <a:off x="4305300" y="6282567"/>
          <a:ext cx="698500" cy="1473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182205</xdr:rowOff>
    </xdr:from>
    <xdr:to>
      <xdr:col>26</xdr:col>
      <xdr:colOff>101600</xdr:colOff>
      <xdr:row>35</xdr:row>
      <xdr:rowOff>283805</xdr:rowOff>
    </xdr:to>
    <xdr:sp macro="" textlink="">
      <xdr:nvSpPr>
        <xdr:cNvPr id="119" name="フローチャート: 判断 118"/>
        <xdr:cNvSpPr/>
      </xdr:nvSpPr>
      <xdr:spPr bwMode="auto">
        <a:xfrm>
          <a:off x="49530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268582</xdr:rowOff>
    </xdr:from>
    <xdr:ext cx="736600" cy="259045"/>
    <xdr:sp macro="" textlink="">
      <xdr:nvSpPr>
        <xdr:cNvPr id="120" name="テキスト ボックス 119"/>
        <xdr:cNvSpPr txBox="1"/>
      </xdr:nvSpPr>
      <xdr:spPr>
        <a:xfrm>
          <a:off x="4622800" y="6878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15117</xdr:rowOff>
    </xdr:from>
    <xdr:to>
      <xdr:col>22</xdr:col>
      <xdr:colOff>114300</xdr:colOff>
      <xdr:row>34</xdr:row>
      <xdr:rowOff>86375</xdr:rowOff>
    </xdr:to>
    <xdr:cxnSp macro="">
      <xdr:nvCxnSpPr>
        <xdr:cNvPr id="121" name="直線コネクタ 120"/>
        <xdr:cNvCxnSpPr/>
      </xdr:nvCxnSpPr>
      <xdr:spPr bwMode="auto">
        <a:xfrm flipV="1">
          <a:off x="3606800" y="6282567"/>
          <a:ext cx="698500" cy="71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156112</xdr:rowOff>
    </xdr:from>
    <xdr:to>
      <xdr:col>22</xdr:col>
      <xdr:colOff>165100</xdr:colOff>
      <xdr:row>35</xdr:row>
      <xdr:rowOff>257712</xdr:rowOff>
    </xdr:to>
    <xdr:sp macro="" textlink="">
      <xdr:nvSpPr>
        <xdr:cNvPr id="122" name="フローチャート: 判断 121"/>
        <xdr:cNvSpPr/>
      </xdr:nvSpPr>
      <xdr:spPr bwMode="auto">
        <a:xfrm>
          <a:off x="42545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242489</xdr:rowOff>
    </xdr:from>
    <xdr:ext cx="762000" cy="259045"/>
    <xdr:sp macro="" textlink="">
      <xdr:nvSpPr>
        <xdr:cNvPr id="123" name="テキスト ボックス 122"/>
        <xdr:cNvSpPr txBox="1"/>
      </xdr:nvSpPr>
      <xdr:spPr>
        <a:xfrm>
          <a:off x="3924300" y="6852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12243</xdr:rowOff>
    </xdr:from>
    <xdr:to>
      <xdr:col>18</xdr:col>
      <xdr:colOff>177800</xdr:colOff>
      <xdr:row>34</xdr:row>
      <xdr:rowOff>86375</xdr:rowOff>
    </xdr:to>
    <xdr:cxnSp macro="">
      <xdr:nvCxnSpPr>
        <xdr:cNvPr id="124" name="直線コネクタ 123"/>
        <xdr:cNvCxnSpPr/>
      </xdr:nvCxnSpPr>
      <xdr:spPr bwMode="auto">
        <a:xfrm>
          <a:off x="2908300" y="6279693"/>
          <a:ext cx="698500" cy="74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144519</xdr:rowOff>
    </xdr:from>
    <xdr:to>
      <xdr:col>19</xdr:col>
      <xdr:colOff>38100</xdr:colOff>
      <xdr:row>35</xdr:row>
      <xdr:rowOff>246119</xdr:rowOff>
    </xdr:to>
    <xdr:sp macro="" textlink="">
      <xdr:nvSpPr>
        <xdr:cNvPr id="125" name="フローチャート: 判断 124"/>
        <xdr:cNvSpPr/>
      </xdr:nvSpPr>
      <xdr:spPr bwMode="auto">
        <a:xfrm>
          <a:off x="3556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230896</xdr:rowOff>
    </xdr:from>
    <xdr:ext cx="762000" cy="259045"/>
    <xdr:sp macro="" textlink="">
      <xdr:nvSpPr>
        <xdr:cNvPr id="126" name="テキスト ボックス 125"/>
        <xdr:cNvSpPr txBox="1"/>
      </xdr:nvSpPr>
      <xdr:spPr>
        <a:xfrm>
          <a:off x="3225800" y="684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134917</xdr:rowOff>
    </xdr:from>
    <xdr:to>
      <xdr:col>15</xdr:col>
      <xdr:colOff>101600</xdr:colOff>
      <xdr:row>35</xdr:row>
      <xdr:rowOff>236517</xdr:rowOff>
    </xdr:to>
    <xdr:sp macro="" textlink="">
      <xdr:nvSpPr>
        <xdr:cNvPr id="127" name="フローチャート: 判断 126"/>
        <xdr:cNvSpPr/>
      </xdr:nvSpPr>
      <xdr:spPr bwMode="auto">
        <a:xfrm>
          <a:off x="2857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221294</xdr:rowOff>
    </xdr:from>
    <xdr:ext cx="762000" cy="259045"/>
    <xdr:sp macro="" textlink="">
      <xdr:nvSpPr>
        <xdr:cNvPr id="128" name="テキスト ボックス 127"/>
        <xdr:cNvSpPr txBox="1"/>
      </xdr:nvSpPr>
      <xdr:spPr>
        <a:xfrm>
          <a:off x="2527300" y="683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161729</xdr:rowOff>
    </xdr:from>
    <xdr:to>
      <xdr:col>29</xdr:col>
      <xdr:colOff>177800</xdr:colOff>
      <xdr:row>34</xdr:row>
      <xdr:rowOff>263329</xdr:rowOff>
    </xdr:to>
    <xdr:sp macro="" textlink="">
      <xdr:nvSpPr>
        <xdr:cNvPr id="134" name="楕円 133"/>
        <xdr:cNvSpPr/>
      </xdr:nvSpPr>
      <xdr:spPr bwMode="auto">
        <a:xfrm>
          <a:off x="5600700" y="6429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6806</xdr:rowOff>
    </xdr:from>
    <xdr:ext cx="762000" cy="259045"/>
    <xdr:sp macro="" textlink="">
      <xdr:nvSpPr>
        <xdr:cNvPr id="135" name="人口1人当たり決算額の推移該当値テキスト445"/>
        <xdr:cNvSpPr txBox="1"/>
      </xdr:nvSpPr>
      <xdr:spPr>
        <a:xfrm>
          <a:off x="5740400" y="6274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111698</xdr:rowOff>
    </xdr:from>
    <xdr:to>
      <xdr:col>26</xdr:col>
      <xdr:colOff>101600</xdr:colOff>
      <xdr:row>34</xdr:row>
      <xdr:rowOff>213298</xdr:rowOff>
    </xdr:to>
    <xdr:sp macro="" textlink="">
      <xdr:nvSpPr>
        <xdr:cNvPr id="136" name="楕円 135"/>
        <xdr:cNvSpPr/>
      </xdr:nvSpPr>
      <xdr:spPr bwMode="auto">
        <a:xfrm>
          <a:off x="4953000" y="6379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223475</xdr:rowOff>
    </xdr:from>
    <xdr:ext cx="736600" cy="259045"/>
    <xdr:sp macro="" textlink="">
      <xdr:nvSpPr>
        <xdr:cNvPr id="137" name="テキスト ボックス 136"/>
        <xdr:cNvSpPr txBox="1"/>
      </xdr:nvSpPr>
      <xdr:spPr>
        <a:xfrm>
          <a:off x="4622800" y="6148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307217</xdr:rowOff>
    </xdr:from>
    <xdr:to>
      <xdr:col>22</xdr:col>
      <xdr:colOff>165100</xdr:colOff>
      <xdr:row>34</xdr:row>
      <xdr:rowOff>65917</xdr:rowOff>
    </xdr:to>
    <xdr:sp macro="" textlink="">
      <xdr:nvSpPr>
        <xdr:cNvPr id="138" name="楕円 137"/>
        <xdr:cNvSpPr/>
      </xdr:nvSpPr>
      <xdr:spPr bwMode="auto">
        <a:xfrm>
          <a:off x="4254500" y="6231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76094</xdr:rowOff>
    </xdr:from>
    <xdr:ext cx="762000" cy="259045"/>
    <xdr:sp macro="" textlink="">
      <xdr:nvSpPr>
        <xdr:cNvPr id="139" name="テキスト ボックス 138"/>
        <xdr:cNvSpPr txBox="1"/>
      </xdr:nvSpPr>
      <xdr:spPr>
        <a:xfrm>
          <a:off x="3924300" y="6000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35575</xdr:rowOff>
    </xdr:from>
    <xdr:to>
      <xdr:col>19</xdr:col>
      <xdr:colOff>38100</xdr:colOff>
      <xdr:row>34</xdr:row>
      <xdr:rowOff>137175</xdr:rowOff>
    </xdr:to>
    <xdr:sp macro="" textlink="">
      <xdr:nvSpPr>
        <xdr:cNvPr id="140" name="楕円 139"/>
        <xdr:cNvSpPr/>
      </xdr:nvSpPr>
      <xdr:spPr bwMode="auto">
        <a:xfrm>
          <a:off x="3556000" y="6303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147352</xdr:rowOff>
    </xdr:from>
    <xdr:ext cx="762000" cy="259045"/>
    <xdr:sp macro="" textlink="">
      <xdr:nvSpPr>
        <xdr:cNvPr id="141" name="テキスト ボックス 140"/>
        <xdr:cNvSpPr txBox="1"/>
      </xdr:nvSpPr>
      <xdr:spPr>
        <a:xfrm>
          <a:off x="3225800" y="6071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304343</xdr:rowOff>
    </xdr:from>
    <xdr:to>
      <xdr:col>15</xdr:col>
      <xdr:colOff>101600</xdr:colOff>
      <xdr:row>34</xdr:row>
      <xdr:rowOff>63043</xdr:rowOff>
    </xdr:to>
    <xdr:sp macro="" textlink="">
      <xdr:nvSpPr>
        <xdr:cNvPr id="142" name="楕円 141"/>
        <xdr:cNvSpPr/>
      </xdr:nvSpPr>
      <xdr:spPr bwMode="auto">
        <a:xfrm>
          <a:off x="2857500" y="6228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73220</xdr:rowOff>
    </xdr:from>
    <xdr:ext cx="762000" cy="259045"/>
    <xdr:sp macro="" textlink="">
      <xdr:nvSpPr>
        <xdr:cNvPr id="143" name="テキスト ボックス 142"/>
        <xdr:cNvSpPr txBox="1"/>
      </xdr:nvSpPr>
      <xdr:spPr>
        <a:xfrm>
          <a:off x="2527300" y="5997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滋賀県栗東市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70,091
68,649
52.69
25,875,145
25,135,641
635,852
14,303,666
41,744,777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15.0
131.4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34338</xdr:rowOff>
    </xdr:from>
    <xdr:to>
      <xdr:col>24</xdr:col>
      <xdr:colOff>62865</xdr:colOff>
      <xdr:row>39</xdr:row>
      <xdr:rowOff>1466</xdr:rowOff>
    </xdr:to>
    <xdr:cxnSp macro="">
      <xdr:nvCxnSpPr>
        <xdr:cNvPr id="54" name="直線コネクタ 53"/>
        <xdr:cNvCxnSpPr/>
      </xdr:nvCxnSpPr>
      <xdr:spPr>
        <a:xfrm flipV="1">
          <a:off x="4633595" y="5177838"/>
          <a:ext cx="1270" cy="151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5293</xdr:rowOff>
    </xdr:from>
    <xdr:ext cx="534377" cy="259045"/>
    <xdr:sp macro="" textlink="">
      <xdr:nvSpPr>
        <xdr:cNvPr id="55" name="人件費最小値テキスト"/>
        <xdr:cNvSpPr txBox="1"/>
      </xdr:nvSpPr>
      <xdr:spPr>
        <a:xfrm>
          <a:off x="4686300" y="669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1466</xdr:rowOff>
    </xdr:from>
    <xdr:to>
      <xdr:col>24</xdr:col>
      <xdr:colOff>152400</xdr:colOff>
      <xdr:row>39</xdr:row>
      <xdr:rowOff>1466</xdr:rowOff>
    </xdr:to>
    <xdr:cxnSp macro="">
      <xdr:nvCxnSpPr>
        <xdr:cNvPr id="56" name="直線コネクタ 55"/>
        <xdr:cNvCxnSpPr/>
      </xdr:nvCxnSpPr>
      <xdr:spPr>
        <a:xfrm>
          <a:off x="4546600" y="668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152465</xdr:rowOff>
    </xdr:from>
    <xdr:ext cx="599010" cy="259045"/>
    <xdr:sp macro="" textlink="">
      <xdr:nvSpPr>
        <xdr:cNvPr id="57" name="人件費最大値テキスト"/>
        <xdr:cNvSpPr txBox="1"/>
      </xdr:nvSpPr>
      <xdr:spPr>
        <a:xfrm>
          <a:off x="4686300" y="4953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34338</xdr:rowOff>
    </xdr:from>
    <xdr:to>
      <xdr:col>24</xdr:col>
      <xdr:colOff>152400</xdr:colOff>
      <xdr:row>30</xdr:row>
      <xdr:rowOff>34338</xdr:rowOff>
    </xdr:to>
    <xdr:cxnSp macro="">
      <xdr:nvCxnSpPr>
        <xdr:cNvPr id="58" name="直線コネクタ 57"/>
        <xdr:cNvCxnSpPr/>
      </xdr:nvCxnSpPr>
      <xdr:spPr>
        <a:xfrm>
          <a:off x="4546600" y="5177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91282</xdr:rowOff>
    </xdr:from>
    <xdr:to>
      <xdr:col>24</xdr:col>
      <xdr:colOff>63500</xdr:colOff>
      <xdr:row>37</xdr:row>
      <xdr:rowOff>111559</xdr:rowOff>
    </xdr:to>
    <xdr:cxnSp macro="">
      <xdr:nvCxnSpPr>
        <xdr:cNvPr id="59" name="直線コネクタ 58"/>
        <xdr:cNvCxnSpPr/>
      </xdr:nvCxnSpPr>
      <xdr:spPr>
        <a:xfrm flipV="1">
          <a:off x="3797300" y="6434932"/>
          <a:ext cx="838200" cy="2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93512</xdr:rowOff>
    </xdr:from>
    <xdr:ext cx="534377" cy="259045"/>
    <xdr:sp macro="" textlink="">
      <xdr:nvSpPr>
        <xdr:cNvPr id="60" name="人件費平均値テキスト"/>
        <xdr:cNvSpPr txBox="1"/>
      </xdr:nvSpPr>
      <xdr:spPr>
        <a:xfrm>
          <a:off x="4686300" y="5922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70635</xdr:rowOff>
    </xdr:from>
    <xdr:to>
      <xdr:col>24</xdr:col>
      <xdr:colOff>114300</xdr:colOff>
      <xdr:row>36</xdr:row>
      <xdr:rowOff>785</xdr:rowOff>
    </xdr:to>
    <xdr:sp macro="" textlink="">
      <xdr:nvSpPr>
        <xdr:cNvPr id="61" name="フローチャート: 判断 60"/>
        <xdr:cNvSpPr/>
      </xdr:nvSpPr>
      <xdr:spPr>
        <a:xfrm>
          <a:off x="4584700" y="607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107353</xdr:rowOff>
    </xdr:from>
    <xdr:to>
      <xdr:col>19</xdr:col>
      <xdr:colOff>177800</xdr:colOff>
      <xdr:row>37</xdr:row>
      <xdr:rowOff>111559</xdr:rowOff>
    </xdr:to>
    <xdr:cxnSp macro="">
      <xdr:nvCxnSpPr>
        <xdr:cNvPr id="62" name="直線コネクタ 61"/>
        <xdr:cNvCxnSpPr/>
      </xdr:nvCxnSpPr>
      <xdr:spPr>
        <a:xfrm>
          <a:off x="2908300" y="6451003"/>
          <a:ext cx="8890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85540</xdr:rowOff>
    </xdr:from>
    <xdr:to>
      <xdr:col>20</xdr:col>
      <xdr:colOff>38100</xdr:colOff>
      <xdr:row>36</xdr:row>
      <xdr:rowOff>15690</xdr:rowOff>
    </xdr:to>
    <xdr:sp macro="" textlink="">
      <xdr:nvSpPr>
        <xdr:cNvPr id="63" name="フローチャート: 判断 62"/>
        <xdr:cNvSpPr/>
      </xdr:nvSpPr>
      <xdr:spPr>
        <a:xfrm>
          <a:off x="37465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32217</xdr:rowOff>
    </xdr:from>
    <xdr:ext cx="534377" cy="259045"/>
    <xdr:sp macro="" textlink="">
      <xdr:nvSpPr>
        <xdr:cNvPr id="64" name="テキスト ボックス 63"/>
        <xdr:cNvSpPr txBox="1"/>
      </xdr:nvSpPr>
      <xdr:spPr>
        <a:xfrm>
          <a:off x="3530111" y="586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99809</xdr:rowOff>
    </xdr:from>
    <xdr:to>
      <xdr:col>15</xdr:col>
      <xdr:colOff>50800</xdr:colOff>
      <xdr:row>37</xdr:row>
      <xdr:rowOff>107353</xdr:rowOff>
    </xdr:to>
    <xdr:cxnSp macro="">
      <xdr:nvCxnSpPr>
        <xdr:cNvPr id="65" name="直線コネクタ 64"/>
        <xdr:cNvCxnSpPr/>
      </xdr:nvCxnSpPr>
      <xdr:spPr>
        <a:xfrm>
          <a:off x="2019300" y="6443459"/>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103850</xdr:rowOff>
    </xdr:from>
    <xdr:to>
      <xdr:col>15</xdr:col>
      <xdr:colOff>101600</xdr:colOff>
      <xdr:row>36</xdr:row>
      <xdr:rowOff>34000</xdr:rowOff>
    </xdr:to>
    <xdr:sp macro="" textlink="">
      <xdr:nvSpPr>
        <xdr:cNvPr id="66" name="フローチャート: 判断 65"/>
        <xdr:cNvSpPr/>
      </xdr:nvSpPr>
      <xdr:spPr>
        <a:xfrm>
          <a:off x="2857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50527</xdr:rowOff>
    </xdr:from>
    <xdr:ext cx="534377" cy="259045"/>
    <xdr:sp macro="" textlink="">
      <xdr:nvSpPr>
        <xdr:cNvPr id="67" name="テキスト ボックス 66"/>
        <xdr:cNvSpPr txBox="1"/>
      </xdr:nvSpPr>
      <xdr:spPr>
        <a:xfrm>
          <a:off x="2641111" y="587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87259</xdr:rowOff>
    </xdr:from>
    <xdr:to>
      <xdr:col>10</xdr:col>
      <xdr:colOff>114300</xdr:colOff>
      <xdr:row>37</xdr:row>
      <xdr:rowOff>99809</xdr:rowOff>
    </xdr:to>
    <xdr:cxnSp macro="">
      <xdr:nvCxnSpPr>
        <xdr:cNvPr id="68" name="直線コネクタ 67"/>
        <xdr:cNvCxnSpPr/>
      </xdr:nvCxnSpPr>
      <xdr:spPr>
        <a:xfrm>
          <a:off x="1130300" y="6430909"/>
          <a:ext cx="889000" cy="1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99164</xdr:rowOff>
    </xdr:from>
    <xdr:to>
      <xdr:col>10</xdr:col>
      <xdr:colOff>165100</xdr:colOff>
      <xdr:row>36</xdr:row>
      <xdr:rowOff>29314</xdr:rowOff>
    </xdr:to>
    <xdr:sp macro="" textlink="">
      <xdr:nvSpPr>
        <xdr:cNvPr id="69" name="フローチャート: 判断 68"/>
        <xdr:cNvSpPr/>
      </xdr:nvSpPr>
      <xdr:spPr>
        <a:xfrm>
          <a:off x="1968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45841</xdr:rowOff>
    </xdr:from>
    <xdr:ext cx="534377" cy="259045"/>
    <xdr:sp macro="" textlink="">
      <xdr:nvSpPr>
        <xdr:cNvPr id="70" name="テキスト ボックス 69"/>
        <xdr:cNvSpPr txBox="1"/>
      </xdr:nvSpPr>
      <xdr:spPr>
        <a:xfrm>
          <a:off x="1752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90820</xdr:rowOff>
    </xdr:from>
    <xdr:to>
      <xdr:col>6</xdr:col>
      <xdr:colOff>38100</xdr:colOff>
      <xdr:row>36</xdr:row>
      <xdr:rowOff>20970</xdr:rowOff>
    </xdr:to>
    <xdr:sp macro="" textlink="">
      <xdr:nvSpPr>
        <xdr:cNvPr id="71" name="フローチャート: 判断 70"/>
        <xdr:cNvSpPr/>
      </xdr:nvSpPr>
      <xdr:spPr>
        <a:xfrm>
          <a:off x="1079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37497</xdr:rowOff>
    </xdr:from>
    <xdr:ext cx="534377" cy="259045"/>
    <xdr:sp macro="" textlink="">
      <xdr:nvSpPr>
        <xdr:cNvPr id="72" name="テキスト ボックス 71"/>
        <xdr:cNvSpPr txBox="1"/>
      </xdr:nvSpPr>
      <xdr:spPr>
        <a:xfrm>
          <a:off x="863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40482</xdr:rowOff>
    </xdr:from>
    <xdr:to>
      <xdr:col>24</xdr:col>
      <xdr:colOff>114300</xdr:colOff>
      <xdr:row>37</xdr:row>
      <xdr:rowOff>142082</xdr:rowOff>
    </xdr:to>
    <xdr:sp macro="" textlink="">
      <xdr:nvSpPr>
        <xdr:cNvPr id="78" name="楕円 77"/>
        <xdr:cNvSpPr/>
      </xdr:nvSpPr>
      <xdr:spPr>
        <a:xfrm>
          <a:off x="4584700" y="638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18909</xdr:rowOff>
    </xdr:from>
    <xdr:ext cx="534377" cy="259045"/>
    <xdr:sp macro="" textlink="">
      <xdr:nvSpPr>
        <xdr:cNvPr id="79" name="人件費該当値テキスト"/>
        <xdr:cNvSpPr txBox="1"/>
      </xdr:nvSpPr>
      <xdr:spPr>
        <a:xfrm>
          <a:off x="4686300" y="636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60759</xdr:rowOff>
    </xdr:from>
    <xdr:to>
      <xdr:col>20</xdr:col>
      <xdr:colOff>38100</xdr:colOff>
      <xdr:row>37</xdr:row>
      <xdr:rowOff>162359</xdr:rowOff>
    </xdr:to>
    <xdr:sp macro="" textlink="">
      <xdr:nvSpPr>
        <xdr:cNvPr id="80" name="楕円 79"/>
        <xdr:cNvSpPr/>
      </xdr:nvSpPr>
      <xdr:spPr>
        <a:xfrm>
          <a:off x="3746500" y="640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153486</xdr:rowOff>
    </xdr:from>
    <xdr:ext cx="534377" cy="259045"/>
    <xdr:sp macro="" textlink="">
      <xdr:nvSpPr>
        <xdr:cNvPr id="81" name="テキスト ボックス 80"/>
        <xdr:cNvSpPr txBox="1"/>
      </xdr:nvSpPr>
      <xdr:spPr>
        <a:xfrm>
          <a:off x="3530111" y="649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56553</xdr:rowOff>
    </xdr:from>
    <xdr:to>
      <xdr:col>15</xdr:col>
      <xdr:colOff>101600</xdr:colOff>
      <xdr:row>37</xdr:row>
      <xdr:rowOff>158153</xdr:rowOff>
    </xdr:to>
    <xdr:sp macro="" textlink="">
      <xdr:nvSpPr>
        <xdr:cNvPr id="82" name="楕円 81"/>
        <xdr:cNvSpPr/>
      </xdr:nvSpPr>
      <xdr:spPr>
        <a:xfrm>
          <a:off x="2857500" y="640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149280</xdr:rowOff>
    </xdr:from>
    <xdr:ext cx="534377" cy="259045"/>
    <xdr:sp macro="" textlink="">
      <xdr:nvSpPr>
        <xdr:cNvPr id="83" name="テキスト ボックス 82"/>
        <xdr:cNvSpPr txBox="1"/>
      </xdr:nvSpPr>
      <xdr:spPr>
        <a:xfrm>
          <a:off x="2641111" y="649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49009</xdr:rowOff>
    </xdr:from>
    <xdr:to>
      <xdr:col>10</xdr:col>
      <xdr:colOff>165100</xdr:colOff>
      <xdr:row>37</xdr:row>
      <xdr:rowOff>150609</xdr:rowOff>
    </xdr:to>
    <xdr:sp macro="" textlink="">
      <xdr:nvSpPr>
        <xdr:cNvPr id="84" name="楕円 83"/>
        <xdr:cNvSpPr/>
      </xdr:nvSpPr>
      <xdr:spPr>
        <a:xfrm>
          <a:off x="1968500" y="639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141736</xdr:rowOff>
    </xdr:from>
    <xdr:ext cx="534377" cy="259045"/>
    <xdr:sp macro="" textlink="">
      <xdr:nvSpPr>
        <xdr:cNvPr id="85" name="テキスト ボックス 84"/>
        <xdr:cNvSpPr txBox="1"/>
      </xdr:nvSpPr>
      <xdr:spPr>
        <a:xfrm>
          <a:off x="1752111" y="648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36459</xdr:rowOff>
    </xdr:from>
    <xdr:to>
      <xdr:col>6</xdr:col>
      <xdr:colOff>38100</xdr:colOff>
      <xdr:row>37</xdr:row>
      <xdr:rowOff>138059</xdr:rowOff>
    </xdr:to>
    <xdr:sp macro="" textlink="">
      <xdr:nvSpPr>
        <xdr:cNvPr id="86" name="楕円 85"/>
        <xdr:cNvSpPr/>
      </xdr:nvSpPr>
      <xdr:spPr>
        <a:xfrm>
          <a:off x="1079500" y="638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129186</xdr:rowOff>
    </xdr:from>
    <xdr:ext cx="534377" cy="259045"/>
    <xdr:sp macro="" textlink="">
      <xdr:nvSpPr>
        <xdr:cNvPr id="87" name="テキスト ボックス 86"/>
        <xdr:cNvSpPr txBox="1"/>
      </xdr:nvSpPr>
      <xdr:spPr>
        <a:xfrm>
          <a:off x="863111" y="647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28078</xdr:rowOff>
    </xdr:from>
    <xdr:to>
      <xdr:col>24</xdr:col>
      <xdr:colOff>62865</xdr:colOff>
      <xdr:row>59</xdr:row>
      <xdr:rowOff>10965</xdr:rowOff>
    </xdr:to>
    <xdr:cxnSp macro="">
      <xdr:nvCxnSpPr>
        <xdr:cNvPr id="114" name="直線コネクタ 113"/>
        <xdr:cNvCxnSpPr/>
      </xdr:nvCxnSpPr>
      <xdr:spPr>
        <a:xfrm flipV="1">
          <a:off x="4633595" y="8772028"/>
          <a:ext cx="1270" cy="135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14792</xdr:rowOff>
    </xdr:from>
    <xdr:ext cx="534377" cy="259045"/>
    <xdr:sp macro="" textlink="">
      <xdr:nvSpPr>
        <xdr:cNvPr id="115" name="物件費最小値テキスト"/>
        <xdr:cNvSpPr txBox="1"/>
      </xdr:nvSpPr>
      <xdr:spPr>
        <a:xfrm>
          <a:off x="4686300" y="1013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10965</xdr:rowOff>
    </xdr:from>
    <xdr:to>
      <xdr:col>24</xdr:col>
      <xdr:colOff>152400</xdr:colOff>
      <xdr:row>59</xdr:row>
      <xdr:rowOff>10965</xdr:rowOff>
    </xdr:to>
    <xdr:cxnSp macro="">
      <xdr:nvCxnSpPr>
        <xdr:cNvPr id="116" name="直線コネクタ 115"/>
        <xdr:cNvCxnSpPr/>
      </xdr:nvCxnSpPr>
      <xdr:spPr>
        <a:xfrm>
          <a:off x="4546600" y="1012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146205</xdr:rowOff>
    </xdr:from>
    <xdr:ext cx="599010" cy="259045"/>
    <xdr:sp macro="" textlink="">
      <xdr:nvSpPr>
        <xdr:cNvPr id="117" name="物件費最大値テキスト"/>
        <xdr:cNvSpPr txBox="1"/>
      </xdr:nvSpPr>
      <xdr:spPr>
        <a:xfrm>
          <a:off x="4686300" y="854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28078</xdr:rowOff>
    </xdr:from>
    <xdr:to>
      <xdr:col>24</xdr:col>
      <xdr:colOff>152400</xdr:colOff>
      <xdr:row>51</xdr:row>
      <xdr:rowOff>28078</xdr:rowOff>
    </xdr:to>
    <xdr:cxnSp macro="">
      <xdr:nvCxnSpPr>
        <xdr:cNvPr id="118" name="直線コネクタ 117"/>
        <xdr:cNvCxnSpPr/>
      </xdr:nvCxnSpPr>
      <xdr:spPr>
        <a:xfrm>
          <a:off x="4546600" y="877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34468</xdr:rowOff>
    </xdr:from>
    <xdr:to>
      <xdr:col>24</xdr:col>
      <xdr:colOff>63500</xdr:colOff>
      <xdr:row>57</xdr:row>
      <xdr:rowOff>93392</xdr:rowOff>
    </xdr:to>
    <xdr:cxnSp macro="">
      <xdr:nvCxnSpPr>
        <xdr:cNvPr id="119" name="直線コネクタ 118"/>
        <xdr:cNvCxnSpPr/>
      </xdr:nvCxnSpPr>
      <xdr:spPr>
        <a:xfrm flipV="1">
          <a:off x="3797300" y="9807118"/>
          <a:ext cx="838200" cy="58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165048</xdr:rowOff>
    </xdr:from>
    <xdr:ext cx="534377" cy="259045"/>
    <xdr:sp macro="" textlink="">
      <xdr:nvSpPr>
        <xdr:cNvPr id="120" name="物件費平均値テキスト"/>
        <xdr:cNvSpPr txBox="1"/>
      </xdr:nvSpPr>
      <xdr:spPr>
        <a:xfrm>
          <a:off x="4686300" y="9766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15171</xdr:rowOff>
    </xdr:from>
    <xdr:to>
      <xdr:col>24</xdr:col>
      <xdr:colOff>114300</xdr:colOff>
      <xdr:row>57</xdr:row>
      <xdr:rowOff>116771</xdr:rowOff>
    </xdr:to>
    <xdr:sp macro="" textlink="">
      <xdr:nvSpPr>
        <xdr:cNvPr id="121" name="フローチャート: 判断 120"/>
        <xdr:cNvSpPr/>
      </xdr:nvSpPr>
      <xdr:spPr>
        <a:xfrm>
          <a:off x="45847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93392</xdr:rowOff>
    </xdr:from>
    <xdr:to>
      <xdr:col>19</xdr:col>
      <xdr:colOff>177800</xdr:colOff>
      <xdr:row>57</xdr:row>
      <xdr:rowOff>128291</xdr:rowOff>
    </xdr:to>
    <xdr:cxnSp macro="">
      <xdr:nvCxnSpPr>
        <xdr:cNvPr id="122" name="直線コネクタ 121"/>
        <xdr:cNvCxnSpPr/>
      </xdr:nvCxnSpPr>
      <xdr:spPr>
        <a:xfrm flipV="1">
          <a:off x="2908300" y="9866042"/>
          <a:ext cx="889000" cy="3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45869</xdr:rowOff>
    </xdr:from>
    <xdr:to>
      <xdr:col>20</xdr:col>
      <xdr:colOff>38100</xdr:colOff>
      <xdr:row>57</xdr:row>
      <xdr:rowOff>147469</xdr:rowOff>
    </xdr:to>
    <xdr:sp macro="" textlink="">
      <xdr:nvSpPr>
        <xdr:cNvPr id="123" name="フローチャート: 判断 122"/>
        <xdr:cNvSpPr/>
      </xdr:nvSpPr>
      <xdr:spPr>
        <a:xfrm>
          <a:off x="3746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138596</xdr:rowOff>
    </xdr:from>
    <xdr:ext cx="534377" cy="259045"/>
    <xdr:sp macro="" textlink="">
      <xdr:nvSpPr>
        <xdr:cNvPr id="124" name="テキスト ボックス 123"/>
        <xdr:cNvSpPr txBox="1"/>
      </xdr:nvSpPr>
      <xdr:spPr>
        <a:xfrm>
          <a:off x="3530111" y="991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97713</xdr:rowOff>
    </xdr:from>
    <xdr:to>
      <xdr:col>15</xdr:col>
      <xdr:colOff>50800</xdr:colOff>
      <xdr:row>57</xdr:row>
      <xdr:rowOff>128291</xdr:rowOff>
    </xdr:to>
    <xdr:cxnSp macro="">
      <xdr:nvCxnSpPr>
        <xdr:cNvPr id="125" name="直線コネクタ 124"/>
        <xdr:cNvCxnSpPr/>
      </xdr:nvCxnSpPr>
      <xdr:spPr>
        <a:xfrm>
          <a:off x="2019300" y="9870363"/>
          <a:ext cx="889000" cy="30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48013</xdr:rowOff>
    </xdr:from>
    <xdr:to>
      <xdr:col>15</xdr:col>
      <xdr:colOff>101600</xdr:colOff>
      <xdr:row>57</xdr:row>
      <xdr:rowOff>149613</xdr:rowOff>
    </xdr:to>
    <xdr:sp macro="" textlink="">
      <xdr:nvSpPr>
        <xdr:cNvPr id="126" name="フローチャート: 判断 125"/>
        <xdr:cNvSpPr/>
      </xdr:nvSpPr>
      <xdr:spPr>
        <a:xfrm>
          <a:off x="2857500" y="98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166140</xdr:rowOff>
    </xdr:from>
    <xdr:ext cx="534377" cy="259045"/>
    <xdr:sp macro="" textlink="">
      <xdr:nvSpPr>
        <xdr:cNvPr id="127" name="テキスト ボックス 126"/>
        <xdr:cNvSpPr txBox="1"/>
      </xdr:nvSpPr>
      <xdr:spPr>
        <a:xfrm>
          <a:off x="2641111" y="959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97713</xdr:rowOff>
    </xdr:from>
    <xdr:to>
      <xdr:col>10</xdr:col>
      <xdr:colOff>114300</xdr:colOff>
      <xdr:row>57</xdr:row>
      <xdr:rowOff>100849</xdr:rowOff>
    </xdr:to>
    <xdr:cxnSp macro="">
      <xdr:nvCxnSpPr>
        <xdr:cNvPr id="128" name="直線コネクタ 127"/>
        <xdr:cNvCxnSpPr/>
      </xdr:nvCxnSpPr>
      <xdr:spPr>
        <a:xfrm flipV="1">
          <a:off x="1130300" y="9870363"/>
          <a:ext cx="889000" cy="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156696</xdr:rowOff>
    </xdr:from>
    <xdr:to>
      <xdr:col>10</xdr:col>
      <xdr:colOff>165100</xdr:colOff>
      <xdr:row>57</xdr:row>
      <xdr:rowOff>86846</xdr:rowOff>
    </xdr:to>
    <xdr:sp macro="" textlink="">
      <xdr:nvSpPr>
        <xdr:cNvPr id="129" name="フローチャート: 判断 128"/>
        <xdr:cNvSpPr/>
      </xdr:nvSpPr>
      <xdr:spPr>
        <a:xfrm>
          <a:off x="1968500" y="97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103373</xdr:rowOff>
    </xdr:from>
    <xdr:ext cx="534377" cy="259045"/>
    <xdr:sp macro="" textlink="">
      <xdr:nvSpPr>
        <xdr:cNvPr id="130" name="テキスト ボックス 129"/>
        <xdr:cNvSpPr txBox="1"/>
      </xdr:nvSpPr>
      <xdr:spPr>
        <a:xfrm>
          <a:off x="1752111" y="95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97358</xdr:rowOff>
    </xdr:from>
    <xdr:to>
      <xdr:col>6</xdr:col>
      <xdr:colOff>38100</xdr:colOff>
      <xdr:row>58</xdr:row>
      <xdr:rowOff>27508</xdr:rowOff>
    </xdr:to>
    <xdr:sp macro="" textlink="">
      <xdr:nvSpPr>
        <xdr:cNvPr id="131" name="フローチャート: 判断 130"/>
        <xdr:cNvSpPr/>
      </xdr:nvSpPr>
      <xdr:spPr>
        <a:xfrm>
          <a:off x="1079500" y="9870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18635</xdr:rowOff>
    </xdr:from>
    <xdr:ext cx="534377" cy="259045"/>
    <xdr:sp macro="" textlink="">
      <xdr:nvSpPr>
        <xdr:cNvPr id="132" name="テキスト ボックス 131"/>
        <xdr:cNvSpPr txBox="1"/>
      </xdr:nvSpPr>
      <xdr:spPr>
        <a:xfrm>
          <a:off x="863111" y="9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155118</xdr:rowOff>
    </xdr:from>
    <xdr:to>
      <xdr:col>24</xdr:col>
      <xdr:colOff>114300</xdr:colOff>
      <xdr:row>57</xdr:row>
      <xdr:rowOff>85268</xdr:rowOff>
    </xdr:to>
    <xdr:sp macro="" textlink="">
      <xdr:nvSpPr>
        <xdr:cNvPr id="138" name="楕円 137"/>
        <xdr:cNvSpPr/>
      </xdr:nvSpPr>
      <xdr:spPr>
        <a:xfrm>
          <a:off x="4584700" y="975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6545</xdr:rowOff>
    </xdr:from>
    <xdr:ext cx="534377" cy="259045"/>
    <xdr:sp macro="" textlink="">
      <xdr:nvSpPr>
        <xdr:cNvPr id="139" name="物件費該当値テキスト"/>
        <xdr:cNvSpPr txBox="1"/>
      </xdr:nvSpPr>
      <xdr:spPr>
        <a:xfrm>
          <a:off x="4686300" y="960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42592</xdr:rowOff>
    </xdr:from>
    <xdr:to>
      <xdr:col>20</xdr:col>
      <xdr:colOff>38100</xdr:colOff>
      <xdr:row>57</xdr:row>
      <xdr:rowOff>144192</xdr:rowOff>
    </xdr:to>
    <xdr:sp macro="" textlink="">
      <xdr:nvSpPr>
        <xdr:cNvPr id="140" name="楕円 139"/>
        <xdr:cNvSpPr/>
      </xdr:nvSpPr>
      <xdr:spPr>
        <a:xfrm>
          <a:off x="3746500" y="981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160719</xdr:rowOff>
    </xdr:from>
    <xdr:ext cx="534377" cy="259045"/>
    <xdr:sp macro="" textlink="">
      <xdr:nvSpPr>
        <xdr:cNvPr id="141" name="テキスト ボックス 140"/>
        <xdr:cNvSpPr txBox="1"/>
      </xdr:nvSpPr>
      <xdr:spPr>
        <a:xfrm>
          <a:off x="3530111" y="9590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77491</xdr:rowOff>
    </xdr:from>
    <xdr:to>
      <xdr:col>15</xdr:col>
      <xdr:colOff>101600</xdr:colOff>
      <xdr:row>58</xdr:row>
      <xdr:rowOff>7641</xdr:rowOff>
    </xdr:to>
    <xdr:sp macro="" textlink="">
      <xdr:nvSpPr>
        <xdr:cNvPr id="142" name="楕円 141"/>
        <xdr:cNvSpPr/>
      </xdr:nvSpPr>
      <xdr:spPr>
        <a:xfrm>
          <a:off x="2857500" y="985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170218</xdr:rowOff>
    </xdr:from>
    <xdr:ext cx="534377" cy="259045"/>
    <xdr:sp macro="" textlink="">
      <xdr:nvSpPr>
        <xdr:cNvPr id="143" name="テキスト ボックス 142"/>
        <xdr:cNvSpPr txBox="1"/>
      </xdr:nvSpPr>
      <xdr:spPr>
        <a:xfrm>
          <a:off x="2641111" y="994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46913</xdr:rowOff>
    </xdr:from>
    <xdr:to>
      <xdr:col>10</xdr:col>
      <xdr:colOff>165100</xdr:colOff>
      <xdr:row>57</xdr:row>
      <xdr:rowOff>148513</xdr:rowOff>
    </xdr:to>
    <xdr:sp macro="" textlink="">
      <xdr:nvSpPr>
        <xdr:cNvPr id="144" name="楕円 143"/>
        <xdr:cNvSpPr/>
      </xdr:nvSpPr>
      <xdr:spPr>
        <a:xfrm>
          <a:off x="1968500" y="981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139640</xdr:rowOff>
    </xdr:from>
    <xdr:ext cx="534377" cy="259045"/>
    <xdr:sp macro="" textlink="">
      <xdr:nvSpPr>
        <xdr:cNvPr id="145" name="テキスト ボックス 144"/>
        <xdr:cNvSpPr txBox="1"/>
      </xdr:nvSpPr>
      <xdr:spPr>
        <a:xfrm>
          <a:off x="1752111" y="991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50049</xdr:rowOff>
    </xdr:from>
    <xdr:to>
      <xdr:col>6</xdr:col>
      <xdr:colOff>38100</xdr:colOff>
      <xdr:row>57</xdr:row>
      <xdr:rowOff>151649</xdr:rowOff>
    </xdr:to>
    <xdr:sp macro="" textlink="">
      <xdr:nvSpPr>
        <xdr:cNvPr id="146" name="楕円 145"/>
        <xdr:cNvSpPr/>
      </xdr:nvSpPr>
      <xdr:spPr>
        <a:xfrm>
          <a:off x="1079500" y="982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168176</xdr:rowOff>
    </xdr:from>
    <xdr:ext cx="534377" cy="259045"/>
    <xdr:sp macro="" textlink="">
      <xdr:nvSpPr>
        <xdr:cNvPr id="147" name="テキスト ボックス 146"/>
        <xdr:cNvSpPr txBox="1"/>
      </xdr:nvSpPr>
      <xdr:spPr>
        <a:xfrm>
          <a:off x="863111" y="959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65133</xdr:rowOff>
    </xdr:from>
    <xdr:to>
      <xdr:col>24</xdr:col>
      <xdr:colOff>62865</xdr:colOff>
      <xdr:row>79</xdr:row>
      <xdr:rowOff>41619</xdr:rowOff>
    </xdr:to>
    <xdr:cxnSp macro="">
      <xdr:nvCxnSpPr>
        <xdr:cNvPr id="173" name="直線コネクタ 172"/>
        <xdr:cNvCxnSpPr/>
      </xdr:nvCxnSpPr>
      <xdr:spPr>
        <a:xfrm flipV="1">
          <a:off x="4633595" y="12066633"/>
          <a:ext cx="1270" cy="1519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45446</xdr:rowOff>
    </xdr:from>
    <xdr:ext cx="378565" cy="259045"/>
    <xdr:sp macro="" textlink="">
      <xdr:nvSpPr>
        <xdr:cNvPr id="174" name="維持補修費最小値テキスト"/>
        <xdr:cNvSpPr txBox="1"/>
      </xdr:nvSpPr>
      <xdr:spPr>
        <a:xfrm>
          <a:off x="4686300" y="13589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41619</xdr:rowOff>
    </xdr:from>
    <xdr:to>
      <xdr:col>24</xdr:col>
      <xdr:colOff>152400</xdr:colOff>
      <xdr:row>79</xdr:row>
      <xdr:rowOff>41619</xdr:rowOff>
    </xdr:to>
    <xdr:cxnSp macro="">
      <xdr:nvCxnSpPr>
        <xdr:cNvPr id="175" name="直線コネクタ 174"/>
        <xdr:cNvCxnSpPr/>
      </xdr:nvCxnSpPr>
      <xdr:spPr>
        <a:xfrm>
          <a:off x="4546600" y="1358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11810</xdr:rowOff>
    </xdr:from>
    <xdr:ext cx="534377" cy="259045"/>
    <xdr:sp macro="" textlink="">
      <xdr:nvSpPr>
        <xdr:cNvPr id="176" name="維持補修費最大値テキスト"/>
        <xdr:cNvSpPr txBox="1"/>
      </xdr:nvSpPr>
      <xdr:spPr>
        <a:xfrm>
          <a:off x="4686300" y="1184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65133</xdr:rowOff>
    </xdr:from>
    <xdr:to>
      <xdr:col>24</xdr:col>
      <xdr:colOff>152400</xdr:colOff>
      <xdr:row>70</xdr:row>
      <xdr:rowOff>65133</xdr:rowOff>
    </xdr:to>
    <xdr:cxnSp macro="">
      <xdr:nvCxnSpPr>
        <xdr:cNvPr id="177" name="直線コネクタ 176"/>
        <xdr:cNvCxnSpPr/>
      </xdr:nvCxnSpPr>
      <xdr:spPr>
        <a:xfrm>
          <a:off x="4546600" y="12066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93001</xdr:rowOff>
    </xdr:from>
    <xdr:to>
      <xdr:col>24</xdr:col>
      <xdr:colOff>63500</xdr:colOff>
      <xdr:row>78</xdr:row>
      <xdr:rowOff>109328</xdr:rowOff>
    </xdr:to>
    <xdr:cxnSp macro="">
      <xdr:nvCxnSpPr>
        <xdr:cNvPr id="178" name="直線コネクタ 177"/>
        <xdr:cNvCxnSpPr/>
      </xdr:nvCxnSpPr>
      <xdr:spPr>
        <a:xfrm>
          <a:off x="3797300" y="13466101"/>
          <a:ext cx="83820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161851</xdr:rowOff>
    </xdr:from>
    <xdr:ext cx="469744" cy="259045"/>
    <xdr:sp macro="" textlink="">
      <xdr:nvSpPr>
        <xdr:cNvPr id="179" name="維持補修費平均値テキスト"/>
        <xdr:cNvSpPr txBox="1"/>
      </xdr:nvSpPr>
      <xdr:spPr>
        <a:xfrm>
          <a:off x="4686300" y="13020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138974</xdr:rowOff>
    </xdr:from>
    <xdr:to>
      <xdr:col>24</xdr:col>
      <xdr:colOff>114300</xdr:colOff>
      <xdr:row>77</xdr:row>
      <xdr:rowOff>69124</xdr:rowOff>
    </xdr:to>
    <xdr:sp macro="" textlink="">
      <xdr:nvSpPr>
        <xdr:cNvPr id="180" name="フローチャート: 判断 179"/>
        <xdr:cNvSpPr/>
      </xdr:nvSpPr>
      <xdr:spPr>
        <a:xfrm>
          <a:off x="4584700" y="1316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84182</xdr:rowOff>
    </xdr:from>
    <xdr:to>
      <xdr:col>19</xdr:col>
      <xdr:colOff>177800</xdr:colOff>
      <xdr:row>78</xdr:row>
      <xdr:rowOff>93001</xdr:rowOff>
    </xdr:to>
    <xdr:cxnSp macro="">
      <xdr:nvCxnSpPr>
        <xdr:cNvPr id="181" name="直線コネクタ 180"/>
        <xdr:cNvCxnSpPr/>
      </xdr:nvCxnSpPr>
      <xdr:spPr>
        <a:xfrm>
          <a:off x="2908300" y="13457282"/>
          <a:ext cx="889000" cy="8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118618</xdr:rowOff>
    </xdr:from>
    <xdr:to>
      <xdr:col>20</xdr:col>
      <xdr:colOff>38100</xdr:colOff>
      <xdr:row>77</xdr:row>
      <xdr:rowOff>48768</xdr:rowOff>
    </xdr:to>
    <xdr:sp macro="" textlink="">
      <xdr:nvSpPr>
        <xdr:cNvPr id="182" name="フローチャート: 判断 181"/>
        <xdr:cNvSpPr/>
      </xdr:nvSpPr>
      <xdr:spPr>
        <a:xfrm>
          <a:off x="3746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65295</xdr:rowOff>
    </xdr:from>
    <xdr:ext cx="469744" cy="259045"/>
    <xdr:sp macro="" textlink="">
      <xdr:nvSpPr>
        <xdr:cNvPr id="183" name="テキスト ボックス 182"/>
        <xdr:cNvSpPr txBox="1"/>
      </xdr:nvSpPr>
      <xdr:spPr>
        <a:xfrm>
          <a:off x="3562428" y="129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84182</xdr:rowOff>
    </xdr:from>
    <xdr:to>
      <xdr:col>15</xdr:col>
      <xdr:colOff>50800</xdr:colOff>
      <xdr:row>78</xdr:row>
      <xdr:rowOff>94197</xdr:rowOff>
    </xdr:to>
    <xdr:cxnSp macro="">
      <xdr:nvCxnSpPr>
        <xdr:cNvPr id="184" name="直線コネクタ 183"/>
        <xdr:cNvCxnSpPr/>
      </xdr:nvCxnSpPr>
      <xdr:spPr>
        <a:xfrm flipV="1">
          <a:off x="2019300" y="13457282"/>
          <a:ext cx="889000" cy="1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24783</xdr:rowOff>
    </xdr:from>
    <xdr:to>
      <xdr:col>15</xdr:col>
      <xdr:colOff>101600</xdr:colOff>
      <xdr:row>76</xdr:row>
      <xdr:rowOff>126383</xdr:rowOff>
    </xdr:to>
    <xdr:sp macro="" textlink="">
      <xdr:nvSpPr>
        <xdr:cNvPr id="185" name="フローチャート: 判断 184"/>
        <xdr:cNvSpPr/>
      </xdr:nvSpPr>
      <xdr:spPr>
        <a:xfrm>
          <a:off x="2857500" y="1305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142910</xdr:rowOff>
    </xdr:from>
    <xdr:ext cx="469744" cy="259045"/>
    <xdr:sp macro="" textlink="">
      <xdr:nvSpPr>
        <xdr:cNvPr id="186" name="テキスト ボックス 185"/>
        <xdr:cNvSpPr txBox="1"/>
      </xdr:nvSpPr>
      <xdr:spPr>
        <a:xfrm>
          <a:off x="2673428" y="1283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94197</xdr:rowOff>
    </xdr:from>
    <xdr:to>
      <xdr:col>10</xdr:col>
      <xdr:colOff>114300</xdr:colOff>
      <xdr:row>78</xdr:row>
      <xdr:rowOff>105084</xdr:rowOff>
    </xdr:to>
    <xdr:cxnSp macro="">
      <xdr:nvCxnSpPr>
        <xdr:cNvPr id="187" name="直線コネクタ 186"/>
        <xdr:cNvCxnSpPr/>
      </xdr:nvCxnSpPr>
      <xdr:spPr>
        <a:xfrm flipV="1">
          <a:off x="1130300" y="13467297"/>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128307</xdr:rowOff>
    </xdr:from>
    <xdr:to>
      <xdr:col>10</xdr:col>
      <xdr:colOff>165100</xdr:colOff>
      <xdr:row>77</xdr:row>
      <xdr:rowOff>58457</xdr:rowOff>
    </xdr:to>
    <xdr:sp macro="" textlink="">
      <xdr:nvSpPr>
        <xdr:cNvPr id="188" name="フローチャート: 判断 187"/>
        <xdr:cNvSpPr/>
      </xdr:nvSpPr>
      <xdr:spPr>
        <a:xfrm>
          <a:off x="19685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74983</xdr:rowOff>
    </xdr:from>
    <xdr:ext cx="469744" cy="259045"/>
    <xdr:sp macro="" textlink="">
      <xdr:nvSpPr>
        <xdr:cNvPr id="189" name="テキスト ボックス 188"/>
        <xdr:cNvSpPr txBox="1"/>
      </xdr:nvSpPr>
      <xdr:spPr>
        <a:xfrm>
          <a:off x="1784428" y="1293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146050</xdr:rowOff>
    </xdr:from>
    <xdr:to>
      <xdr:col>6</xdr:col>
      <xdr:colOff>38100</xdr:colOff>
      <xdr:row>77</xdr:row>
      <xdr:rowOff>76200</xdr:rowOff>
    </xdr:to>
    <xdr:sp macro="" textlink="">
      <xdr:nvSpPr>
        <xdr:cNvPr id="190" name="フローチャート: 判断 189"/>
        <xdr:cNvSpPr/>
      </xdr:nvSpPr>
      <xdr:spPr>
        <a:xfrm>
          <a:off x="1079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92727</xdr:rowOff>
    </xdr:from>
    <xdr:ext cx="469744" cy="259045"/>
    <xdr:sp macro="" textlink="">
      <xdr:nvSpPr>
        <xdr:cNvPr id="191" name="テキスト ボックス 190"/>
        <xdr:cNvSpPr txBox="1"/>
      </xdr:nvSpPr>
      <xdr:spPr>
        <a:xfrm>
          <a:off x="895428"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58528</xdr:rowOff>
    </xdr:from>
    <xdr:to>
      <xdr:col>24</xdr:col>
      <xdr:colOff>114300</xdr:colOff>
      <xdr:row>78</xdr:row>
      <xdr:rowOff>160128</xdr:rowOff>
    </xdr:to>
    <xdr:sp macro="" textlink="">
      <xdr:nvSpPr>
        <xdr:cNvPr id="197" name="楕円 196"/>
        <xdr:cNvSpPr/>
      </xdr:nvSpPr>
      <xdr:spPr>
        <a:xfrm>
          <a:off x="4584700" y="1343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144905</xdr:rowOff>
    </xdr:from>
    <xdr:ext cx="469744" cy="259045"/>
    <xdr:sp macro="" textlink="">
      <xdr:nvSpPr>
        <xdr:cNvPr id="198" name="維持補修費該当値テキスト"/>
        <xdr:cNvSpPr txBox="1"/>
      </xdr:nvSpPr>
      <xdr:spPr>
        <a:xfrm>
          <a:off x="4686300" y="13346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42201</xdr:rowOff>
    </xdr:from>
    <xdr:to>
      <xdr:col>20</xdr:col>
      <xdr:colOff>38100</xdr:colOff>
      <xdr:row>78</xdr:row>
      <xdr:rowOff>143801</xdr:rowOff>
    </xdr:to>
    <xdr:sp macro="" textlink="">
      <xdr:nvSpPr>
        <xdr:cNvPr id="199" name="楕円 198"/>
        <xdr:cNvSpPr/>
      </xdr:nvSpPr>
      <xdr:spPr>
        <a:xfrm>
          <a:off x="3746500" y="1341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134928</xdr:rowOff>
    </xdr:from>
    <xdr:ext cx="469744" cy="259045"/>
    <xdr:sp macro="" textlink="">
      <xdr:nvSpPr>
        <xdr:cNvPr id="200" name="テキスト ボックス 199"/>
        <xdr:cNvSpPr txBox="1"/>
      </xdr:nvSpPr>
      <xdr:spPr>
        <a:xfrm>
          <a:off x="3562428" y="1350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33382</xdr:rowOff>
    </xdr:from>
    <xdr:to>
      <xdr:col>15</xdr:col>
      <xdr:colOff>101600</xdr:colOff>
      <xdr:row>78</xdr:row>
      <xdr:rowOff>134982</xdr:rowOff>
    </xdr:to>
    <xdr:sp macro="" textlink="">
      <xdr:nvSpPr>
        <xdr:cNvPr id="201" name="楕円 200"/>
        <xdr:cNvSpPr/>
      </xdr:nvSpPr>
      <xdr:spPr>
        <a:xfrm>
          <a:off x="2857500" y="1340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126109</xdr:rowOff>
    </xdr:from>
    <xdr:ext cx="469744" cy="259045"/>
    <xdr:sp macro="" textlink="">
      <xdr:nvSpPr>
        <xdr:cNvPr id="202" name="テキスト ボックス 201"/>
        <xdr:cNvSpPr txBox="1"/>
      </xdr:nvSpPr>
      <xdr:spPr>
        <a:xfrm>
          <a:off x="2673428" y="1349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43397</xdr:rowOff>
    </xdr:from>
    <xdr:to>
      <xdr:col>10</xdr:col>
      <xdr:colOff>165100</xdr:colOff>
      <xdr:row>78</xdr:row>
      <xdr:rowOff>144997</xdr:rowOff>
    </xdr:to>
    <xdr:sp macro="" textlink="">
      <xdr:nvSpPr>
        <xdr:cNvPr id="203" name="楕円 202"/>
        <xdr:cNvSpPr/>
      </xdr:nvSpPr>
      <xdr:spPr>
        <a:xfrm>
          <a:off x="1968500" y="1341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136124</xdr:rowOff>
    </xdr:from>
    <xdr:ext cx="469744" cy="259045"/>
    <xdr:sp macro="" textlink="">
      <xdr:nvSpPr>
        <xdr:cNvPr id="204" name="テキスト ボックス 203"/>
        <xdr:cNvSpPr txBox="1"/>
      </xdr:nvSpPr>
      <xdr:spPr>
        <a:xfrm>
          <a:off x="1784428" y="13509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54284</xdr:rowOff>
    </xdr:from>
    <xdr:to>
      <xdr:col>6</xdr:col>
      <xdr:colOff>38100</xdr:colOff>
      <xdr:row>78</xdr:row>
      <xdr:rowOff>155884</xdr:rowOff>
    </xdr:to>
    <xdr:sp macro="" textlink="">
      <xdr:nvSpPr>
        <xdr:cNvPr id="205" name="楕円 204"/>
        <xdr:cNvSpPr/>
      </xdr:nvSpPr>
      <xdr:spPr>
        <a:xfrm>
          <a:off x="1079500" y="1342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147011</xdr:rowOff>
    </xdr:from>
    <xdr:ext cx="469744" cy="259045"/>
    <xdr:sp macro="" textlink="">
      <xdr:nvSpPr>
        <xdr:cNvPr id="206" name="テキスト ボックス 205"/>
        <xdr:cNvSpPr txBox="1"/>
      </xdr:nvSpPr>
      <xdr:spPr>
        <a:xfrm>
          <a:off x="895428" y="1352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76963</xdr:rowOff>
    </xdr:from>
    <xdr:to>
      <xdr:col>24</xdr:col>
      <xdr:colOff>62865</xdr:colOff>
      <xdr:row>99</xdr:row>
      <xdr:rowOff>121869</xdr:rowOff>
    </xdr:to>
    <xdr:cxnSp macro="">
      <xdr:nvCxnSpPr>
        <xdr:cNvPr id="231" name="直線コネクタ 230"/>
        <xdr:cNvCxnSpPr/>
      </xdr:nvCxnSpPr>
      <xdr:spPr>
        <a:xfrm flipV="1">
          <a:off x="4633595" y="15678913"/>
          <a:ext cx="1270" cy="141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125696</xdr:rowOff>
    </xdr:from>
    <xdr:ext cx="534377" cy="259045"/>
    <xdr:sp macro="" textlink="">
      <xdr:nvSpPr>
        <xdr:cNvPr id="232" name="扶助費最小値テキスト"/>
        <xdr:cNvSpPr txBox="1"/>
      </xdr:nvSpPr>
      <xdr:spPr>
        <a:xfrm>
          <a:off x="4686300" y="1709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121869</xdr:rowOff>
    </xdr:from>
    <xdr:to>
      <xdr:col>24</xdr:col>
      <xdr:colOff>152400</xdr:colOff>
      <xdr:row>99</xdr:row>
      <xdr:rowOff>121869</xdr:rowOff>
    </xdr:to>
    <xdr:cxnSp macro="">
      <xdr:nvCxnSpPr>
        <xdr:cNvPr id="233" name="直線コネクタ 232"/>
        <xdr:cNvCxnSpPr/>
      </xdr:nvCxnSpPr>
      <xdr:spPr>
        <a:xfrm>
          <a:off x="4546600" y="170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23640</xdr:rowOff>
    </xdr:from>
    <xdr:ext cx="599010" cy="259045"/>
    <xdr:sp macro="" textlink="">
      <xdr:nvSpPr>
        <xdr:cNvPr id="234" name="扶助費最大値テキスト"/>
        <xdr:cNvSpPr txBox="1"/>
      </xdr:nvSpPr>
      <xdr:spPr>
        <a:xfrm>
          <a:off x="4686300" y="15454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76963</xdr:rowOff>
    </xdr:from>
    <xdr:to>
      <xdr:col>24</xdr:col>
      <xdr:colOff>152400</xdr:colOff>
      <xdr:row>91</xdr:row>
      <xdr:rowOff>76963</xdr:rowOff>
    </xdr:to>
    <xdr:cxnSp macro="">
      <xdr:nvCxnSpPr>
        <xdr:cNvPr id="235" name="直線コネクタ 234"/>
        <xdr:cNvCxnSpPr/>
      </xdr:nvCxnSpPr>
      <xdr:spPr>
        <a:xfrm>
          <a:off x="4546600" y="15678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112674</xdr:rowOff>
    </xdr:from>
    <xdr:to>
      <xdr:col>24</xdr:col>
      <xdr:colOff>63500</xdr:colOff>
      <xdr:row>98</xdr:row>
      <xdr:rowOff>8089</xdr:rowOff>
    </xdr:to>
    <xdr:cxnSp macro="">
      <xdr:nvCxnSpPr>
        <xdr:cNvPr id="236" name="直線コネクタ 235"/>
        <xdr:cNvCxnSpPr/>
      </xdr:nvCxnSpPr>
      <xdr:spPr>
        <a:xfrm flipV="1">
          <a:off x="3797300" y="16743324"/>
          <a:ext cx="838200" cy="66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54360</xdr:rowOff>
    </xdr:from>
    <xdr:ext cx="534377" cy="259045"/>
    <xdr:sp macro="" textlink="">
      <xdr:nvSpPr>
        <xdr:cNvPr id="237" name="扶助費平均値テキスト"/>
        <xdr:cNvSpPr txBox="1"/>
      </xdr:nvSpPr>
      <xdr:spPr>
        <a:xfrm>
          <a:off x="4686300" y="1651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31483</xdr:rowOff>
    </xdr:from>
    <xdr:to>
      <xdr:col>24</xdr:col>
      <xdr:colOff>114300</xdr:colOff>
      <xdr:row>97</xdr:row>
      <xdr:rowOff>133083</xdr:rowOff>
    </xdr:to>
    <xdr:sp macro="" textlink="">
      <xdr:nvSpPr>
        <xdr:cNvPr id="238" name="フローチャート: 判断 237"/>
        <xdr:cNvSpPr/>
      </xdr:nvSpPr>
      <xdr:spPr>
        <a:xfrm>
          <a:off x="45847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8089</xdr:rowOff>
    </xdr:from>
    <xdr:to>
      <xdr:col>19</xdr:col>
      <xdr:colOff>177800</xdr:colOff>
      <xdr:row>98</xdr:row>
      <xdr:rowOff>10288</xdr:rowOff>
    </xdr:to>
    <xdr:cxnSp macro="">
      <xdr:nvCxnSpPr>
        <xdr:cNvPr id="239" name="直線コネクタ 238"/>
        <xdr:cNvCxnSpPr/>
      </xdr:nvCxnSpPr>
      <xdr:spPr>
        <a:xfrm flipV="1">
          <a:off x="2908300" y="16810189"/>
          <a:ext cx="889000" cy="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80975</xdr:rowOff>
    </xdr:from>
    <xdr:to>
      <xdr:col>20</xdr:col>
      <xdr:colOff>38100</xdr:colOff>
      <xdr:row>98</xdr:row>
      <xdr:rowOff>11125</xdr:rowOff>
    </xdr:to>
    <xdr:sp macro="" textlink="">
      <xdr:nvSpPr>
        <xdr:cNvPr id="240" name="フローチャート: 判断 239"/>
        <xdr:cNvSpPr/>
      </xdr:nvSpPr>
      <xdr:spPr>
        <a:xfrm>
          <a:off x="3746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27652</xdr:rowOff>
    </xdr:from>
    <xdr:ext cx="534377" cy="259045"/>
    <xdr:sp macro="" textlink="">
      <xdr:nvSpPr>
        <xdr:cNvPr id="241" name="テキスト ボックス 240"/>
        <xdr:cNvSpPr txBox="1"/>
      </xdr:nvSpPr>
      <xdr:spPr>
        <a:xfrm>
          <a:off x="3530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10288</xdr:rowOff>
    </xdr:from>
    <xdr:to>
      <xdr:col>15</xdr:col>
      <xdr:colOff>50800</xdr:colOff>
      <xdr:row>98</xdr:row>
      <xdr:rowOff>36818</xdr:rowOff>
    </xdr:to>
    <xdr:cxnSp macro="">
      <xdr:nvCxnSpPr>
        <xdr:cNvPr id="242" name="直線コネクタ 241"/>
        <xdr:cNvCxnSpPr/>
      </xdr:nvCxnSpPr>
      <xdr:spPr>
        <a:xfrm flipV="1">
          <a:off x="2019300" y="16812388"/>
          <a:ext cx="889000" cy="2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84252</xdr:rowOff>
    </xdr:from>
    <xdr:to>
      <xdr:col>15</xdr:col>
      <xdr:colOff>101600</xdr:colOff>
      <xdr:row>98</xdr:row>
      <xdr:rowOff>14402</xdr:rowOff>
    </xdr:to>
    <xdr:sp macro="" textlink="">
      <xdr:nvSpPr>
        <xdr:cNvPr id="243" name="フローチャート: 判断 242"/>
        <xdr:cNvSpPr/>
      </xdr:nvSpPr>
      <xdr:spPr>
        <a:xfrm>
          <a:off x="2857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30929</xdr:rowOff>
    </xdr:from>
    <xdr:ext cx="534377" cy="259045"/>
    <xdr:sp macro="" textlink="">
      <xdr:nvSpPr>
        <xdr:cNvPr id="244" name="テキスト ボックス 243"/>
        <xdr:cNvSpPr txBox="1"/>
      </xdr:nvSpPr>
      <xdr:spPr>
        <a:xfrm>
          <a:off x="2641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36818</xdr:rowOff>
    </xdr:from>
    <xdr:to>
      <xdr:col>10</xdr:col>
      <xdr:colOff>114300</xdr:colOff>
      <xdr:row>98</xdr:row>
      <xdr:rowOff>64376</xdr:rowOff>
    </xdr:to>
    <xdr:cxnSp macro="">
      <xdr:nvCxnSpPr>
        <xdr:cNvPr id="245" name="直線コネクタ 244"/>
        <xdr:cNvCxnSpPr/>
      </xdr:nvCxnSpPr>
      <xdr:spPr>
        <a:xfrm flipV="1">
          <a:off x="1130300" y="16838918"/>
          <a:ext cx="889000" cy="27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92951</xdr:rowOff>
    </xdr:from>
    <xdr:to>
      <xdr:col>10</xdr:col>
      <xdr:colOff>165100</xdr:colOff>
      <xdr:row>98</xdr:row>
      <xdr:rowOff>23101</xdr:rowOff>
    </xdr:to>
    <xdr:sp macro="" textlink="">
      <xdr:nvSpPr>
        <xdr:cNvPr id="246" name="フローチャート: 判断 245"/>
        <xdr:cNvSpPr/>
      </xdr:nvSpPr>
      <xdr:spPr>
        <a:xfrm>
          <a:off x="1968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39628</xdr:rowOff>
    </xdr:from>
    <xdr:ext cx="534377" cy="259045"/>
    <xdr:sp macro="" textlink="">
      <xdr:nvSpPr>
        <xdr:cNvPr id="247" name="テキスト ボックス 246"/>
        <xdr:cNvSpPr txBox="1"/>
      </xdr:nvSpPr>
      <xdr:spPr>
        <a:xfrm>
          <a:off x="1752111" y="1649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155600</xdr:rowOff>
    </xdr:from>
    <xdr:to>
      <xdr:col>6</xdr:col>
      <xdr:colOff>38100</xdr:colOff>
      <xdr:row>98</xdr:row>
      <xdr:rowOff>85750</xdr:rowOff>
    </xdr:to>
    <xdr:sp macro="" textlink="">
      <xdr:nvSpPr>
        <xdr:cNvPr id="248" name="フローチャート: 判断 247"/>
        <xdr:cNvSpPr/>
      </xdr:nvSpPr>
      <xdr:spPr>
        <a:xfrm>
          <a:off x="1079500" y="1678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102277</xdr:rowOff>
    </xdr:from>
    <xdr:ext cx="534377" cy="259045"/>
    <xdr:sp macro="" textlink="">
      <xdr:nvSpPr>
        <xdr:cNvPr id="249" name="テキスト ボックス 248"/>
        <xdr:cNvSpPr txBox="1"/>
      </xdr:nvSpPr>
      <xdr:spPr>
        <a:xfrm>
          <a:off x="863111" y="165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61874</xdr:rowOff>
    </xdr:from>
    <xdr:to>
      <xdr:col>24</xdr:col>
      <xdr:colOff>114300</xdr:colOff>
      <xdr:row>97</xdr:row>
      <xdr:rowOff>163474</xdr:rowOff>
    </xdr:to>
    <xdr:sp macro="" textlink="">
      <xdr:nvSpPr>
        <xdr:cNvPr id="255" name="楕円 254"/>
        <xdr:cNvSpPr/>
      </xdr:nvSpPr>
      <xdr:spPr>
        <a:xfrm>
          <a:off x="4584700" y="1669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40301</xdr:rowOff>
    </xdr:from>
    <xdr:ext cx="534377" cy="259045"/>
    <xdr:sp macro="" textlink="">
      <xdr:nvSpPr>
        <xdr:cNvPr id="256" name="扶助費該当値テキスト"/>
        <xdr:cNvSpPr txBox="1"/>
      </xdr:nvSpPr>
      <xdr:spPr>
        <a:xfrm>
          <a:off x="4686300" y="1667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128739</xdr:rowOff>
    </xdr:from>
    <xdr:to>
      <xdr:col>20</xdr:col>
      <xdr:colOff>38100</xdr:colOff>
      <xdr:row>98</xdr:row>
      <xdr:rowOff>58889</xdr:rowOff>
    </xdr:to>
    <xdr:sp macro="" textlink="">
      <xdr:nvSpPr>
        <xdr:cNvPr id="257" name="楕円 256"/>
        <xdr:cNvSpPr/>
      </xdr:nvSpPr>
      <xdr:spPr>
        <a:xfrm>
          <a:off x="3746500" y="1675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50016</xdr:rowOff>
    </xdr:from>
    <xdr:ext cx="534377" cy="259045"/>
    <xdr:sp macro="" textlink="">
      <xdr:nvSpPr>
        <xdr:cNvPr id="258" name="テキスト ボックス 257"/>
        <xdr:cNvSpPr txBox="1"/>
      </xdr:nvSpPr>
      <xdr:spPr>
        <a:xfrm>
          <a:off x="3530111" y="1685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130938</xdr:rowOff>
    </xdr:from>
    <xdr:to>
      <xdr:col>15</xdr:col>
      <xdr:colOff>101600</xdr:colOff>
      <xdr:row>98</xdr:row>
      <xdr:rowOff>61088</xdr:rowOff>
    </xdr:to>
    <xdr:sp macro="" textlink="">
      <xdr:nvSpPr>
        <xdr:cNvPr id="259" name="楕円 258"/>
        <xdr:cNvSpPr/>
      </xdr:nvSpPr>
      <xdr:spPr>
        <a:xfrm>
          <a:off x="2857500" y="1676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52215</xdr:rowOff>
    </xdr:from>
    <xdr:ext cx="534377" cy="259045"/>
    <xdr:sp macro="" textlink="">
      <xdr:nvSpPr>
        <xdr:cNvPr id="260" name="テキスト ボックス 259"/>
        <xdr:cNvSpPr txBox="1"/>
      </xdr:nvSpPr>
      <xdr:spPr>
        <a:xfrm>
          <a:off x="2641111" y="1685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157468</xdr:rowOff>
    </xdr:from>
    <xdr:to>
      <xdr:col>10</xdr:col>
      <xdr:colOff>165100</xdr:colOff>
      <xdr:row>98</xdr:row>
      <xdr:rowOff>87618</xdr:rowOff>
    </xdr:to>
    <xdr:sp macro="" textlink="">
      <xdr:nvSpPr>
        <xdr:cNvPr id="261" name="楕円 260"/>
        <xdr:cNvSpPr/>
      </xdr:nvSpPr>
      <xdr:spPr>
        <a:xfrm>
          <a:off x="1968500" y="1678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78745</xdr:rowOff>
    </xdr:from>
    <xdr:ext cx="534377" cy="259045"/>
    <xdr:sp macro="" textlink="">
      <xdr:nvSpPr>
        <xdr:cNvPr id="262" name="テキスト ボックス 261"/>
        <xdr:cNvSpPr txBox="1"/>
      </xdr:nvSpPr>
      <xdr:spPr>
        <a:xfrm>
          <a:off x="1752111" y="1688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13576</xdr:rowOff>
    </xdr:from>
    <xdr:to>
      <xdr:col>6</xdr:col>
      <xdr:colOff>38100</xdr:colOff>
      <xdr:row>98</xdr:row>
      <xdr:rowOff>115176</xdr:rowOff>
    </xdr:to>
    <xdr:sp macro="" textlink="">
      <xdr:nvSpPr>
        <xdr:cNvPr id="263" name="楕円 262"/>
        <xdr:cNvSpPr/>
      </xdr:nvSpPr>
      <xdr:spPr>
        <a:xfrm>
          <a:off x="1079500" y="1681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106303</xdr:rowOff>
    </xdr:from>
    <xdr:ext cx="534377" cy="259045"/>
    <xdr:sp macro="" textlink="">
      <xdr:nvSpPr>
        <xdr:cNvPr id="264" name="テキスト ボックス 263"/>
        <xdr:cNvSpPr txBox="1"/>
      </xdr:nvSpPr>
      <xdr:spPr>
        <a:xfrm>
          <a:off x="863111" y="16908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100087</xdr:rowOff>
    </xdr:from>
    <xdr:to>
      <xdr:col>54</xdr:col>
      <xdr:colOff>189865</xdr:colOff>
      <xdr:row>38</xdr:row>
      <xdr:rowOff>114358</xdr:rowOff>
    </xdr:to>
    <xdr:cxnSp macro="">
      <xdr:nvCxnSpPr>
        <xdr:cNvPr id="290" name="直線コネクタ 289"/>
        <xdr:cNvCxnSpPr/>
      </xdr:nvCxnSpPr>
      <xdr:spPr>
        <a:xfrm flipV="1">
          <a:off x="10475595" y="5243587"/>
          <a:ext cx="1270" cy="138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118185</xdr:rowOff>
    </xdr:from>
    <xdr:ext cx="534377" cy="259045"/>
    <xdr:sp macro="" textlink="">
      <xdr:nvSpPr>
        <xdr:cNvPr id="291" name="補助費等最小値テキスト"/>
        <xdr:cNvSpPr txBox="1"/>
      </xdr:nvSpPr>
      <xdr:spPr>
        <a:xfrm>
          <a:off x="10528300" y="663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114358</xdr:rowOff>
    </xdr:from>
    <xdr:to>
      <xdr:col>55</xdr:col>
      <xdr:colOff>88900</xdr:colOff>
      <xdr:row>38</xdr:row>
      <xdr:rowOff>114358</xdr:rowOff>
    </xdr:to>
    <xdr:cxnSp macro="">
      <xdr:nvCxnSpPr>
        <xdr:cNvPr id="292" name="直線コネクタ 291"/>
        <xdr:cNvCxnSpPr/>
      </xdr:nvCxnSpPr>
      <xdr:spPr>
        <a:xfrm>
          <a:off x="10388600" y="662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46764</xdr:rowOff>
    </xdr:from>
    <xdr:ext cx="599010" cy="259045"/>
    <xdr:sp macro="" textlink="">
      <xdr:nvSpPr>
        <xdr:cNvPr id="293" name="補助費等最大値テキスト"/>
        <xdr:cNvSpPr txBox="1"/>
      </xdr:nvSpPr>
      <xdr:spPr>
        <a:xfrm>
          <a:off x="10528300" y="5018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100087</xdr:rowOff>
    </xdr:from>
    <xdr:to>
      <xdr:col>55</xdr:col>
      <xdr:colOff>88900</xdr:colOff>
      <xdr:row>30</xdr:row>
      <xdr:rowOff>100087</xdr:rowOff>
    </xdr:to>
    <xdr:cxnSp macro="">
      <xdr:nvCxnSpPr>
        <xdr:cNvPr id="294" name="直線コネクタ 293"/>
        <xdr:cNvCxnSpPr/>
      </xdr:nvCxnSpPr>
      <xdr:spPr>
        <a:xfrm>
          <a:off x="10388600" y="524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112932</xdr:rowOff>
    </xdr:from>
    <xdr:to>
      <xdr:col>55</xdr:col>
      <xdr:colOff>0</xdr:colOff>
      <xdr:row>37</xdr:row>
      <xdr:rowOff>136717</xdr:rowOff>
    </xdr:to>
    <xdr:cxnSp macro="">
      <xdr:nvCxnSpPr>
        <xdr:cNvPr id="295" name="直線コネクタ 294"/>
        <xdr:cNvCxnSpPr/>
      </xdr:nvCxnSpPr>
      <xdr:spPr>
        <a:xfrm flipV="1">
          <a:off x="9639300" y="6456582"/>
          <a:ext cx="838200" cy="2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47910</xdr:rowOff>
    </xdr:from>
    <xdr:ext cx="534377" cy="259045"/>
    <xdr:sp macro="" textlink="">
      <xdr:nvSpPr>
        <xdr:cNvPr id="296" name="補助費等平均値テキスト"/>
        <xdr:cNvSpPr txBox="1"/>
      </xdr:nvSpPr>
      <xdr:spPr>
        <a:xfrm>
          <a:off x="10528300" y="6048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25033</xdr:rowOff>
    </xdr:from>
    <xdr:to>
      <xdr:col>55</xdr:col>
      <xdr:colOff>50800</xdr:colOff>
      <xdr:row>36</xdr:row>
      <xdr:rowOff>126633</xdr:rowOff>
    </xdr:to>
    <xdr:sp macro="" textlink="">
      <xdr:nvSpPr>
        <xdr:cNvPr id="297" name="フローチャート: 判断 296"/>
        <xdr:cNvSpPr/>
      </xdr:nvSpPr>
      <xdr:spPr>
        <a:xfrm>
          <a:off x="10426700" y="61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124199</xdr:rowOff>
    </xdr:from>
    <xdr:to>
      <xdr:col>50</xdr:col>
      <xdr:colOff>114300</xdr:colOff>
      <xdr:row>37</xdr:row>
      <xdr:rowOff>136717</xdr:rowOff>
    </xdr:to>
    <xdr:cxnSp macro="">
      <xdr:nvCxnSpPr>
        <xdr:cNvPr id="298" name="直線コネクタ 297"/>
        <xdr:cNvCxnSpPr/>
      </xdr:nvCxnSpPr>
      <xdr:spPr>
        <a:xfrm>
          <a:off x="8750300" y="6467849"/>
          <a:ext cx="889000" cy="1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69915</xdr:rowOff>
    </xdr:from>
    <xdr:to>
      <xdr:col>50</xdr:col>
      <xdr:colOff>165100</xdr:colOff>
      <xdr:row>37</xdr:row>
      <xdr:rowOff>65</xdr:rowOff>
    </xdr:to>
    <xdr:sp macro="" textlink="">
      <xdr:nvSpPr>
        <xdr:cNvPr id="299" name="フローチャート: 判断 298"/>
        <xdr:cNvSpPr/>
      </xdr:nvSpPr>
      <xdr:spPr>
        <a:xfrm>
          <a:off x="95885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16592</xdr:rowOff>
    </xdr:from>
    <xdr:ext cx="534377" cy="259045"/>
    <xdr:sp macro="" textlink="">
      <xdr:nvSpPr>
        <xdr:cNvPr id="300" name="テキスト ボックス 299"/>
        <xdr:cNvSpPr txBox="1"/>
      </xdr:nvSpPr>
      <xdr:spPr>
        <a:xfrm>
          <a:off x="9372111" y="601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96386</xdr:rowOff>
    </xdr:from>
    <xdr:to>
      <xdr:col>45</xdr:col>
      <xdr:colOff>177800</xdr:colOff>
      <xdr:row>37</xdr:row>
      <xdr:rowOff>124199</xdr:rowOff>
    </xdr:to>
    <xdr:cxnSp macro="">
      <xdr:nvCxnSpPr>
        <xdr:cNvPr id="301" name="直線コネクタ 300"/>
        <xdr:cNvCxnSpPr/>
      </xdr:nvCxnSpPr>
      <xdr:spPr>
        <a:xfrm>
          <a:off x="7861300" y="6440036"/>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84600</xdr:rowOff>
    </xdr:from>
    <xdr:to>
      <xdr:col>46</xdr:col>
      <xdr:colOff>38100</xdr:colOff>
      <xdr:row>37</xdr:row>
      <xdr:rowOff>14750</xdr:rowOff>
    </xdr:to>
    <xdr:sp macro="" textlink="">
      <xdr:nvSpPr>
        <xdr:cNvPr id="302" name="フローチャート: 判断 301"/>
        <xdr:cNvSpPr/>
      </xdr:nvSpPr>
      <xdr:spPr>
        <a:xfrm>
          <a:off x="8699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31277</xdr:rowOff>
    </xdr:from>
    <xdr:ext cx="534377" cy="259045"/>
    <xdr:sp macro="" textlink="">
      <xdr:nvSpPr>
        <xdr:cNvPr id="303" name="テキスト ボックス 302"/>
        <xdr:cNvSpPr txBox="1"/>
      </xdr:nvSpPr>
      <xdr:spPr>
        <a:xfrm>
          <a:off x="8483111" y="603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85903</xdr:rowOff>
    </xdr:from>
    <xdr:to>
      <xdr:col>41</xdr:col>
      <xdr:colOff>50800</xdr:colOff>
      <xdr:row>37</xdr:row>
      <xdr:rowOff>96386</xdr:rowOff>
    </xdr:to>
    <xdr:cxnSp macro="">
      <xdr:nvCxnSpPr>
        <xdr:cNvPr id="304" name="直線コネクタ 303"/>
        <xdr:cNvCxnSpPr/>
      </xdr:nvCxnSpPr>
      <xdr:spPr>
        <a:xfrm>
          <a:off x="6972300" y="6429553"/>
          <a:ext cx="889000" cy="1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87213</xdr:rowOff>
    </xdr:from>
    <xdr:to>
      <xdr:col>41</xdr:col>
      <xdr:colOff>101600</xdr:colOff>
      <xdr:row>37</xdr:row>
      <xdr:rowOff>17363</xdr:rowOff>
    </xdr:to>
    <xdr:sp macro="" textlink="">
      <xdr:nvSpPr>
        <xdr:cNvPr id="305" name="フローチャート: 判断 304"/>
        <xdr:cNvSpPr/>
      </xdr:nvSpPr>
      <xdr:spPr>
        <a:xfrm>
          <a:off x="7810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33890</xdr:rowOff>
    </xdr:from>
    <xdr:ext cx="534377" cy="259045"/>
    <xdr:sp macro="" textlink="">
      <xdr:nvSpPr>
        <xdr:cNvPr id="306" name="テキスト ボックス 305"/>
        <xdr:cNvSpPr txBox="1"/>
      </xdr:nvSpPr>
      <xdr:spPr>
        <a:xfrm>
          <a:off x="7594111" y="603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85014</xdr:rowOff>
    </xdr:from>
    <xdr:to>
      <xdr:col>36</xdr:col>
      <xdr:colOff>165100</xdr:colOff>
      <xdr:row>37</xdr:row>
      <xdr:rowOff>15164</xdr:rowOff>
    </xdr:to>
    <xdr:sp macro="" textlink="">
      <xdr:nvSpPr>
        <xdr:cNvPr id="307" name="フローチャート: 判断 306"/>
        <xdr:cNvSpPr/>
      </xdr:nvSpPr>
      <xdr:spPr>
        <a:xfrm>
          <a:off x="6921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31691</xdr:rowOff>
    </xdr:from>
    <xdr:ext cx="534377" cy="259045"/>
    <xdr:sp macro="" textlink="">
      <xdr:nvSpPr>
        <xdr:cNvPr id="308" name="テキスト ボックス 307"/>
        <xdr:cNvSpPr txBox="1"/>
      </xdr:nvSpPr>
      <xdr:spPr>
        <a:xfrm>
          <a:off x="6705111" y="603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62132</xdr:rowOff>
    </xdr:from>
    <xdr:to>
      <xdr:col>55</xdr:col>
      <xdr:colOff>50800</xdr:colOff>
      <xdr:row>37</xdr:row>
      <xdr:rowOff>163732</xdr:rowOff>
    </xdr:to>
    <xdr:sp macro="" textlink="">
      <xdr:nvSpPr>
        <xdr:cNvPr id="314" name="楕円 313"/>
        <xdr:cNvSpPr/>
      </xdr:nvSpPr>
      <xdr:spPr>
        <a:xfrm>
          <a:off x="10426700" y="640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40559</xdr:rowOff>
    </xdr:from>
    <xdr:ext cx="534377" cy="259045"/>
    <xdr:sp macro="" textlink="">
      <xdr:nvSpPr>
        <xdr:cNvPr id="315" name="補助費等該当値テキスト"/>
        <xdr:cNvSpPr txBox="1"/>
      </xdr:nvSpPr>
      <xdr:spPr>
        <a:xfrm>
          <a:off x="10528300" y="638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85917</xdr:rowOff>
    </xdr:from>
    <xdr:to>
      <xdr:col>50</xdr:col>
      <xdr:colOff>165100</xdr:colOff>
      <xdr:row>38</xdr:row>
      <xdr:rowOff>16067</xdr:rowOff>
    </xdr:to>
    <xdr:sp macro="" textlink="">
      <xdr:nvSpPr>
        <xdr:cNvPr id="316" name="楕円 315"/>
        <xdr:cNvSpPr/>
      </xdr:nvSpPr>
      <xdr:spPr>
        <a:xfrm>
          <a:off x="9588500" y="642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7194</xdr:rowOff>
    </xdr:from>
    <xdr:ext cx="534377" cy="259045"/>
    <xdr:sp macro="" textlink="">
      <xdr:nvSpPr>
        <xdr:cNvPr id="317" name="テキスト ボックス 316"/>
        <xdr:cNvSpPr txBox="1"/>
      </xdr:nvSpPr>
      <xdr:spPr>
        <a:xfrm>
          <a:off x="9372111" y="652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73399</xdr:rowOff>
    </xdr:from>
    <xdr:to>
      <xdr:col>46</xdr:col>
      <xdr:colOff>38100</xdr:colOff>
      <xdr:row>38</xdr:row>
      <xdr:rowOff>3549</xdr:rowOff>
    </xdr:to>
    <xdr:sp macro="" textlink="">
      <xdr:nvSpPr>
        <xdr:cNvPr id="318" name="楕円 317"/>
        <xdr:cNvSpPr/>
      </xdr:nvSpPr>
      <xdr:spPr>
        <a:xfrm>
          <a:off x="8699500" y="641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166126</xdr:rowOff>
    </xdr:from>
    <xdr:ext cx="534377" cy="259045"/>
    <xdr:sp macro="" textlink="">
      <xdr:nvSpPr>
        <xdr:cNvPr id="319" name="テキスト ボックス 318"/>
        <xdr:cNvSpPr txBox="1"/>
      </xdr:nvSpPr>
      <xdr:spPr>
        <a:xfrm>
          <a:off x="8483111" y="650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45586</xdr:rowOff>
    </xdr:from>
    <xdr:to>
      <xdr:col>41</xdr:col>
      <xdr:colOff>101600</xdr:colOff>
      <xdr:row>37</xdr:row>
      <xdr:rowOff>147186</xdr:rowOff>
    </xdr:to>
    <xdr:sp macro="" textlink="">
      <xdr:nvSpPr>
        <xdr:cNvPr id="320" name="楕円 319"/>
        <xdr:cNvSpPr/>
      </xdr:nvSpPr>
      <xdr:spPr>
        <a:xfrm>
          <a:off x="7810500" y="638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138313</xdr:rowOff>
    </xdr:from>
    <xdr:ext cx="534377" cy="259045"/>
    <xdr:sp macro="" textlink="">
      <xdr:nvSpPr>
        <xdr:cNvPr id="321" name="テキスト ボックス 320"/>
        <xdr:cNvSpPr txBox="1"/>
      </xdr:nvSpPr>
      <xdr:spPr>
        <a:xfrm>
          <a:off x="7594111" y="648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35103</xdr:rowOff>
    </xdr:from>
    <xdr:to>
      <xdr:col>36</xdr:col>
      <xdr:colOff>165100</xdr:colOff>
      <xdr:row>37</xdr:row>
      <xdr:rowOff>136703</xdr:rowOff>
    </xdr:to>
    <xdr:sp macro="" textlink="">
      <xdr:nvSpPr>
        <xdr:cNvPr id="322" name="楕円 321"/>
        <xdr:cNvSpPr/>
      </xdr:nvSpPr>
      <xdr:spPr>
        <a:xfrm>
          <a:off x="6921500" y="637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127830</xdr:rowOff>
    </xdr:from>
    <xdr:ext cx="534377" cy="259045"/>
    <xdr:sp macro="" textlink="">
      <xdr:nvSpPr>
        <xdr:cNvPr id="323" name="テキスト ボックス 322"/>
        <xdr:cNvSpPr txBox="1"/>
      </xdr:nvSpPr>
      <xdr:spPr>
        <a:xfrm>
          <a:off x="6705111" y="647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165353</xdr:rowOff>
    </xdr:from>
    <xdr:to>
      <xdr:col>54</xdr:col>
      <xdr:colOff>189865</xdr:colOff>
      <xdr:row>58</xdr:row>
      <xdr:rowOff>129577</xdr:rowOff>
    </xdr:to>
    <xdr:cxnSp macro="">
      <xdr:nvCxnSpPr>
        <xdr:cNvPr id="347" name="直線コネクタ 346"/>
        <xdr:cNvCxnSpPr/>
      </xdr:nvCxnSpPr>
      <xdr:spPr>
        <a:xfrm flipV="1">
          <a:off x="10475595" y="8566403"/>
          <a:ext cx="1270" cy="150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133404</xdr:rowOff>
    </xdr:from>
    <xdr:ext cx="534377" cy="259045"/>
    <xdr:sp macro="" textlink="">
      <xdr:nvSpPr>
        <xdr:cNvPr id="348" name="普通建設事業費最小値テキスト"/>
        <xdr:cNvSpPr txBox="1"/>
      </xdr:nvSpPr>
      <xdr:spPr>
        <a:xfrm>
          <a:off x="10528300" y="1007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129577</xdr:rowOff>
    </xdr:from>
    <xdr:to>
      <xdr:col>55</xdr:col>
      <xdr:colOff>88900</xdr:colOff>
      <xdr:row>58</xdr:row>
      <xdr:rowOff>129577</xdr:rowOff>
    </xdr:to>
    <xdr:cxnSp macro="">
      <xdr:nvCxnSpPr>
        <xdr:cNvPr id="349" name="直線コネクタ 348"/>
        <xdr:cNvCxnSpPr/>
      </xdr:nvCxnSpPr>
      <xdr:spPr>
        <a:xfrm>
          <a:off x="10388600" y="10073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112030</xdr:rowOff>
    </xdr:from>
    <xdr:ext cx="599010" cy="259045"/>
    <xdr:sp macro="" textlink="">
      <xdr:nvSpPr>
        <xdr:cNvPr id="350" name="普通建設事業費最大値テキスト"/>
        <xdr:cNvSpPr txBox="1"/>
      </xdr:nvSpPr>
      <xdr:spPr>
        <a:xfrm>
          <a:off x="10528300" y="834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165353</xdr:rowOff>
    </xdr:from>
    <xdr:to>
      <xdr:col>55</xdr:col>
      <xdr:colOff>88900</xdr:colOff>
      <xdr:row>49</xdr:row>
      <xdr:rowOff>165353</xdr:rowOff>
    </xdr:to>
    <xdr:cxnSp macro="">
      <xdr:nvCxnSpPr>
        <xdr:cNvPr id="351" name="直線コネクタ 350"/>
        <xdr:cNvCxnSpPr/>
      </xdr:nvCxnSpPr>
      <xdr:spPr>
        <a:xfrm>
          <a:off x="10388600" y="856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136804</xdr:rowOff>
    </xdr:from>
    <xdr:to>
      <xdr:col>55</xdr:col>
      <xdr:colOff>0</xdr:colOff>
      <xdr:row>58</xdr:row>
      <xdr:rowOff>76675</xdr:rowOff>
    </xdr:to>
    <xdr:cxnSp macro="">
      <xdr:nvCxnSpPr>
        <xdr:cNvPr id="352" name="直線コネクタ 351"/>
        <xdr:cNvCxnSpPr/>
      </xdr:nvCxnSpPr>
      <xdr:spPr>
        <a:xfrm>
          <a:off x="9639300" y="9909454"/>
          <a:ext cx="838200" cy="11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121748</xdr:rowOff>
    </xdr:from>
    <xdr:ext cx="534377" cy="259045"/>
    <xdr:sp macro="" textlink="">
      <xdr:nvSpPr>
        <xdr:cNvPr id="353" name="普通建設事業費平均値テキスト"/>
        <xdr:cNvSpPr txBox="1"/>
      </xdr:nvSpPr>
      <xdr:spPr>
        <a:xfrm>
          <a:off x="10528300" y="9722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98871</xdr:rowOff>
    </xdr:from>
    <xdr:to>
      <xdr:col>55</xdr:col>
      <xdr:colOff>50800</xdr:colOff>
      <xdr:row>58</xdr:row>
      <xdr:rowOff>29021</xdr:rowOff>
    </xdr:to>
    <xdr:sp macro="" textlink="">
      <xdr:nvSpPr>
        <xdr:cNvPr id="354" name="フローチャート: 判断 353"/>
        <xdr:cNvSpPr/>
      </xdr:nvSpPr>
      <xdr:spPr>
        <a:xfrm>
          <a:off x="10426700" y="987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119027</xdr:rowOff>
    </xdr:from>
    <xdr:to>
      <xdr:col>50</xdr:col>
      <xdr:colOff>114300</xdr:colOff>
      <xdr:row>57</xdr:row>
      <xdr:rowOff>136804</xdr:rowOff>
    </xdr:to>
    <xdr:cxnSp macro="">
      <xdr:nvCxnSpPr>
        <xdr:cNvPr id="355" name="直線コネクタ 354"/>
        <xdr:cNvCxnSpPr/>
      </xdr:nvCxnSpPr>
      <xdr:spPr>
        <a:xfrm>
          <a:off x="8750300" y="9891677"/>
          <a:ext cx="889000" cy="1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128204</xdr:rowOff>
    </xdr:from>
    <xdr:to>
      <xdr:col>50</xdr:col>
      <xdr:colOff>165100</xdr:colOff>
      <xdr:row>58</xdr:row>
      <xdr:rowOff>58354</xdr:rowOff>
    </xdr:to>
    <xdr:sp macro="" textlink="">
      <xdr:nvSpPr>
        <xdr:cNvPr id="356" name="フローチャート: 判断 355"/>
        <xdr:cNvSpPr/>
      </xdr:nvSpPr>
      <xdr:spPr>
        <a:xfrm>
          <a:off x="9588500" y="990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49481</xdr:rowOff>
    </xdr:from>
    <xdr:ext cx="534377" cy="259045"/>
    <xdr:sp macro="" textlink="">
      <xdr:nvSpPr>
        <xdr:cNvPr id="357" name="テキスト ボックス 356"/>
        <xdr:cNvSpPr txBox="1"/>
      </xdr:nvSpPr>
      <xdr:spPr>
        <a:xfrm>
          <a:off x="9372111" y="999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119027</xdr:rowOff>
    </xdr:from>
    <xdr:to>
      <xdr:col>45</xdr:col>
      <xdr:colOff>177800</xdr:colOff>
      <xdr:row>58</xdr:row>
      <xdr:rowOff>23579</xdr:rowOff>
    </xdr:to>
    <xdr:cxnSp macro="">
      <xdr:nvCxnSpPr>
        <xdr:cNvPr id="358" name="直線コネクタ 357"/>
        <xdr:cNvCxnSpPr/>
      </xdr:nvCxnSpPr>
      <xdr:spPr>
        <a:xfrm flipV="1">
          <a:off x="7861300" y="9891677"/>
          <a:ext cx="889000" cy="7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130391</xdr:rowOff>
    </xdr:from>
    <xdr:to>
      <xdr:col>46</xdr:col>
      <xdr:colOff>38100</xdr:colOff>
      <xdr:row>58</xdr:row>
      <xdr:rowOff>60541</xdr:rowOff>
    </xdr:to>
    <xdr:sp macro="" textlink="">
      <xdr:nvSpPr>
        <xdr:cNvPr id="359" name="フローチャート: 判断 358"/>
        <xdr:cNvSpPr/>
      </xdr:nvSpPr>
      <xdr:spPr>
        <a:xfrm>
          <a:off x="8699500" y="99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51668</xdr:rowOff>
    </xdr:from>
    <xdr:ext cx="534377" cy="259045"/>
    <xdr:sp macro="" textlink="">
      <xdr:nvSpPr>
        <xdr:cNvPr id="360" name="テキスト ボックス 359"/>
        <xdr:cNvSpPr txBox="1"/>
      </xdr:nvSpPr>
      <xdr:spPr>
        <a:xfrm>
          <a:off x="8483111" y="999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23579</xdr:rowOff>
    </xdr:from>
    <xdr:to>
      <xdr:col>41</xdr:col>
      <xdr:colOff>50800</xdr:colOff>
      <xdr:row>58</xdr:row>
      <xdr:rowOff>78591</xdr:rowOff>
    </xdr:to>
    <xdr:cxnSp macro="">
      <xdr:nvCxnSpPr>
        <xdr:cNvPr id="361" name="直線コネクタ 360"/>
        <xdr:cNvCxnSpPr/>
      </xdr:nvCxnSpPr>
      <xdr:spPr>
        <a:xfrm flipV="1">
          <a:off x="6972300" y="9967679"/>
          <a:ext cx="889000" cy="5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118256</xdr:rowOff>
    </xdr:from>
    <xdr:to>
      <xdr:col>41</xdr:col>
      <xdr:colOff>101600</xdr:colOff>
      <xdr:row>58</xdr:row>
      <xdr:rowOff>48406</xdr:rowOff>
    </xdr:to>
    <xdr:sp macro="" textlink="">
      <xdr:nvSpPr>
        <xdr:cNvPr id="362" name="フローチャート: 判断 361"/>
        <xdr:cNvSpPr/>
      </xdr:nvSpPr>
      <xdr:spPr>
        <a:xfrm>
          <a:off x="7810500" y="989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64933</xdr:rowOff>
    </xdr:from>
    <xdr:ext cx="534377" cy="259045"/>
    <xdr:sp macro="" textlink="">
      <xdr:nvSpPr>
        <xdr:cNvPr id="363" name="テキスト ボックス 362"/>
        <xdr:cNvSpPr txBox="1"/>
      </xdr:nvSpPr>
      <xdr:spPr>
        <a:xfrm>
          <a:off x="7594111" y="966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129945</xdr:rowOff>
    </xdr:from>
    <xdr:to>
      <xdr:col>36</xdr:col>
      <xdr:colOff>165100</xdr:colOff>
      <xdr:row>58</xdr:row>
      <xdr:rowOff>60095</xdr:rowOff>
    </xdr:to>
    <xdr:sp macro="" textlink="">
      <xdr:nvSpPr>
        <xdr:cNvPr id="364" name="フローチャート: 判断 363"/>
        <xdr:cNvSpPr/>
      </xdr:nvSpPr>
      <xdr:spPr>
        <a:xfrm>
          <a:off x="6921500" y="990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76622</xdr:rowOff>
    </xdr:from>
    <xdr:ext cx="534377" cy="259045"/>
    <xdr:sp macro="" textlink="">
      <xdr:nvSpPr>
        <xdr:cNvPr id="365" name="テキスト ボックス 364"/>
        <xdr:cNvSpPr txBox="1"/>
      </xdr:nvSpPr>
      <xdr:spPr>
        <a:xfrm>
          <a:off x="6705111" y="96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25875</xdr:rowOff>
    </xdr:from>
    <xdr:to>
      <xdr:col>55</xdr:col>
      <xdr:colOff>50800</xdr:colOff>
      <xdr:row>58</xdr:row>
      <xdr:rowOff>127475</xdr:rowOff>
    </xdr:to>
    <xdr:sp macro="" textlink="">
      <xdr:nvSpPr>
        <xdr:cNvPr id="371" name="楕円 370"/>
        <xdr:cNvSpPr/>
      </xdr:nvSpPr>
      <xdr:spPr>
        <a:xfrm>
          <a:off x="10426700" y="996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112252</xdr:rowOff>
    </xdr:from>
    <xdr:ext cx="534377" cy="259045"/>
    <xdr:sp macro="" textlink="">
      <xdr:nvSpPr>
        <xdr:cNvPr id="372" name="普通建設事業費該当値テキスト"/>
        <xdr:cNvSpPr txBox="1"/>
      </xdr:nvSpPr>
      <xdr:spPr>
        <a:xfrm>
          <a:off x="10528300" y="988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86004</xdr:rowOff>
    </xdr:from>
    <xdr:to>
      <xdr:col>50</xdr:col>
      <xdr:colOff>165100</xdr:colOff>
      <xdr:row>58</xdr:row>
      <xdr:rowOff>16154</xdr:rowOff>
    </xdr:to>
    <xdr:sp macro="" textlink="">
      <xdr:nvSpPr>
        <xdr:cNvPr id="373" name="楕円 372"/>
        <xdr:cNvSpPr/>
      </xdr:nvSpPr>
      <xdr:spPr>
        <a:xfrm>
          <a:off x="9588500" y="985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32681</xdr:rowOff>
    </xdr:from>
    <xdr:ext cx="534377" cy="259045"/>
    <xdr:sp macro="" textlink="">
      <xdr:nvSpPr>
        <xdr:cNvPr id="374" name="テキスト ボックス 373"/>
        <xdr:cNvSpPr txBox="1"/>
      </xdr:nvSpPr>
      <xdr:spPr>
        <a:xfrm>
          <a:off x="9372111" y="963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68227</xdr:rowOff>
    </xdr:from>
    <xdr:to>
      <xdr:col>46</xdr:col>
      <xdr:colOff>38100</xdr:colOff>
      <xdr:row>57</xdr:row>
      <xdr:rowOff>169827</xdr:rowOff>
    </xdr:to>
    <xdr:sp macro="" textlink="">
      <xdr:nvSpPr>
        <xdr:cNvPr id="375" name="楕円 374"/>
        <xdr:cNvSpPr/>
      </xdr:nvSpPr>
      <xdr:spPr>
        <a:xfrm>
          <a:off x="8699500" y="984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14904</xdr:rowOff>
    </xdr:from>
    <xdr:ext cx="534377" cy="259045"/>
    <xdr:sp macro="" textlink="">
      <xdr:nvSpPr>
        <xdr:cNvPr id="376" name="テキスト ボックス 375"/>
        <xdr:cNvSpPr txBox="1"/>
      </xdr:nvSpPr>
      <xdr:spPr>
        <a:xfrm>
          <a:off x="8483111" y="961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144229</xdr:rowOff>
    </xdr:from>
    <xdr:to>
      <xdr:col>41</xdr:col>
      <xdr:colOff>101600</xdr:colOff>
      <xdr:row>58</xdr:row>
      <xdr:rowOff>74379</xdr:rowOff>
    </xdr:to>
    <xdr:sp macro="" textlink="">
      <xdr:nvSpPr>
        <xdr:cNvPr id="377" name="楕円 376"/>
        <xdr:cNvSpPr/>
      </xdr:nvSpPr>
      <xdr:spPr>
        <a:xfrm>
          <a:off x="7810500" y="991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65506</xdr:rowOff>
    </xdr:from>
    <xdr:ext cx="534377" cy="259045"/>
    <xdr:sp macro="" textlink="">
      <xdr:nvSpPr>
        <xdr:cNvPr id="378" name="テキスト ボックス 377"/>
        <xdr:cNvSpPr txBox="1"/>
      </xdr:nvSpPr>
      <xdr:spPr>
        <a:xfrm>
          <a:off x="7594111" y="1000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27791</xdr:rowOff>
    </xdr:from>
    <xdr:to>
      <xdr:col>36</xdr:col>
      <xdr:colOff>165100</xdr:colOff>
      <xdr:row>58</xdr:row>
      <xdr:rowOff>129391</xdr:rowOff>
    </xdr:to>
    <xdr:sp macro="" textlink="">
      <xdr:nvSpPr>
        <xdr:cNvPr id="379" name="楕円 378"/>
        <xdr:cNvSpPr/>
      </xdr:nvSpPr>
      <xdr:spPr>
        <a:xfrm>
          <a:off x="6921500" y="997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120518</xdr:rowOff>
    </xdr:from>
    <xdr:ext cx="534377" cy="259045"/>
    <xdr:sp macro="" textlink="">
      <xdr:nvSpPr>
        <xdr:cNvPr id="380" name="テキスト ボックス 379"/>
        <xdr:cNvSpPr txBox="1"/>
      </xdr:nvSpPr>
      <xdr:spPr>
        <a:xfrm>
          <a:off x="6705111" y="1006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25775</xdr:rowOff>
    </xdr:from>
    <xdr:to>
      <xdr:col>54</xdr:col>
      <xdr:colOff>189865</xdr:colOff>
      <xdr:row>78</xdr:row>
      <xdr:rowOff>139700</xdr:rowOff>
    </xdr:to>
    <xdr:cxnSp macro="">
      <xdr:nvCxnSpPr>
        <xdr:cNvPr id="402" name="直線コネクタ 401"/>
        <xdr:cNvCxnSpPr/>
      </xdr:nvCxnSpPr>
      <xdr:spPr>
        <a:xfrm flipV="1">
          <a:off x="10475595" y="12198725"/>
          <a:ext cx="1270" cy="131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143902</xdr:rowOff>
    </xdr:from>
    <xdr:ext cx="599010" cy="259045"/>
    <xdr:sp macro="" textlink="">
      <xdr:nvSpPr>
        <xdr:cNvPr id="405" name="普通建設事業費 （ うち新規整備　）最大値テキスト"/>
        <xdr:cNvSpPr txBox="1"/>
      </xdr:nvSpPr>
      <xdr:spPr>
        <a:xfrm>
          <a:off x="10528300" y="1197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25775</xdr:rowOff>
    </xdr:from>
    <xdr:to>
      <xdr:col>55</xdr:col>
      <xdr:colOff>88900</xdr:colOff>
      <xdr:row>71</xdr:row>
      <xdr:rowOff>25775</xdr:rowOff>
    </xdr:to>
    <xdr:cxnSp macro="">
      <xdr:nvCxnSpPr>
        <xdr:cNvPr id="406" name="直線コネクタ 405"/>
        <xdr:cNvCxnSpPr/>
      </xdr:nvCxnSpPr>
      <xdr:spPr>
        <a:xfrm>
          <a:off x="10388600" y="1219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11145</xdr:rowOff>
    </xdr:from>
    <xdr:to>
      <xdr:col>55</xdr:col>
      <xdr:colOff>0</xdr:colOff>
      <xdr:row>78</xdr:row>
      <xdr:rowOff>115546</xdr:rowOff>
    </xdr:to>
    <xdr:cxnSp macro="">
      <xdr:nvCxnSpPr>
        <xdr:cNvPr id="407" name="直線コネクタ 406"/>
        <xdr:cNvCxnSpPr/>
      </xdr:nvCxnSpPr>
      <xdr:spPr>
        <a:xfrm>
          <a:off x="9639300" y="13384245"/>
          <a:ext cx="838200" cy="10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32219</xdr:rowOff>
    </xdr:from>
    <xdr:ext cx="534377" cy="259045"/>
    <xdr:sp macro="" textlink="">
      <xdr:nvSpPr>
        <xdr:cNvPr id="408" name="普通建設事業費 （ うち新規整備　）平均値テキスト"/>
        <xdr:cNvSpPr txBox="1"/>
      </xdr:nvSpPr>
      <xdr:spPr>
        <a:xfrm>
          <a:off x="10528300" y="13233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9342</xdr:rowOff>
    </xdr:from>
    <xdr:to>
      <xdr:col>55</xdr:col>
      <xdr:colOff>50800</xdr:colOff>
      <xdr:row>78</xdr:row>
      <xdr:rowOff>110942</xdr:rowOff>
    </xdr:to>
    <xdr:sp macro="" textlink="">
      <xdr:nvSpPr>
        <xdr:cNvPr id="409" name="フローチャート: 判断 408"/>
        <xdr:cNvSpPr/>
      </xdr:nvSpPr>
      <xdr:spPr>
        <a:xfrm>
          <a:off x="104267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149681</xdr:rowOff>
    </xdr:from>
    <xdr:to>
      <xdr:col>50</xdr:col>
      <xdr:colOff>114300</xdr:colOff>
      <xdr:row>78</xdr:row>
      <xdr:rowOff>11145</xdr:rowOff>
    </xdr:to>
    <xdr:cxnSp macro="">
      <xdr:nvCxnSpPr>
        <xdr:cNvPr id="410" name="直線コネクタ 409"/>
        <xdr:cNvCxnSpPr/>
      </xdr:nvCxnSpPr>
      <xdr:spPr>
        <a:xfrm>
          <a:off x="8750300" y="13351331"/>
          <a:ext cx="889000" cy="3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24174</xdr:rowOff>
    </xdr:from>
    <xdr:to>
      <xdr:col>50</xdr:col>
      <xdr:colOff>165100</xdr:colOff>
      <xdr:row>78</xdr:row>
      <xdr:rowOff>125774</xdr:rowOff>
    </xdr:to>
    <xdr:sp macro="" textlink="">
      <xdr:nvSpPr>
        <xdr:cNvPr id="411" name="フローチャート: 判断 410"/>
        <xdr:cNvSpPr/>
      </xdr:nvSpPr>
      <xdr:spPr>
        <a:xfrm>
          <a:off x="9588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116901</xdr:rowOff>
    </xdr:from>
    <xdr:ext cx="534377" cy="259045"/>
    <xdr:sp macro="" textlink="">
      <xdr:nvSpPr>
        <xdr:cNvPr id="412" name="テキスト ボックス 411"/>
        <xdr:cNvSpPr txBox="1"/>
      </xdr:nvSpPr>
      <xdr:spPr>
        <a:xfrm>
          <a:off x="9372111" y="1349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149681</xdr:rowOff>
    </xdr:from>
    <xdr:to>
      <xdr:col>45</xdr:col>
      <xdr:colOff>177800</xdr:colOff>
      <xdr:row>78</xdr:row>
      <xdr:rowOff>102095</xdr:rowOff>
    </xdr:to>
    <xdr:cxnSp macro="">
      <xdr:nvCxnSpPr>
        <xdr:cNvPr id="413" name="直線コネクタ 412"/>
        <xdr:cNvCxnSpPr/>
      </xdr:nvCxnSpPr>
      <xdr:spPr>
        <a:xfrm flipV="1">
          <a:off x="7861300" y="13351331"/>
          <a:ext cx="889000" cy="123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15304</xdr:rowOff>
    </xdr:from>
    <xdr:to>
      <xdr:col>46</xdr:col>
      <xdr:colOff>38100</xdr:colOff>
      <xdr:row>78</xdr:row>
      <xdr:rowOff>116904</xdr:rowOff>
    </xdr:to>
    <xdr:sp macro="" textlink="">
      <xdr:nvSpPr>
        <xdr:cNvPr id="414" name="フローチャート: 判断 413"/>
        <xdr:cNvSpPr/>
      </xdr:nvSpPr>
      <xdr:spPr>
        <a:xfrm>
          <a:off x="8699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108031</xdr:rowOff>
    </xdr:from>
    <xdr:ext cx="534377" cy="259045"/>
    <xdr:sp macro="" textlink="">
      <xdr:nvSpPr>
        <xdr:cNvPr id="415" name="テキスト ボックス 414"/>
        <xdr:cNvSpPr txBox="1"/>
      </xdr:nvSpPr>
      <xdr:spPr>
        <a:xfrm>
          <a:off x="8483111" y="1348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102095</xdr:rowOff>
    </xdr:from>
    <xdr:to>
      <xdr:col>41</xdr:col>
      <xdr:colOff>50800</xdr:colOff>
      <xdr:row>78</xdr:row>
      <xdr:rowOff>103865</xdr:rowOff>
    </xdr:to>
    <xdr:cxnSp macro="">
      <xdr:nvCxnSpPr>
        <xdr:cNvPr id="416" name="直線コネクタ 415"/>
        <xdr:cNvCxnSpPr/>
      </xdr:nvCxnSpPr>
      <xdr:spPr>
        <a:xfrm flipV="1">
          <a:off x="6972300" y="13475195"/>
          <a:ext cx="889000" cy="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170689</xdr:rowOff>
    </xdr:from>
    <xdr:to>
      <xdr:col>41</xdr:col>
      <xdr:colOff>101600</xdr:colOff>
      <xdr:row>78</xdr:row>
      <xdr:rowOff>100839</xdr:rowOff>
    </xdr:to>
    <xdr:sp macro="" textlink="">
      <xdr:nvSpPr>
        <xdr:cNvPr id="417" name="フローチャート: 判断 416"/>
        <xdr:cNvSpPr/>
      </xdr:nvSpPr>
      <xdr:spPr>
        <a:xfrm>
          <a:off x="7810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117366</xdr:rowOff>
    </xdr:from>
    <xdr:ext cx="534377" cy="259045"/>
    <xdr:sp macro="" textlink="">
      <xdr:nvSpPr>
        <xdr:cNvPr id="418" name="テキスト ボックス 417"/>
        <xdr:cNvSpPr txBox="1"/>
      </xdr:nvSpPr>
      <xdr:spPr>
        <a:xfrm>
          <a:off x="7594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164086</xdr:rowOff>
    </xdr:from>
    <xdr:to>
      <xdr:col>36</xdr:col>
      <xdr:colOff>165100</xdr:colOff>
      <xdr:row>78</xdr:row>
      <xdr:rowOff>94236</xdr:rowOff>
    </xdr:to>
    <xdr:sp macro="" textlink="">
      <xdr:nvSpPr>
        <xdr:cNvPr id="419" name="フローチャート: 判断 418"/>
        <xdr:cNvSpPr/>
      </xdr:nvSpPr>
      <xdr:spPr>
        <a:xfrm>
          <a:off x="6921500" y="1336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110763</xdr:rowOff>
    </xdr:from>
    <xdr:ext cx="534377" cy="259045"/>
    <xdr:sp macro="" textlink="">
      <xdr:nvSpPr>
        <xdr:cNvPr id="420" name="テキスト ボックス 419"/>
        <xdr:cNvSpPr txBox="1"/>
      </xdr:nvSpPr>
      <xdr:spPr>
        <a:xfrm>
          <a:off x="6705111" y="1314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64746</xdr:rowOff>
    </xdr:from>
    <xdr:to>
      <xdr:col>55</xdr:col>
      <xdr:colOff>50800</xdr:colOff>
      <xdr:row>78</xdr:row>
      <xdr:rowOff>166346</xdr:rowOff>
    </xdr:to>
    <xdr:sp macro="" textlink="">
      <xdr:nvSpPr>
        <xdr:cNvPr id="426" name="楕円 425"/>
        <xdr:cNvSpPr/>
      </xdr:nvSpPr>
      <xdr:spPr>
        <a:xfrm>
          <a:off x="10426700" y="1343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159220</xdr:rowOff>
    </xdr:from>
    <xdr:ext cx="469744" cy="259045"/>
    <xdr:sp macro="" textlink="">
      <xdr:nvSpPr>
        <xdr:cNvPr id="427" name="普通建設事業費 （ うち新規整備　）該当値テキスト"/>
        <xdr:cNvSpPr txBox="1"/>
      </xdr:nvSpPr>
      <xdr:spPr>
        <a:xfrm>
          <a:off x="10528300" y="13360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131795</xdr:rowOff>
    </xdr:from>
    <xdr:to>
      <xdr:col>50</xdr:col>
      <xdr:colOff>165100</xdr:colOff>
      <xdr:row>78</xdr:row>
      <xdr:rowOff>61945</xdr:rowOff>
    </xdr:to>
    <xdr:sp macro="" textlink="">
      <xdr:nvSpPr>
        <xdr:cNvPr id="428" name="楕円 427"/>
        <xdr:cNvSpPr/>
      </xdr:nvSpPr>
      <xdr:spPr>
        <a:xfrm>
          <a:off x="9588500" y="1333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78472</xdr:rowOff>
    </xdr:from>
    <xdr:ext cx="534377" cy="259045"/>
    <xdr:sp macro="" textlink="">
      <xdr:nvSpPr>
        <xdr:cNvPr id="429" name="テキスト ボックス 428"/>
        <xdr:cNvSpPr txBox="1"/>
      </xdr:nvSpPr>
      <xdr:spPr>
        <a:xfrm>
          <a:off x="9372111" y="13108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98881</xdr:rowOff>
    </xdr:from>
    <xdr:to>
      <xdr:col>46</xdr:col>
      <xdr:colOff>38100</xdr:colOff>
      <xdr:row>78</xdr:row>
      <xdr:rowOff>29031</xdr:rowOff>
    </xdr:to>
    <xdr:sp macro="" textlink="">
      <xdr:nvSpPr>
        <xdr:cNvPr id="430" name="楕円 429"/>
        <xdr:cNvSpPr/>
      </xdr:nvSpPr>
      <xdr:spPr>
        <a:xfrm>
          <a:off x="8699500" y="1330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45558</xdr:rowOff>
    </xdr:from>
    <xdr:ext cx="534377" cy="259045"/>
    <xdr:sp macro="" textlink="">
      <xdr:nvSpPr>
        <xdr:cNvPr id="431" name="テキスト ボックス 430"/>
        <xdr:cNvSpPr txBox="1"/>
      </xdr:nvSpPr>
      <xdr:spPr>
        <a:xfrm>
          <a:off x="8483111" y="1307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51295</xdr:rowOff>
    </xdr:from>
    <xdr:to>
      <xdr:col>41</xdr:col>
      <xdr:colOff>101600</xdr:colOff>
      <xdr:row>78</xdr:row>
      <xdr:rowOff>152895</xdr:rowOff>
    </xdr:to>
    <xdr:sp macro="" textlink="">
      <xdr:nvSpPr>
        <xdr:cNvPr id="432" name="楕円 431"/>
        <xdr:cNvSpPr/>
      </xdr:nvSpPr>
      <xdr:spPr>
        <a:xfrm>
          <a:off x="7810500" y="1342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144022</xdr:rowOff>
    </xdr:from>
    <xdr:ext cx="469744" cy="259045"/>
    <xdr:sp macro="" textlink="">
      <xdr:nvSpPr>
        <xdr:cNvPr id="433" name="テキスト ボックス 432"/>
        <xdr:cNvSpPr txBox="1"/>
      </xdr:nvSpPr>
      <xdr:spPr>
        <a:xfrm>
          <a:off x="7626428" y="13517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53065</xdr:rowOff>
    </xdr:from>
    <xdr:to>
      <xdr:col>36</xdr:col>
      <xdr:colOff>165100</xdr:colOff>
      <xdr:row>78</xdr:row>
      <xdr:rowOff>154665</xdr:rowOff>
    </xdr:to>
    <xdr:sp macro="" textlink="">
      <xdr:nvSpPr>
        <xdr:cNvPr id="434" name="楕円 433"/>
        <xdr:cNvSpPr/>
      </xdr:nvSpPr>
      <xdr:spPr>
        <a:xfrm>
          <a:off x="6921500" y="1342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145792</xdr:rowOff>
    </xdr:from>
    <xdr:ext cx="469744" cy="259045"/>
    <xdr:sp macro="" textlink="">
      <xdr:nvSpPr>
        <xdr:cNvPr id="435" name="テキスト ボックス 434"/>
        <xdr:cNvSpPr txBox="1"/>
      </xdr:nvSpPr>
      <xdr:spPr>
        <a:xfrm>
          <a:off x="6737428" y="13518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7835</xdr:rowOff>
    </xdr:from>
    <xdr:to>
      <xdr:col>54</xdr:col>
      <xdr:colOff>189865</xdr:colOff>
      <xdr:row>98</xdr:row>
      <xdr:rowOff>126695</xdr:rowOff>
    </xdr:to>
    <xdr:cxnSp macro="">
      <xdr:nvCxnSpPr>
        <xdr:cNvPr id="459" name="直線コネクタ 458"/>
        <xdr:cNvCxnSpPr/>
      </xdr:nvCxnSpPr>
      <xdr:spPr>
        <a:xfrm flipV="1">
          <a:off x="10475595" y="15438335"/>
          <a:ext cx="1270" cy="1490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130522</xdr:rowOff>
    </xdr:from>
    <xdr:ext cx="469744" cy="259045"/>
    <xdr:sp macro="" textlink="">
      <xdr:nvSpPr>
        <xdr:cNvPr id="460" name="普通建設事業費 （ うち更新整備　）最小値テキスト"/>
        <xdr:cNvSpPr txBox="1"/>
      </xdr:nvSpPr>
      <xdr:spPr>
        <a:xfrm>
          <a:off x="10528300" y="169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126695</xdr:rowOff>
    </xdr:from>
    <xdr:to>
      <xdr:col>55</xdr:col>
      <xdr:colOff>88900</xdr:colOff>
      <xdr:row>98</xdr:row>
      <xdr:rowOff>126695</xdr:rowOff>
    </xdr:to>
    <xdr:cxnSp macro="">
      <xdr:nvCxnSpPr>
        <xdr:cNvPr id="461" name="直線コネクタ 460"/>
        <xdr:cNvCxnSpPr/>
      </xdr:nvCxnSpPr>
      <xdr:spPr>
        <a:xfrm>
          <a:off x="10388600" y="169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125962</xdr:rowOff>
    </xdr:from>
    <xdr:ext cx="599010" cy="259045"/>
    <xdr:sp macro="" textlink="">
      <xdr:nvSpPr>
        <xdr:cNvPr id="462" name="普通建設事業費 （ うち更新整備　）最大値テキスト"/>
        <xdr:cNvSpPr txBox="1"/>
      </xdr:nvSpPr>
      <xdr:spPr>
        <a:xfrm>
          <a:off x="10528300" y="152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7835</xdr:rowOff>
    </xdr:from>
    <xdr:to>
      <xdr:col>55</xdr:col>
      <xdr:colOff>88900</xdr:colOff>
      <xdr:row>90</xdr:row>
      <xdr:rowOff>7835</xdr:rowOff>
    </xdr:to>
    <xdr:cxnSp macro="">
      <xdr:nvCxnSpPr>
        <xdr:cNvPr id="463" name="直線コネクタ 462"/>
        <xdr:cNvCxnSpPr/>
      </xdr:nvCxnSpPr>
      <xdr:spPr>
        <a:xfrm>
          <a:off x="10388600" y="154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35255</xdr:rowOff>
    </xdr:from>
    <xdr:to>
      <xdr:col>55</xdr:col>
      <xdr:colOff>0</xdr:colOff>
      <xdr:row>97</xdr:row>
      <xdr:rowOff>122073</xdr:rowOff>
    </xdr:to>
    <xdr:cxnSp macro="">
      <xdr:nvCxnSpPr>
        <xdr:cNvPr id="464" name="直線コネクタ 463"/>
        <xdr:cNvCxnSpPr/>
      </xdr:nvCxnSpPr>
      <xdr:spPr>
        <a:xfrm>
          <a:off x="9639300" y="16665905"/>
          <a:ext cx="838200" cy="8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88409</xdr:rowOff>
    </xdr:from>
    <xdr:ext cx="534377" cy="259045"/>
    <xdr:sp macro="" textlink="">
      <xdr:nvSpPr>
        <xdr:cNvPr id="465" name="普通建設事業費 （ うち更新整備　）平均値テキスト"/>
        <xdr:cNvSpPr txBox="1"/>
      </xdr:nvSpPr>
      <xdr:spPr>
        <a:xfrm>
          <a:off x="10528300" y="16376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65532</xdr:rowOff>
    </xdr:from>
    <xdr:to>
      <xdr:col>55</xdr:col>
      <xdr:colOff>50800</xdr:colOff>
      <xdr:row>96</xdr:row>
      <xdr:rowOff>167132</xdr:rowOff>
    </xdr:to>
    <xdr:sp macro="" textlink="">
      <xdr:nvSpPr>
        <xdr:cNvPr id="466" name="フローチャート: 判断 465"/>
        <xdr:cNvSpPr/>
      </xdr:nvSpPr>
      <xdr:spPr>
        <a:xfrm>
          <a:off x="104267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35255</xdr:rowOff>
    </xdr:from>
    <xdr:to>
      <xdr:col>50</xdr:col>
      <xdr:colOff>114300</xdr:colOff>
      <xdr:row>97</xdr:row>
      <xdr:rowOff>156541</xdr:rowOff>
    </xdr:to>
    <xdr:cxnSp macro="">
      <xdr:nvCxnSpPr>
        <xdr:cNvPr id="467" name="直線コネクタ 466"/>
        <xdr:cNvCxnSpPr/>
      </xdr:nvCxnSpPr>
      <xdr:spPr>
        <a:xfrm flipV="1">
          <a:off x="8750300" y="16665905"/>
          <a:ext cx="889000" cy="12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123737</xdr:rowOff>
    </xdr:from>
    <xdr:to>
      <xdr:col>50</xdr:col>
      <xdr:colOff>165100</xdr:colOff>
      <xdr:row>97</xdr:row>
      <xdr:rowOff>53887</xdr:rowOff>
    </xdr:to>
    <xdr:sp macro="" textlink="">
      <xdr:nvSpPr>
        <xdr:cNvPr id="468" name="フローチャート: 判断 467"/>
        <xdr:cNvSpPr/>
      </xdr:nvSpPr>
      <xdr:spPr>
        <a:xfrm>
          <a:off x="9588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70414</xdr:rowOff>
    </xdr:from>
    <xdr:ext cx="534377" cy="259045"/>
    <xdr:sp macro="" textlink="">
      <xdr:nvSpPr>
        <xdr:cNvPr id="469" name="テキスト ボックス 468"/>
        <xdr:cNvSpPr txBox="1"/>
      </xdr:nvSpPr>
      <xdr:spPr>
        <a:xfrm>
          <a:off x="9372111" y="163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145047</xdr:rowOff>
    </xdr:from>
    <xdr:to>
      <xdr:col>45</xdr:col>
      <xdr:colOff>177800</xdr:colOff>
      <xdr:row>97</xdr:row>
      <xdr:rowOff>156541</xdr:rowOff>
    </xdr:to>
    <xdr:cxnSp macro="">
      <xdr:nvCxnSpPr>
        <xdr:cNvPr id="470" name="直線コネクタ 469"/>
        <xdr:cNvCxnSpPr/>
      </xdr:nvCxnSpPr>
      <xdr:spPr>
        <a:xfrm>
          <a:off x="7861300" y="16775697"/>
          <a:ext cx="889000" cy="1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157784</xdr:rowOff>
    </xdr:from>
    <xdr:to>
      <xdr:col>46</xdr:col>
      <xdr:colOff>38100</xdr:colOff>
      <xdr:row>97</xdr:row>
      <xdr:rowOff>87934</xdr:rowOff>
    </xdr:to>
    <xdr:sp macro="" textlink="">
      <xdr:nvSpPr>
        <xdr:cNvPr id="471" name="フローチャート: 判断 470"/>
        <xdr:cNvSpPr/>
      </xdr:nvSpPr>
      <xdr:spPr>
        <a:xfrm>
          <a:off x="8699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104461</xdr:rowOff>
    </xdr:from>
    <xdr:ext cx="534377" cy="259045"/>
    <xdr:sp macro="" textlink="">
      <xdr:nvSpPr>
        <xdr:cNvPr id="472" name="テキスト ボックス 471"/>
        <xdr:cNvSpPr txBox="1"/>
      </xdr:nvSpPr>
      <xdr:spPr>
        <a:xfrm>
          <a:off x="8483111" y="1639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145047</xdr:rowOff>
    </xdr:from>
    <xdr:to>
      <xdr:col>41</xdr:col>
      <xdr:colOff>50800</xdr:colOff>
      <xdr:row>98</xdr:row>
      <xdr:rowOff>8040</xdr:rowOff>
    </xdr:to>
    <xdr:cxnSp macro="">
      <xdr:nvCxnSpPr>
        <xdr:cNvPr id="473" name="直線コネクタ 472"/>
        <xdr:cNvCxnSpPr/>
      </xdr:nvCxnSpPr>
      <xdr:spPr>
        <a:xfrm flipV="1">
          <a:off x="6972300" y="16775697"/>
          <a:ext cx="889000" cy="34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145745</xdr:rowOff>
    </xdr:from>
    <xdr:to>
      <xdr:col>41</xdr:col>
      <xdr:colOff>101600</xdr:colOff>
      <xdr:row>97</xdr:row>
      <xdr:rowOff>75895</xdr:rowOff>
    </xdr:to>
    <xdr:sp macro="" textlink="">
      <xdr:nvSpPr>
        <xdr:cNvPr id="474" name="フローチャート: 判断 473"/>
        <xdr:cNvSpPr/>
      </xdr:nvSpPr>
      <xdr:spPr>
        <a:xfrm>
          <a:off x="78105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92422</xdr:rowOff>
    </xdr:from>
    <xdr:ext cx="534377" cy="259045"/>
    <xdr:sp macro="" textlink="">
      <xdr:nvSpPr>
        <xdr:cNvPr id="475" name="テキスト ボックス 474"/>
        <xdr:cNvSpPr txBox="1"/>
      </xdr:nvSpPr>
      <xdr:spPr>
        <a:xfrm>
          <a:off x="7594111" y="1638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32398</xdr:rowOff>
    </xdr:from>
    <xdr:to>
      <xdr:col>36</xdr:col>
      <xdr:colOff>165100</xdr:colOff>
      <xdr:row>97</xdr:row>
      <xdr:rowOff>133998</xdr:rowOff>
    </xdr:to>
    <xdr:sp macro="" textlink="">
      <xdr:nvSpPr>
        <xdr:cNvPr id="476" name="フローチャート: 判断 475"/>
        <xdr:cNvSpPr/>
      </xdr:nvSpPr>
      <xdr:spPr>
        <a:xfrm>
          <a:off x="6921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150525</xdr:rowOff>
    </xdr:from>
    <xdr:ext cx="534377" cy="259045"/>
    <xdr:sp macro="" textlink="">
      <xdr:nvSpPr>
        <xdr:cNvPr id="477" name="テキスト ボックス 476"/>
        <xdr:cNvSpPr txBox="1"/>
      </xdr:nvSpPr>
      <xdr:spPr>
        <a:xfrm>
          <a:off x="6705111" y="164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71273</xdr:rowOff>
    </xdr:from>
    <xdr:to>
      <xdr:col>55</xdr:col>
      <xdr:colOff>50800</xdr:colOff>
      <xdr:row>98</xdr:row>
      <xdr:rowOff>1423</xdr:rowOff>
    </xdr:to>
    <xdr:sp macro="" textlink="">
      <xdr:nvSpPr>
        <xdr:cNvPr id="483" name="楕円 482"/>
        <xdr:cNvSpPr/>
      </xdr:nvSpPr>
      <xdr:spPr>
        <a:xfrm>
          <a:off x="10426700" y="1670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49700</xdr:rowOff>
    </xdr:from>
    <xdr:ext cx="534377" cy="259045"/>
    <xdr:sp macro="" textlink="">
      <xdr:nvSpPr>
        <xdr:cNvPr id="484" name="普通建設事業費 （ うち更新整備　）該当値テキスト"/>
        <xdr:cNvSpPr txBox="1"/>
      </xdr:nvSpPr>
      <xdr:spPr>
        <a:xfrm>
          <a:off x="10528300" y="1668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155905</xdr:rowOff>
    </xdr:from>
    <xdr:to>
      <xdr:col>50</xdr:col>
      <xdr:colOff>165100</xdr:colOff>
      <xdr:row>97</xdr:row>
      <xdr:rowOff>86055</xdr:rowOff>
    </xdr:to>
    <xdr:sp macro="" textlink="">
      <xdr:nvSpPr>
        <xdr:cNvPr id="485" name="楕円 484"/>
        <xdr:cNvSpPr/>
      </xdr:nvSpPr>
      <xdr:spPr>
        <a:xfrm>
          <a:off x="9588500" y="1661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77182</xdr:rowOff>
    </xdr:from>
    <xdr:ext cx="534377" cy="259045"/>
    <xdr:sp macro="" textlink="">
      <xdr:nvSpPr>
        <xdr:cNvPr id="486" name="テキスト ボックス 485"/>
        <xdr:cNvSpPr txBox="1"/>
      </xdr:nvSpPr>
      <xdr:spPr>
        <a:xfrm>
          <a:off x="9372111" y="1670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105741</xdr:rowOff>
    </xdr:from>
    <xdr:to>
      <xdr:col>46</xdr:col>
      <xdr:colOff>38100</xdr:colOff>
      <xdr:row>98</xdr:row>
      <xdr:rowOff>35891</xdr:rowOff>
    </xdr:to>
    <xdr:sp macro="" textlink="">
      <xdr:nvSpPr>
        <xdr:cNvPr id="487" name="楕円 486"/>
        <xdr:cNvSpPr/>
      </xdr:nvSpPr>
      <xdr:spPr>
        <a:xfrm>
          <a:off x="8699500" y="1673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27018</xdr:rowOff>
    </xdr:from>
    <xdr:ext cx="534377" cy="259045"/>
    <xdr:sp macro="" textlink="">
      <xdr:nvSpPr>
        <xdr:cNvPr id="488" name="テキスト ボックス 487"/>
        <xdr:cNvSpPr txBox="1"/>
      </xdr:nvSpPr>
      <xdr:spPr>
        <a:xfrm>
          <a:off x="8483111" y="16829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94247</xdr:rowOff>
    </xdr:from>
    <xdr:to>
      <xdr:col>41</xdr:col>
      <xdr:colOff>101600</xdr:colOff>
      <xdr:row>98</xdr:row>
      <xdr:rowOff>24397</xdr:rowOff>
    </xdr:to>
    <xdr:sp macro="" textlink="">
      <xdr:nvSpPr>
        <xdr:cNvPr id="489" name="楕円 488"/>
        <xdr:cNvSpPr/>
      </xdr:nvSpPr>
      <xdr:spPr>
        <a:xfrm>
          <a:off x="7810500" y="1672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15524</xdr:rowOff>
    </xdr:from>
    <xdr:ext cx="534377" cy="259045"/>
    <xdr:sp macro="" textlink="">
      <xdr:nvSpPr>
        <xdr:cNvPr id="490" name="テキスト ボックス 489"/>
        <xdr:cNvSpPr txBox="1"/>
      </xdr:nvSpPr>
      <xdr:spPr>
        <a:xfrm>
          <a:off x="7594111" y="1681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128690</xdr:rowOff>
    </xdr:from>
    <xdr:to>
      <xdr:col>36</xdr:col>
      <xdr:colOff>165100</xdr:colOff>
      <xdr:row>98</xdr:row>
      <xdr:rowOff>58840</xdr:rowOff>
    </xdr:to>
    <xdr:sp macro="" textlink="">
      <xdr:nvSpPr>
        <xdr:cNvPr id="491" name="楕円 490"/>
        <xdr:cNvSpPr/>
      </xdr:nvSpPr>
      <xdr:spPr>
        <a:xfrm>
          <a:off x="6921500" y="167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49967</xdr:rowOff>
    </xdr:from>
    <xdr:ext cx="534377" cy="259045"/>
    <xdr:sp macro="" textlink="">
      <xdr:nvSpPr>
        <xdr:cNvPr id="492" name="テキスト ボックス 491"/>
        <xdr:cNvSpPr txBox="1"/>
      </xdr:nvSpPr>
      <xdr:spPr>
        <a:xfrm>
          <a:off x="6705111" y="1685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124854</xdr:rowOff>
    </xdr:from>
    <xdr:to>
      <xdr:col>85</xdr:col>
      <xdr:colOff>126364</xdr:colOff>
      <xdr:row>39</xdr:row>
      <xdr:rowOff>44450</xdr:rowOff>
    </xdr:to>
    <xdr:cxnSp macro="">
      <xdr:nvCxnSpPr>
        <xdr:cNvPr id="516" name="直線コネクタ 515"/>
        <xdr:cNvCxnSpPr/>
      </xdr:nvCxnSpPr>
      <xdr:spPr>
        <a:xfrm flipV="1">
          <a:off x="16317595" y="5096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56735</xdr:rowOff>
    </xdr:from>
    <xdr:ext cx="249299" cy="259045"/>
    <xdr:sp macro="" textlink="">
      <xdr:nvSpPr>
        <xdr:cNvPr id="517" name="災害復旧事業費最小値テキスト"/>
        <xdr:cNvSpPr txBox="1"/>
      </xdr:nvSpPr>
      <xdr:spPr>
        <a:xfrm>
          <a:off x="16370300" y="6743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71531</xdr:rowOff>
    </xdr:from>
    <xdr:ext cx="599010" cy="259045"/>
    <xdr:sp macro="" textlink="">
      <xdr:nvSpPr>
        <xdr:cNvPr id="519" name="災害復旧事業費最大値テキスト"/>
        <xdr:cNvSpPr txBox="1"/>
      </xdr:nvSpPr>
      <xdr:spPr>
        <a:xfrm>
          <a:off x="16370300" y="4872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124854</xdr:rowOff>
    </xdr:from>
    <xdr:to>
      <xdr:col>86</xdr:col>
      <xdr:colOff>25400</xdr:colOff>
      <xdr:row>29</xdr:row>
      <xdr:rowOff>124854</xdr:rowOff>
    </xdr:to>
    <xdr:cxnSp macro="">
      <xdr:nvCxnSpPr>
        <xdr:cNvPr id="520" name="直線コネクタ 519"/>
        <xdr:cNvCxnSpPr/>
      </xdr:nvCxnSpPr>
      <xdr:spPr>
        <a:xfrm>
          <a:off x="16230600" y="50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1" name="直線コネクタ 520"/>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145635</xdr:rowOff>
    </xdr:from>
    <xdr:ext cx="469744" cy="259045"/>
    <xdr:sp macro="" textlink="">
      <xdr:nvSpPr>
        <xdr:cNvPr id="522" name="災害復旧事業費平均値テキスト"/>
        <xdr:cNvSpPr txBox="1"/>
      </xdr:nvSpPr>
      <xdr:spPr>
        <a:xfrm>
          <a:off x="16370300" y="6489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122758</xdr:rowOff>
    </xdr:from>
    <xdr:to>
      <xdr:col>85</xdr:col>
      <xdr:colOff>177800</xdr:colOff>
      <xdr:row>39</xdr:row>
      <xdr:rowOff>52908</xdr:rowOff>
    </xdr:to>
    <xdr:sp macro="" textlink="">
      <xdr:nvSpPr>
        <xdr:cNvPr id="523" name="フローチャート: 判断 522"/>
        <xdr:cNvSpPr/>
      </xdr:nvSpPr>
      <xdr:spPr>
        <a:xfrm>
          <a:off x="16268700" y="663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4" name="直線コネクタ 523"/>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137464</xdr:rowOff>
    </xdr:from>
    <xdr:to>
      <xdr:col>81</xdr:col>
      <xdr:colOff>101600</xdr:colOff>
      <xdr:row>39</xdr:row>
      <xdr:rowOff>67614</xdr:rowOff>
    </xdr:to>
    <xdr:sp macro="" textlink="">
      <xdr:nvSpPr>
        <xdr:cNvPr id="525" name="フローチャート: 判断 524"/>
        <xdr:cNvSpPr/>
      </xdr:nvSpPr>
      <xdr:spPr>
        <a:xfrm>
          <a:off x="154305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84142</xdr:rowOff>
    </xdr:from>
    <xdr:ext cx="469744" cy="259045"/>
    <xdr:sp macro="" textlink="">
      <xdr:nvSpPr>
        <xdr:cNvPr id="526" name="テキスト ボックス 525"/>
        <xdr:cNvSpPr txBox="1"/>
      </xdr:nvSpPr>
      <xdr:spPr>
        <a:xfrm>
          <a:off x="15246428" y="6427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7" name="直線コネクタ 526"/>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148489</xdr:rowOff>
    </xdr:from>
    <xdr:to>
      <xdr:col>76</xdr:col>
      <xdr:colOff>165100</xdr:colOff>
      <xdr:row>39</xdr:row>
      <xdr:rowOff>78639</xdr:rowOff>
    </xdr:to>
    <xdr:sp macro="" textlink="">
      <xdr:nvSpPr>
        <xdr:cNvPr id="528" name="フローチャート: 判断 527"/>
        <xdr:cNvSpPr/>
      </xdr:nvSpPr>
      <xdr:spPr>
        <a:xfrm>
          <a:off x="14541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95165</xdr:rowOff>
    </xdr:from>
    <xdr:ext cx="469744" cy="259045"/>
    <xdr:sp macro="" textlink="">
      <xdr:nvSpPr>
        <xdr:cNvPr id="529" name="テキスト ボックス 528"/>
        <xdr:cNvSpPr txBox="1"/>
      </xdr:nvSpPr>
      <xdr:spPr>
        <a:xfrm>
          <a:off x="14357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25006</xdr:rowOff>
    </xdr:from>
    <xdr:to>
      <xdr:col>71</xdr:col>
      <xdr:colOff>177800</xdr:colOff>
      <xdr:row>39</xdr:row>
      <xdr:rowOff>44450</xdr:rowOff>
    </xdr:to>
    <xdr:cxnSp macro="">
      <xdr:nvCxnSpPr>
        <xdr:cNvPr id="530" name="直線コネクタ 529"/>
        <xdr:cNvCxnSpPr/>
      </xdr:nvCxnSpPr>
      <xdr:spPr>
        <a:xfrm>
          <a:off x="12814300" y="6711556"/>
          <a:ext cx="889000" cy="1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135725</xdr:rowOff>
    </xdr:from>
    <xdr:to>
      <xdr:col>72</xdr:col>
      <xdr:colOff>38100</xdr:colOff>
      <xdr:row>39</xdr:row>
      <xdr:rowOff>65875</xdr:rowOff>
    </xdr:to>
    <xdr:sp macro="" textlink="">
      <xdr:nvSpPr>
        <xdr:cNvPr id="531" name="フローチャート: 判断 530"/>
        <xdr:cNvSpPr/>
      </xdr:nvSpPr>
      <xdr:spPr>
        <a:xfrm>
          <a:off x="13652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82402</xdr:rowOff>
    </xdr:from>
    <xdr:ext cx="469744" cy="259045"/>
    <xdr:sp macro="" textlink="">
      <xdr:nvSpPr>
        <xdr:cNvPr id="532" name="テキスト ボックス 531"/>
        <xdr:cNvSpPr txBox="1"/>
      </xdr:nvSpPr>
      <xdr:spPr>
        <a:xfrm>
          <a:off x="13468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146774</xdr:rowOff>
    </xdr:from>
    <xdr:to>
      <xdr:col>67</xdr:col>
      <xdr:colOff>101600</xdr:colOff>
      <xdr:row>39</xdr:row>
      <xdr:rowOff>76924</xdr:rowOff>
    </xdr:to>
    <xdr:sp macro="" textlink="">
      <xdr:nvSpPr>
        <xdr:cNvPr id="533" name="フローチャート: 判断 532"/>
        <xdr:cNvSpPr/>
      </xdr:nvSpPr>
      <xdr:spPr>
        <a:xfrm>
          <a:off x="12763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68051</xdr:rowOff>
    </xdr:from>
    <xdr:ext cx="469744" cy="259045"/>
    <xdr:sp macro="" textlink="">
      <xdr:nvSpPr>
        <xdr:cNvPr id="534" name="テキスト ボックス 533"/>
        <xdr:cNvSpPr txBox="1"/>
      </xdr:nvSpPr>
      <xdr:spPr>
        <a:xfrm>
          <a:off x="12579428" y="675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0" name="楕円 539"/>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101185</xdr:rowOff>
    </xdr:from>
    <xdr:ext cx="249299" cy="259045"/>
    <xdr:sp macro="" textlink="">
      <xdr:nvSpPr>
        <xdr:cNvPr id="541" name="災害復旧事業費該当値テキスト"/>
        <xdr:cNvSpPr txBox="1"/>
      </xdr:nvSpPr>
      <xdr:spPr>
        <a:xfrm>
          <a:off x="16370300" y="6616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2" name="楕円 541"/>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3" name="テキスト ボックス 542"/>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4" name="楕円 543"/>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5" name="テキスト ボックス 544"/>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6" name="楕円 545"/>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7" name="テキスト ボックス 546"/>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145656</xdr:rowOff>
    </xdr:from>
    <xdr:to>
      <xdr:col>67</xdr:col>
      <xdr:colOff>101600</xdr:colOff>
      <xdr:row>39</xdr:row>
      <xdr:rowOff>75806</xdr:rowOff>
    </xdr:to>
    <xdr:sp macro="" textlink="">
      <xdr:nvSpPr>
        <xdr:cNvPr id="548" name="楕円 547"/>
        <xdr:cNvSpPr/>
      </xdr:nvSpPr>
      <xdr:spPr>
        <a:xfrm>
          <a:off x="12763500" y="666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92333</xdr:rowOff>
    </xdr:from>
    <xdr:ext cx="469744" cy="259045"/>
    <xdr:sp macro="" textlink="">
      <xdr:nvSpPr>
        <xdr:cNvPr id="549" name="テキスト ボックス 548"/>
        <xdr:cNvSpPr txBox="1"/>
      </xdr:nvSpPr>
      <xdr:spPr>
        <a:xfrm>
          <a:off x="12579428" y="6435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129674</xdr:rowOff>
    </xdr:from>
    <xdr:to>
      <xdr:col>85</xdr:col>
      <xdr:colOff>126364</xdr:colOff>
      <xdr:row>78</xdr:row>
      <xdr:rowOff>110717</xdr:rowOff>
    </xdr:to>
    <xdr:cxnSp macro="">
      <xdr:nvCxnSpPr>
        <xdr:cNvPr id="624" name="直線コネクタ 623"/>
        <xdr:cNvCxnSpPr/>
      </xdr:nvCxnSpPr>
      <xdr:spPr>
        <a:xfrm flipV="1">
          <a:off x="16317595" y="12131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114544</xdr:rowOff>
    </xdr:from>
    <xdr:ext cx="469744" cy="259045"/>
    <xdr:sp macro="" textlink="">
      <xdr:nvSpPr>
        <xdr:cNvPr id="625" name="公債費最小値テキスト"/>
        <xdr:cNvSpPr txBox="1"/>
      </xdr:nvSpPr>
      <xdr:spPr>
        <a:xfrm>
          <a:off x="16370300" y="1348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110717</xdr:rowOff>
    </xdr:from>
    <xdr:to>
      <xdr:col>86</xdr:col>
      <xdr:colOff>25400</xdr:colOff>
      <xdr:row>78</xdr:row>
      <xdr:rowOff>110717</xdr:rowOff>
    </xdr:to>
    <xdr:cxnSp macro="">
      <xdr:nvCxnSpPr>
        <xdr:cNvPr id="626" name="直線コネクタ 625"/>
        <xdr:cNvCxnSpPr/>
      </xdr:nvCxnSpPr>
      <xdr:spPr>
        <a:xfrm>
          <a:off x="16230600" y="1348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76351</xdr:rowOff>
    </xdr:from>
    <xdr:ext cx="534377" cy="259045"/>
    <xdr:sp macro="" textlink="">
      <xdr:nvSpPr>
        <xdr:cNvPr id="627" name="公債費最大値テキスト"/>
        <xdr:cNvSpPr txBox="1"/>
      </xdr:nvSpPr>
      <xdr:spPr>
        <a:xfrm>
          <a:off x="16370300" y="1190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129674</xdr:rowOff>
    </xdr:from>
    <xdr:to>
      <xdr:col>86</xdr:col>
      <xdr:colOff>25400</xdr:colOff>
      <xdr:row>70</xdr:row>
      <xdr:rowOff>129674</xdr:rowOff>
    </xdr:to>
    <xdr:cxnSp macro="">
      <xdr:nvCxnSpPr>
        <xdr:cNvPr id="628" name="直線コネクタ 627"/>
        <xdr:cNvCxnSpPr/>
      </xdr:nvCxnSpPr>
      <xdr:spPr>
        <a:xfrm>
          <a:off x="16230600" y="121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155947</xdr:rowOff>
    </xdr:from>
    <xdr:to>
      <xdr:col>85</xdr:col>
      <xdr:colOff>127000</xdr:colOff>
      <xdr:row>74</xdr:row>
      <xdr:rowOff>33466</xdr:rowOff>
    </xdr:to>
    <xdr:cxnSp macro="">
      <xdr:nvCxnSpPr>
        <xdr:cNvPr id="629" name="直線コネクタ 628"/>
        <xdr:cNvCxnSpPr/>
      </xdr:nvCxnSpPr>
      <xdr:spPr>
        <a:xfrm>
          <a:off x="15481300" y="12500347"/>
          <a:ext cx="838200" cy="220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53333</xdr:rowOff>
    </xdr:from>
    <xdr:ext cx="534377" cy="259045"/>
    <xdr:sp macro="" textlink="">
      <xdr:nvSpPr>
        <xdr:cNvPr id="630" name="公債費平均値テキスト"/>
        <xdr:cNvSpPr txBox="1"/>
      </xdr:nvSpPr>
      <xdr:spPr>
        <a:xfrm>
          <a:off x="16370300" y="12912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74906</xdr:rowOff>
    </xdr:from>
    <xdr:to>
      <xdr:col>85</xdr:col>
      <xdr:colOff>177800</xdr:colOff>
      <xdr:row>76</xdr:row>
      <xdr:rowOff>5057</xdr:rowOff>
    </xdr:to>
    <xdr:sp macro="" textlink="">
      <xdr:nvSpPr>
        <xdr:cNvPr id="631" name="フローチャート: 判断 630"/>
        <xdr:cNvSpPr/>
      </xdr:nvSpPr>
      <xdr:spPr>
        <a:xfrm>
          <a:off x="162687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155947</xdr:rowOff>
    </xdr:from>
    <xdr:to>
      <xdr:col>81</xdr:col>
      <xdr:colOff>50800</xdr:colOff>
      <xdr:row>73</xdr:row>
      <xdr:rowOff>115713</xdr:rowOff>
    </xdr:to>
    <xdr:cxnSp macro="">
      <xdr:nvCxnSpPr>
        <xdr:cNvPr id="632" name="直線コネクタ 631"/>
        <xdr:cNvCxnSpPr/>
      </xdr:nvCxnSpPr>
      <xdr:spPr>
        <a:xfrm flipV="1">
          <a:off x="14592300" y="12500347"/>
          <a:ext cx="889000" cy="13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65273</xdr:rowOff>
    </xdr:from>
    <xdr:to>
      <xdr:col>81</xdr:col>
      <xdr:colOff>101600</xdr:colOff>
      <xdr:row>75</xdr:row>
      <xdr:rowOff>166874</xdr:rowOff>
    </xdr:to>
    <xdr:sp macro="" textlink="">
      <xdr:nvSpPr>
        <xdr:cNvPr id="633" name="フローチャート: 判断 632"/>
        <xdr:cNvSpPr/>
      </xdr:nvSpPr>
      <xdr:spPr>
        <a:xfrm>
          <a:off x="15430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157999</xdr:rowOff>
    </xdr:from>
    <xdr:ext cx="534377" cy="259045"/>
    <xdr:sp macro="" textlink="">
      <xdr:nvSpPr>
        <xdr:cNvPr id="634" name="テキスト ボックス 633"/>
        <xdr:cNvSpPr txBox="1"/>
      </xdr:nvSpPr>
      <xdr:spPr>
        <a:xfrm>
          <a:off x="15214111" y="130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115713</xdr:rowOff>
    </xdr:from>
    <xdr:to>
      <xdr:col>76</xdr:col>
      <xdr:colOff>114300</xdr:colOff>
      <xdr:row>74</xdr:row>
      <xdr:rowOff>2997</xdr:rowOff>
    </xdr:to>
    <xdr:cxnSp macro="">
      <xdr:nvCxnSpPr>
        <xdr:cNvPr id="635" name="直線コネクタ 634"/>
        <xdr:cNvCxnSpPr/>
      </xdr:nvCxnSpPr>
      <xdr:spPr>
        <a:xfrm flipV="1">
          <a:off x="13703300" y="12631563"/>
          <a:ext cx="889000" cy="58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67885</xdr:rowOff>
    </xdr:from>
    <xdr:to>
      <xdr:col>76</xdr:col>
      <xdr:colOff>165100</xdr:colOff>
      <xdr:row>75</xdr:row>
      <xdr:rowOff>169484</xdr:rowOff>
    </xdr:to>
    <xdr:sp macro="" textlink="">
      <xdr:nvSpPr>
        <xdr:cNvPr id="636" name="フローチャート: 判断 635"/>
        <xdr:cNvSpPr/>
      </xdr:nvSpPr>
      <xdr:spPr>
        <a:xfrm>
          <a:off x="14541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160613</xdr:rowOff>
    </xdr:from>
    <xdr:ext cx="534377" cy="259045"/>
    <xdr:sp macro="" textlink="">
      <xdr:nvSpPr>
        <xdr:cNvPr id="637" name="テキスト ボックス 636"/>
        <xdr:cNvSpPr txBox="1"/>
      </xdr:nvSpPr>
      <xdr:spPr>
        <a:xfrm>
          <a:off x="14325111" y="130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2997</xdr:rowOff>
    </xdr:from>
    <xdr:to>
      <xdr:col>71</xdr:col>
      <xdr:colOff>177800</xdr:colOff>
      <xdr:row>74</xdr:row>
      <xdr:rowOff>23865</xdr:rowOff>
    </xdr:to>
    <xdr:cxnSp macro="">
      <xdr:nvCxnSpPr>
        <xdr:cNvPr id="638" name="直線コネクタ 637"/>
        <xdr:cNvCxnSpPr/>
      </xdr:nvCxnSpPr>
      <xdr:spPr>
        <a:xfrm flipV="1">
          <a:off x="12814300" y="12690297"/>
          <a:ext cx="889000" cy="2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68065</xdr:rowOff>
    </xdr:from>
    <xdr:to>
      <xdr:col>72</xdr:col>
      <xdr:colOff>38100</xdr:colOff>
      <xdr:row>75</xdr:row>
      <xdr:rowOff>169664</xdr:rowOff>
    </xdr:to>
    <xdr:sp macro="" textlink="">
      <xdr:nvSpPr>
        <xdr:cNvPr id="639" name="フローチャート: 判断 638"/>
        <xdr:cNvSpPr/>
      </xdr:nvSpPr>
      <xdr:spPr>
        <a:xfrm>
          <a:off x="13652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160791</xdr:rowOff>
    </xdr:from>
    <xdr:ext cx="534377" cy="259045"/>
    <xdr:sp macro="" textlink="">
      <xdr:nvSpPr>
        <xdr:cNvPr id="640" name="テキスト ボックス 639"/>
        <xdr:cNvSpPr txBox="1"/>
      </xdr:nvSpPr>
      <xdr:spPr>
        <a:xfrm>
          <a:off x="13436111" y="1301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62268</xdr:rowOff>
    </xdr:from>
    <xdr:to>
      <xdr:col>67</xdr:col>
      <xdr:colOff>101600</xdr:colOff>
      <xdr:row>75</xdr:row>
      <xdr:rowOff>163869</xdr:rowOff>
    </xdr:to>
    <xdr:sp macro="" textlink="">
      <xdr:nvSpPr>
        <xdr:cNvPr id="641" name="フローチャート: 判断 640"/>
        <xdr:cNvSpPr/>
      </xdr:nvSpPr>
      <xdr:spPr>
        <a:xfrm>
          <a:off x="12763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154995</xdr:rowOff>
    </xdr:from>
    <xdr:ext cx="534377" cy="259045"/>
    <xdr:sp macro="" textlink="">
      <xdr:nvSpPr>
        <xdr:cNvPr id="642" name="テキスト ボックス 641"/>
        <xdr:cNvSpPr txBox="1"/>
      </xdr:nvSpPr>
      <xdr:spPr>
        <a:xfrm>
          <a:off x="12547111" y="1301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154116</xdr:rowOff>
    </xdr:from>
    <xdr:to>
      <xdr:col>85</xdr:col>
      <xdr:colOff>177800</xdr:colOff>
      <xdr:row>74</xdr:row>
      <xdr:rowOff>84266</xdr:rowOff>
    </xdr:to>
    <xdr:sp macro="" textlink="">
      <xdr:nvSpPr>
        <xdr:cNvPr id="648" name="楕円 647"/>
        <xdr:cNvSpPr/>
      </xdr:nvSpPr>
      <xdr:spPr>
        <a:xfrm>
          <a:off x="16268700" y="1266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5543</xdr:rowOff>
    </xdr:from>
    <xdr:ext cx="534377" cy="259045"/>
    <xdr:sp macro="" textlink="">
      <xdr:nvSpPr>
        <xdr:cNvPr id="649" name="公債費該当値テキスト"/>
        <xdr:cNvSpPr txBox="1"/>
      </xdr:nvSpPr>
      <xdr:spPr>
        <a:xfrm>
          <a:off x="16370300" y="1252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105147</xdr:rowOff>
    </xdr:from>
    <xdr:to>
      <xdr:col>81</xdr:col>
      <xdr:colOff>101600</xdr:colOff>
      <xdr:row>73</xdr:row>
      <xdr:rowOff>35297</xdr:rowOff>
    </xdr:to>
    <xdr:sp macro="" textlink="">
      <xdr:nvSpPr>
        <xdr:cNvPr id="650" name="楕円 649"/>
        <xdr:cNvSpPr/>
      </xdr:nvSpPr>
      <xdr:spPr>
        <a:xfrm>
          <a:off x="15430500" y="1244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51824</xdr:rowOff>
    </xdr:from>
    <xdr:ext cx="534377" cy="259045"/>
    <xdr:sp macro="" textlink="">
      <xdr:nvSpPr>
        <xdr:cNvPr id="651" name="テキスト ボックス 650"/>
        <xdr:cNvSpPr txBox="1"/>
      </xdr:nvSpPr>
      <xdr:spPr>
        <a:xfrm>
          <a:off x="15214111" y="1222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64913</xdr:rowOff>
    </xdr:from>
    <xdr:to>
      <xdr:col>76</xdr:col>
      <xdr:colOff>165100</xdr:colOff>
      <xdr:row>73</xdr:row>
      <xdr:rowOff>166513</xdr:rowOff>
    </xdr:to>
    <xdr:sp macro="" textlink="">
      <xdr:nvSpPr>
        <xdr:cNvPr id="652" name="楕円 651"/>
        <xdr:cNvSpPr/>
      </xdr:nvSpPr>
      <xdr:spPr>
        <a:xfrm>
          <a:off x="14541500" y="1258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11590</xdr:rowOff>
    </xdr:from>
    <xdr:ext cx="534377" cy="259045"/>
    <xdr:sp macro="" textlink="">
      <xdr:nvSpPr>
        <xdr:cNvPr id="653" name="テキスト ボックス 652"/>
        <xdr:cNvSpPr txBox="1"/>
      </xdr:nvSpPr>
      <xdr:spPr>
        <a:xfrm>
          <a:off x="14325111" y="1235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123647</xdr:rowOff>
    </xdr:from>
    <xdr:to>
      <xdr:col>72</xdr:col>
      <xdr:colOff>38100</xdr:colOff>
      <xdr:row>74</xdr:row>
      <xdr:rowOff>53797</xdr:rowOff>
    </xdr:to>
    <xdr:sp macro="" textlink="">
      <xdr:nvSpPr>
        <xdr:cNvPr id="654" name="楕円 653"/>
        <xdr:cNvSpPr/>
      </xdr:nvSpPr>
      <xdr:spPr>
        <a:xfrm>
          <a:off x="13652500" y="1263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70324</xdr:rowOff>
    </xdr:from>
    <xdr:ext cx="534377" cy="259045"/>
    <xdr:sp macro="" textlink="">
      <xdr:nvSpPr>
        <xdr:cNvPr id="655" name="テキスト ボックス 654"/>
        <xdr:cNvSpPr txBox="1"/>
      </xdr:nvSpPr>
      <xdr:spPr>
        <a:xfrm>
          <a:off x="13436111" y="12414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144515</xdr:rowOff>
    </xdr:from>
    <xdr:to>
      <xdr:col>67</xdr:col>
      <xdr:colOff>101600</xdr:colOff>
      <xdr:row>74</xdr:row>
      <xdr:rowOff>74665</xdr:rowOff>
    </xdr:to>
    <xdr:sp macro="" textlink="">
      <xdr:nvSpPr>
        <xdr:cNvPr id="656" name="楕円 655"/>
        <xdr:cNvSpPr/>
      </xdr:nvSpPr>
      <xdr:spPr>
        <a:xfrm>
          <a:off x="12763500" y="1266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91192</xdr:rowOff>
    </xdr:from>
    <xdr:ext cx="534377" cy="259045"/>
    <xdr:sp macro="" textlink="">
      <xdr:nvSpPr>
        <xdr:cNvPr id="657" name="テキスト ボックス 656"/>
        <xdr:cNvSpPr txBox="1"/>
      </xdr:nvSpPr>
      <xdr:spPr>
        <a:xfrm>
          <a:off x="12547111" y="1243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59196</xdr:rowOff>
    </xdr:from>
    <xdr:to>
      <xdr:col>85</xdr:col>
      <xdr:colOff>126364</xdr:colOff>
      <xdr:row>98</xdr:row>
      <xdr:rowOff>139609</xdr:rowOff>
    </xdr:to>
    <xdr:cxnSp macro="">
      <xdr:nvCxnSpPr>
        <xdr:cNvPr id="679" name="直線コネクタ 678"/>
        <xdr:cNvCxnSpPr/>
      </xdr:nvCxnSpPr>
      <xdr:spPr>
        <a:xfrm flipV="1">
          <a:off x="16317595" y="15489696"/>
          <a:ext cx="1269" cy="145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143436</xdr:rowOff>
    </xdr:from>
    <xdr:ext cx="313932" cy="259045"/>
    <xdr:sp macro="" textlink="">
      <xdr:nvSpPr>
        <xdr:cNvPr id="680" name="積立金最小値テキスト"/>
        <xdr:cNvSpPr txBox="1"/>
      </xdr:nvSpPr>
      <xdr:spPr>
        <a:xfrm>
          <a:off x="16370300" y="169455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139609</xdr:rowOff>
    </xdr:from>
    <xdr:to>
      <xdr:col>86</xdr:col>
      <xdr:colOff>25400</xdr:colOff>
      <xdr:row>98</xdr:row>
      <xdr:rowOff>139609</xdr:rowOff>
    </xdr:to>
    <xdr:cxnSp macro="">
      <xdr:nvCxnSpPr>
        <xdr:cNvPr id="681" name="直線コネクタ 680"/>
        <xdr:cNvCxnSpPr/>
      </xdr:nvCxnSpPr>
      <xdr:spPr>
        <a:xfrm>
          <a:off x="16230600" y="1694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5873</xdr:rowOff>
    </xdr:from>
    <xdr:ext cx="599010" cy="259045"/>
    <xdr:sp macro="" textlink="">
      <xdr:nvSpPr>
        <xdr:cNvPr id="682" name="積立金最大値テキスト"/>
        <xdr:cNvSpPr txBox="1"/>
      </xdr:nvSpPr>
      <xdr:spPr>
        <a:xfrm>
          <a:off x="16370300" y="1526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59196</xdr:rowOff>
    </xdr:from>
    <xdr:to>
      <xdr:col>86</xdr:col>
      <xdr:colOff>25400</xdr:colOff>
      <xdr:row>90</xdr:row>
      <xdr:rowOff>59196</xdr:rowOff>
    </xdr:to>
    <xdr:cxnSp macro="">
      <xdr:nvCxnSpPr>
        <xdr:cNvPr id="683" name="直線コネクタ 682"/>
        <xdr:cNvCxnSpPr/>
      </xdr:nvCxnSpPr>
      <xdr:spPr>
        <a:xfrm>
          <a:off x="16230600" y="1548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39737</xdr:rowOff>
    </xdr:from>
    <xdr:to>
      <xdr:col>85</xdr:col>
      <xdr:colOff>127000</xdr:colOff>
      <xdr:row>98</xdr:row>
      <xdr:rowOff>66329</xdr:rowOff>
    </xdr:to>
    <xdr:cxnSp macro="">
      <xdr:nvCxnSpPr>
        <xdr:cNvPr id="684" name="直線コネクタ 683"/>
        <xdr:cNvCxnSpPr/>
      </xdr:nvCxnSpPr>
      <xdr:spPr>
        <a:xfrm flipV="1">
          <a:off x="15481300" y="16841837"/>
          <a:ext cx="838200" cy="2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158027</xdr:rowOff>
    </xdr:from>
    <xdr:ext cx="534377" cy="259045"/>
    <xdr:sp macro="" textlink="">
      <xdr:nvSpPr>
        <xdr:cNvPr id="685" name="積立金平均値テキスト"/>
        <xdr:cNvSpPr txBox="1"/>
      </xdr:nvSpPr>
      <xdr:spPr>
        <a:xfrm>
          <a:off x="16370300" y="16617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135150</xdr:rowOff>
    </xdr:from>
    <xdr:to>
      <xdr:col>85</xdr:col>
      <xdr:colOff>177800</xdr:colOff>
      <xdr:row>98</xdr:row>
      <xdr:rowOff>65300</xdr:rowOff>
    </xdr:to>
    <xdr:sp macro="" textlink="">
      <xdr:nvSpPr>
        <xdr:cNvPr id="686" name="フローチャート: 判断 685"/>
        <xdr:cNvSpPr/>
      </xdr:nvSpPr>
      <xdr:spPr>
        <a:xfrm>
          <a:off x="16268700" y="16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127254</xdr:rowOff>
    </xdr:from>
    <xdr:to>
      <xdr:col>81</xdr:col>
      <xdr:colOff>50800</xdr:colOff>
      <xdr:row>98</xdr:row>
      <xdr:rowOff>66329</xdr:rowOff>
    </xdr:to>
    <xdr:cxnSp macro="">
      <xdr:nvCxnSpPr>
        <xdr:cNvPr id="687" name="直線コネクタ 686"/>
        <xdr:cNvCxnSpPr/>
      </xdr:nvCxnSpPr>
      <xdr:spPr>
        <a:xfrm>
          <a:off x="14592300" y="16757904"/>
          <a:ext cx="889000" cy="11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120986</xdr:rowOff>
    </xdr:from>
    <xdr:to>
      <xdr:col>81</xdr:col>
      <xdr:colOff>101600</xdr:colOff>
      <xdr:row>98</xdr:row>
      <xdr:rowOff>51136</xdr:rowOff>
    </xdr:to>
    <xdr:sp macro="" textlink="">
      <xdr:nvSpPr>
        <xdr:cNvPr id="688" name="フローチャート: 判断 687"/>
        <xdr:cNvSpPr/>
      </xdr:nvSpPr>
      <xdr:spPr>
        <a:xfrm>
          <a:off x="15430500" y="1675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67663</xdr:rowOff>
    </xdr:from>
    <xdr:ext cx="534377" cy="259045"/>
    <xdr:sp macro="" textlink="">
      <xdr:nvSpPr>
        <xdr:cNvPr id="689" name="テキスト ボックス 688"/>
        <xdr:cNvSpPr txBox="1"/>
      </xdr:nvSpPr>
      <xdr:spPr>
        <a:xfrm>
          <a:off x="15214111" y="1652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127254</xdr:rowOff>
    </xdr:from>
    <xdr:to>
      <xdr:col>76</xdr:col>
      <xdr:colOff>114300</xdr:colOff>
      <xdr:row>98</xdr:row>
      <xdr:rowOff>82724</xdr:rowOff>
    </xdr:to>
    <xdr:cxnSp macro="">
      <xdr:nvCxnSpPr>
        <xdr:cNvPr id="690" name="直線コネクタ 689"/>
        <xdr:cNvCxnSpPr/>
      </xdr:nvCxnSpPr>
      <xdr:spPr>
        <a:xfrm flipV="1">
          <a:off x="13703300" y="16757904"/>
          <a:ext cx="889000" cy="126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149982</xdr:rowOff>
    </xdr:from>
    <xdr:to>
      <xdr:col>76</xdr:col>
      <xdr:colOff>165100</xdr:colOff>
      <xdr:row>98</xdr:row>
      <xdr:rowOff>80132</xdr:rowOff>
    </xdr:to>
    <xdr:sp macro="" textlink="">
      <xdr:nvSpPr>
        <xdr:cNvPr id="691" name="フローチャート: 判断 690"/>
        <xdr:cNvSpPr/>
      </xdr:nvSpPr>
      <xdr:spPr>
        <a:xfrm>
          <a:off x="14541500" y="167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71259</xdr:rowOff>
    </xdr:from>
    <xdr:ext cx="534377" cy="259045"/>
    <xdr:sp macro="" textlink="">
      <xdr:nvSpPr>
        <xdr:cNvPr id="692" name="テキスト ボックス 691"/>
        <xdr:cNvSpPr txBox="1"/>
      </xdr:nvSpPr>
      <xdr:spPr>
        <a:xfrm>
          <a:off x="14325111" y="1687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82724</xdr:rowOff>
    </xdr:from>
    <xdr:to>
      <xdr:col>71</xdr:col>
      <xdr:colOff>177800</xdr:colOff>
      <xdr:row>98</xdr:row>
      <xdr:rowOff>91977</xdr:rowOff>
    </xdr:to>
    <xdr:cxnSp macro="">
      <xdr:nvCxnSpPr>
        <xdr:cNvPr id="693" name="直線コネクタ 692"/>
        <xdr:cNvCxnSpPr/>
      </xdr:nvCxnSpPr>
      <xdr:spPr>
        <a:xfrm flipV="1">
          <a:off x="12814300" y="16884824"/>
          <a:ext cx="889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125375</xdr:rowOff>
    </xdr:from>
    <xdr:to>
      <xdr:col>72</xdr:col>
      <xdr:colOff>38100</xdr:colOff>
      <xdr:row>98</xdr:row>
      <xdr:rowOff>55525</xdr:rowOff>
    </xdr:to>
    <xdr:sp macro="" textlink="">
      <xdr:nvSpPr>
        <xdr:cNvPr id="694" name="フローチャート: 判断 693"/>
        <xdr:cNvSpPr/>
      </xdr:nvSpPr>
      <xdr:spPr>
        <a:xfrm>
          <a:off x="13652500" y="1675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72052</xdr:rowOff>
    </xdr:from>
    <xdr:ext cx="534377" cy="259045"/>
    <xdr:sp macro="" textlink="">
      <xdr:nvSpPr>
        <xdr:cNvPr id="695" name="テキスト ボックス 694"/>
        <xdr:cNvSpPr txBox="1"/>
      </xdr:nvSpPr>
      <xdr:spPr>
        <a:xfrm>
          <a:off x="13436111" y="1653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140526</xdr:rowOff>
    </xdr:from>
    <xdr:to>
      <xdr:col>67</xdr:col>
      <xdr:colOff>101600</xdr:colOff>
      <xdr:row>98</xdr:row>
      <xdr:rowOff>70676</xdr:rowOff>
    </xdr:to>
    <xdr:sp macro="" textlink="">
      <xdr:nvSpPr>
        <xdr:cNvPr id="696" name="フローチャート: 判断 695"/>
        <xdr:cNvSpPr/>
      </xdr:nvSpPr>
      <xdr:spPr>
        <a:xfrm>
          <a:off x="12763500" y="1677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87203</xdr:rowOff>
    </xdr:from>
    <xdr:ext cx="534377" cy="259045"/>
    <xdr:sp macro="" textlink="">
      <xdr:nvSpPr>
        <xdr:cNvPr id="697" name="テキスト ボックス 696"/>
        <xdr:cNvSpPr txBox="1"/>
      </xdr:nvSpPr>
      <xdr:spPr>
        <a:xfrm>
          <a:off x="12547111" y="1654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160387</xdr:rowOff>
    </xdr:from>
    <xdr:to>
      <xdr:col>85</xdr:col>
      <xdr:colOff>177800</xdr:colOff>
      <xdr:row>98</xdr:row>
      <xdr:rowOff>90537</xdr:rowOff>
    </xdr:to>
    <xdr:sp macro="" textlink="">
      <xdr:nvSpPr>
        <xdr:cNvPr id="703" name="楕円 702"/>
        <xdr:cNvSpPr/>
      </xdr:nvSpPr>
      <xdr:spPr>
        <a:xfrm>
          <a:off x="16268700" y="1679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113577</xdr:rowOff>
    </xdr:from>
    <xdr:ext cx="534377" cy="259045"/>
    <xdr:sp macro="" textlink="">
      <xdr:nvSpPr>
        <xdr:cNvPr id="704" name="積立金該当値テキスト"/>
        <xdr:cNvSpPr txBox="1"/>
      </xdr:nvSpPr>
      <xdr:spPr>
        <a:xfrm>
          <a:off x="16370300" y="16744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15529</xdr:rowOff>
    </xdr:from>
    <xdr:to>
      <xdr:col>81</xdr:col>
      <xdr:colOff>101600</xdr:colOff>
      <xdr:row>98</xdr:row>
      <xdr:rowOff>117129</xdr:rowOff>
    </xdr:to>
    <xdr:sp macro="" textlink="">
      <xdr:nvSpPr>
        <xdr:cNvPr id="705" name="楕円 704"/>
        <xdr:cNvSpPr/>
      </xdr:nvSpPr>
      <xdr:spPr>
        <a:xfrm>
          <a:off x="15430500" y="1681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108256</xdr:rowOff>
    </xdr:from>
    <xdr:ext cx="469744" cy="259045"/>
    <xdr:sp macro="" textlink="">
      <xdr:nvSpPr>
        <xdr:cNvPr id="706" name="テキスト ボックス 705"/>
        <xdr:cNvSpPr txBox="1"/>
      </xdr:nvSpPr>
      <xdr:spPr>
        <a:xfrm>
          <a:off x="15246428" y="16910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76454</xdr:rowOff>
    </xdr:from>
    <xdr:to>
      <xdr:col>76</xdr:col>
      <xdr:colOff>165100</xdr:colOff>
      <xdr:row>98</xdr:row>
      <xdr:rowOff>6604</xdr:rowOff>
    </xdr:to>
    <xdr:sp macro="" textlink="">
      <xdr:nvSpPr>
        <xdr:cNvPr id="707" name="楕円 706"/>
        <xdr:cNvSpPr/>
      </xdr:nvSpPr>
      <xdr:spPr>
        <a:xfrm>
          <a:off x="14541500" y="1670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23131</xdr:rowOff>
    </xdr:from>
    <xdr:ext cx="534377" cy="259045"/>
    <xdr:sp macro="" textlink="">
      <xdr:nvSpPr>
        <xdr:cNvPr id="708" name="テキスト ボックス 707"/>
        <xdr:cNvSpPr txBox="1"/>
      </xdr:nvSpPr>
      <xdr:spPr>
        <a:xfrm>
          <a:off x="14325111" y="1648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31924</xdr:rowOff>
    </xdr:from>
    <xdr:to>
      <xdr:col>72</xdr:col>
      <xdr:colOff>38100</xdr:colOff>
      <xdr:row>98</xdr:row>
      <xdr:rowOff>133524</xdr:rowOff>
    </xdr:to>
    <xdr:sp macro="" textlink="">
      <xdr:nvSpPr>
        <xdr:cNvPr id="709" name="楕円 708"/>
        <xdr:cNvSpPr/>
      </xdr:nvSpPr>
      <xdr:spPr>
        <a:xfrm>
          <a:off x="13652500" y="1683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124651</xdr:rowOff>
    </xdr:from>
    <xdr:ext cx="469744" cy="259045"/>
    <xdr:sp macro="" textlink="">
      <xdr:nvSpPr>
        <xdr:cNvPr id="710" name="テキスト ボックス 709"/>
        <xdr:cNvSpPr txBox="1"/>
      </xdr:nvSpPr>
      <xdr:spPr>
        <a:xfrm>
          <a:off x="13468428" y="1692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41177</xdr:rowOff>
    </xdr:from>
    <xdr:to>
      <xdr:col>67</xdr:col>
      <xdr:colOff>101600</xdr:colOff>
      <xdr:row>98</xdr:row>
      <xdr:rowOff>142777</xdr:rowOff>
    </xdr:to>
    <xdr:sp macro="" textlink="">
      <xdr:nvSpPr>
        <xdr:cNvPr id="711" name="楕円 710"/>
        <xdr:cNvSpPr/>
      </xdr:nvSpPr>
      <xdr:spPr>
        <a:xfrm>
          <a:off x="12763500" y="1684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133904</xdr:rowOff>
    </xdr:from>
    <xdr:ext cx="469744" cy="259045"/>
    <xdr:sp macro="" textlink="">
      <xdr:nvSpPr>
        <xdr:cNvPr id="712" name="テキスト ボックス 711"/>
        <xdr:cNvSpPr txBox="1"/>
      </xdr:nvSpPr>
      <xdr:spPr>
        <a:xfrm>
          <a:off x="12579428" y="16936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3759</xdr:rowOff>
    </xdr:from>
    <xdr:to>
      <xdr:col>116</xdr:col>
      <xdr:colOff>62864</xdr:colOff>
      <xdr:row>39</xdr:row>
      <xdr:rowOff>44450</xdr:rowOff>
    </xdr:to>
    <xdr:cxnSp macro="">
      <xdr:nvCxnSpPr>
        <xdr:cNvPr id="736" name="直線コネクタ 735"/>
        <xdr:cNvCxnSpPr/>
      </xdr:nvCxnSpPr>
      <xdr:spPr>
        <a:xfrm flipV="1">
          <a:off x="22159595" y="5318709"/>
          <a:ext cx="1269"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121886</xdr:rowOff>
    </xdr:from>
    <xdr:ext cx="534377" cy="259045"/>
    <xdr:sp macro="" textlink="">
      <xdr:nvSpPr>
        <xdr:cNvPr id="739" name="投資及び出資金最大値テキスト"/>
        <xdr:cNvSpPr txBox="1"/>
      </xdr:nvSpPr>
      <xdr:spPr>
        <a:xfrm>
          <a:off x="22212300" y="509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3759</xdr:rowOff>
    </xdr:from>
    <xdr:to>
      <xdr:col>116</xdr:col>
      <xdr:colOff>152400</xdr:colOff>
      <xdr:row>31</xdr:row>
      <xdr:rowOff>3759</xdr:rowOff>
    </xdr:to>
    <xdr:cxnSp macro="">
      <xdr:nvCxnSpPr>
        <xdr:cNvPr id="740" name="直線コネクタ 739"/>
        <xdr:cNvCxnSpPr/>
      </xdr:nvCxnSpPr>
      <xdr:spPr>
        <a:xfrm>
          <a:off x="22072600" y="531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82703</xdr:rowOff>
    </xdr:from>
    <xdr:to>
      <xdr:col>116</xdr:col>
      <xdr:colOff>63500</xdr:colOff>
      <xdr:row>38</xdr:row>
      <xdr:rowOff>92075</xdr:rowOff>
    </xdr:to>
    <xdr:cxnSp macro="">
      <xdr:nvCxnSpPr>
        <xdr:cNvPr id="741" name="直線コネクタ 740"/>
        <xdr:cNvCxnSpPr/>
      </xdr:nvCxnSpPr>
      <xdr:spPr>
        <a:xfrm flipV="1">
          <a:off x="21323300" y="6597803"/>
          <a:ext cx="838200" cy="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152696</xdr:rowOff>
    </xdr:from>
    <xdr:ext cx="469744" cy="259045"/>
    <xdr:sp macro="" textlink="">
      <xdr:nvSpPr>
        <xdr:cNvPr id="742" name="投資及び出資金平均値テキスト"/>
        <xdr:cNvSpPr txBox="1"/>
      </xdr:nvSpPr>
      <xdr:spPr>
        <a:xfrm>
          <a:off x="22212300" y="63248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129819</xdr:rowOff>
    </xdr:from>
    <xdr:to>
      <xdr:col>116</xdr:col>
      <xdr:colOff>114300</xdr:colOff>
      <xdr:row>38</xdr:row>
      <xdr:rowOff>59969</xdr:rowOff>
    </xdr:to>
    <xdr:sp macro="" textlink="">
      <xdr:nvSpPr>
        <xdr:cNvPr id="743" name="フローチャート: 判断 742"/>
        <xdr:cNvSpPr/>
      </xdr:nvSpPr>
      <xdr:spPr>
        <a:xfrm>
          <a:off x="221107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92075</xdr:rowOff>
    </xdr:from>
    <xdr:to>
      <xdr:col>111</xdr:col>
      <xdr:colOff>177800</xdr:colOff>
      <xdr:row>38</xdr:row>
      <xdr:rowOff>100762</xdr:rowOff>
    </xdr:to>
    <xdr:cxnSp macro="">
      <xdr:nvCxnSpPr>
        <xdr:cNvPr id="744" name="直線コネクタ 743"/>
        <xdr:cNvCxnSpPr/>
      </xdr:nvCxnSpPr>
      <xdr:spPr>
        <a:xfrm flipV="1">
          <a:off x="20434300" y="6607175"/>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143535</xdr:rowOff>
    </xdr:from>
    <xdr:to>
      <xdr:col>112</xdr:col>
      <xdr:colOff>38100</xdr:colOff>
      <xdr:row>38</xdr:row>
      <xdr:rowOff>73685</xdr:rowOff>
    </xdr:to>
    <xdr:sp macro="" textlink="">
      <xdr:nvSpPr>
        <xdr:cNvPr id="745" name="フローチャート: 判断 744"/>
        <xdr:cNvSpPr/>
      </xdr:nvSpPr>
      <xdr:spPr>
        <a:xfrm>
          <a:off x="21272500" y="648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90212</xdr:rowOff>
    </xdr:from>
    <xdr:ext cx="469744" cy="259045"/>
    <xdr:sp macro="" textlink="">
      <xdr:nvSpPr>
        <xdr:cNvPr id="746" name="テキスト ボックス 745"/>
        <xdr:cNvSpPr txBox="1"/>
      </xdr:nvSpPr>
      <xdr:spPr>
        <a:xfrm>
          <a:off x="21088428" y="626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100762</xdr:rowOff>
    </xdr:from>
    <xdr:to>
      <xdr:col>107</xdr:col>
      <xdr:colOff>50800</xdr:colOff>
      <xdr:row>38</xdr:row>
      <xdr:rowOff>114173</xdr:rowOff>
    </xdr:to>
    <xdr:cxnSp macro="">
      <xdr:nvCxnSpPr>
        <xdr:cNvPr id="747" name="直線コネクタ 746"/>
        <xdr:cNvCxnSpPr/>
      </xdr:nvCxnSpPr>
      <xdr:spPr>
        <a:xfrm flipV="1">
          <a:off x="19545300" y="6615862"/>
          <a:ext cx="889000" cy="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163119</xdr:rowOff>
    </xdr:from>
    <xdr:to>
      <xdr:col>107</xdr:col>
      <xdr:colOff>101600</xdr:colOff>
      <xdr:row>38</xdr:row>
      <xdr:rowOff>93269</xdr:rowOff>
    </xdr:to>
    <xdr:sp macro="" textlink="">
      <xdr:nvSpPr>
        <xdr:cNvPr id="748" name="フローチャート: 判断 747"/>
        <xdr:cNvSpPr/>
      </xdr:nvSpPr>
      <xdr:spPr>
        <a:xfrm>
          <a:off x="20383500" y="650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109796</xdr:rowOff>
    </xdr:from>
    <xdr:ext cx="469744" cy="259045"/>
    <xdr:sp macro="" textlink="">
      <xdr:nvSpPr>
        <xdr:cNvPr id="749" name="テキスト ボックス 748"/>
        <xdr:cNvSpPr txBox="1"/>
      </xdr:nvSpPr>
      <xdr:spPr>
        <a:xfrm>
          <a:off x="20199428" y="628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102971</xdr:rowOff>
    </xdr:from>
    <xdr:to>
      <xdr:col>102</xdr:col>
      <xdr:colOff>114300</xdr:colOff>
      <xdr:row>38</xdr:row>
      <xdr:rowOff>114173</xdr:rowOff>
    </xdr:to>
    <xdr:cxnSp macro="">
      <xdr:nvCxnSpPr>
        <xdr:cNvPr id="750" name="直線コネクタ 749"/>
        <xdr:cNvCxnSpPr/>
      </xdr:nvCxnSpPr>
      <xdr:spPr>
        <a:xfrm>
          <a:off x="18656300" y="6618071"/>
          <a:ext cx="889000" cy="1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4394</xdr:rowOff>
    </xdr:from>
    <xdr:to>
      <xdr:col>102</xdr:col>
      <xdr:colOff>165100</xdr:colOff>
      <xdr:row>38</xdr:row>
      <xdr:rowOff>105994</xdr:rowOff>
    </xdr:to>
    <xdr:sp macro="" textlink="">
      <xdr:nvSpPr>
        <xdr:cNvPr id="751" name="フローチャート: 判断 750"/>
        <xdr:cNvSpPr/>
      </xdr:nvSpPr>
      <xdr:spPr>
        <a:xfrm>
          <a:off x="19494500" y="6519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122521</xdr:rowOff>
    </xdr:from>
    <xdr:ext cx="469744" cy="259045"/>
    <xdr:sp macro="" textlink="">
      <xdr:nvSpPr>
        <xdr:cNvPr id="752" name="テキスト ボックス 751"/>
        <xdr:cNvSpPr txBox="1"/>
      </xdr:nvSpPr>
      <xdr:spPr>
        <a:xfrm>
          <a:off x="19310428" y="629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20625</xdr:rowOff>
    </xdr:from>
    <xdr:to>
      <xdr:col>98</xdr:col>
      <xdr:colOff>38100</xdr:colOff>
      <xdr:row>38</xdr:row>
      <xdr:rowOff>122225</xdr:rowOff>
    </xdr:to>
    <xdr:sp macro="" textlink="">
      <xdr:nvSpPr>
        <xdr:cNvPr id="753" name="フローチャート: 判断 752"/>
        <xdr:cNvSpPr/>
      </xdr:nvSpPr>
      <xdr:spPr>
        <a:xfrm>
          <a:off x="18605500" y="65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138752</xdr:rowOff>
    </xdr:from>
    <xdr:ext cx="469744" cy="259045"/>
    <xdr:sp macro="" textlink="">
      <xdr:nvSpPr>
        <xdr:cNvPr id="754" name="テキスト ボックス 753"/>
        <xdr:cNvSpPr txBox="1"/>
      </xdr:nvSpPr>
      <xdr:spPr>
        <a:xfrm>
          <a:off x="18421428" y="631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31903</xdr:rowOff>
    </xdr:from>
    <xdr:to>
      <xdr:col>116</xdr:col>
      <xdr:colOff>114300</xdr:colOff>
      <xdr:row>38</xdr:row>
      <xdr:rowOff>133503</xdr:rowOff>
    </xdr:to>
    <xdr:sp macro="" textlink="">
      <xdr:nvSpPr>
        <xdr:cNvPr id="760" name="楕円 759"/>
        <xdr:cNvSpPr/>
      </xdr:nvSpPr>
      <xdr:spPr>
        <a:xfrm>
          <a:off x="22110700" y="654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10330</xdr:rowOff>
    </xdr:from>
    <xdr:ext cx="469744" cy="259045"/>
    <xdr:sp macro="" textlink="">
      <xdr:nvSpPr>
        <xdr:cNvPr id="761" name="投資及び出資金該当値テキスト"/>
        <xdr:cNvSpPr txBox="1"/>
      </xdr:nvSpPr>
      <xdr:spPr>
        <a:xfrm>
          <a:off x="22212300" y="652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41275</xdr:rowOff>
    </xdr:from>
    <xdr:to>
      <xdr:col>112</xdr:col>
      <xdr:colOff>38100</xdr:colOff>
      <xdr:row>38</xdr:row>
      <xdr:rowOff>142875</xdr:rowOff>
    </xdr:to>
    <xdr:sp macro="" textlink="">
      <xdr:nvSpPr>
        <xdr:cNvPr id="762" name="楕円 761"/>
        <xdr:cNvSpPr/>
      </xdr:nvSpPr>
      <xdr:spPr>
        <a:xfrm>
          <a:off x="21272500" y="655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134002</xdr:rowOff>
    </xdr:from>
    <xdr:ext cx="469744" cy="259045"/>
    <xdr:sp macro="" textlink="">
      <xdr:nvSpPr>
        <xdr:cNvPr id="763" name="テキスト ボックス 762"/>
        <xdr:cNvSpPr txBox="1"/>
      </xdr:nvSpPr>
      <xdr:spPr>
        <a:xfrm>
          <a:off x="21088428" y="664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49962</xdr:rowOff>
    </xdr:from>
    <xdr:to>
      <xdr:col>107</xdr:col>
      <xdr:colOff>101600</xdr:colOff>
      <xdr:row>38</xdr:row>
      <xdr:rowOff>151562</xdr:rowOff>
    </xdr:to>
    <xdr:sp macro="" textlink="">
      <xdr:nvSpPr>
        <xdr:cNvPr id="764" name="楕円 763"/>
        <xdr:cNvSpPr/>
      </xdr:nvSpPr>
      <xdr:spPr>
        <a:xfrm>
          <a:off x="20383500" y="656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142689</xdr:rowOff>
    </xdr:from>
    <xdr:ext cx="469744" cy="259045"/>
    <xdr:sp macro="" textlink="">
      <xdr:nvSpPr>
        <xdr:cNvPr id="765" name="テキスト ボックス 764"/>
        <xdr:cNvSpPr txBox="1"/>
      </xdr:nvSpPr>
      <xdr:spPr>
        <a:xfrm>
          <a:off x="20199428" y="6657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63373</xdr:rowOff>
    </xdr:from>
    <xdr:to>
      <xdr:col>102</xdr:col>
      <xdr:colOff>165100</xdr:colOff>
      <xdr:row>38</xdr:row>
      <xdr:rowOff>164973</xdr:rowOff>
    </xdr:to>
    <xdr:sp macro="" textlink="">
      <xdr:nvSpPr>
        <xdr:cNvPr id="766" name="楕円 765"/>
        <xdr:cNvSpPr/>
      </xdr:nvSpPr>
      <xdr:spPr>
        <a:xfrm>
          <a:off x="19494500" y="657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156100</xdr:rowOff>
    </xdr:from>
    <xdr:ext cx="469744" cy="259045"/>
    <xdr:sp macro="" textlink="">
      <xdr:nvSpPr>
        <xdr:cNvPr id="767" name="テキスト ボックス 766"/>
        <xdr:cNvSpPr txBox="1"/>
      </xdr:nvSpPr>
      <xdr:spPr>
        <a:xfrm>
          <a:off x="19310428" y="6671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52171</xdr:rowOff>
    </xdr:from>
    <xdr:to>
      <xdr:col>98</xdr:col>
      <xdr:colOff>38100</xdr:colOff>
      <xdr:row>38</xdr:row>
      <xdr:rowOff>153771</xdr:rowOff>
    </xdr:to>
    <xdr:sp macro="" textlink="">
      <xdr:nvSpPr>
        <xdr:cNvPr id="768" name="楕円 767"/>
        <xdr:cNvSpPr/>
      </xdr:nvSpPr>
      <xdr:spPr>
        <a:xfrm>
          <a:off x="18605500" y="656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144898</xdr:rowOff>
    </xdr:from>
    <xdr:ext cx="469744" cy="259045"/>
    <xdr:sp macro="" textlink="">
      <xdr:nvSpPr>
        <xdr:cNvPr id="769" name="テキスト ボックス 768"/>
        <xdr:cNvSpPr txBox="1"/>
      </xdr:nvSpPr>
      <xdr:spPr>
        <a:xfrm>
          <a:off x="18421428" y="6659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42773</xdr:rowOff>
    </xdr:from>
    <xdr:to>
      <xdr:col>116</xdr:col>
      <xdr:colOff>62864</xdr:colOff>
      <xdr:row>58</xdr:row>
      <xdr:rowOff>139700</xdr:rowOff>
    </xdr:to>
    <xdr:cxnSp macro="">
      <xdr:nvCxnSpPr>
        <xdr:cNvPr id="791" name="直線コネクタ 790"/>
        <xdr:cNvCxnSpPr/>
      </xdr:nvCxnSpPr>
      <xdr:spPr>
        <a:xfrm flipV="1">
          <a:off x="22159595" y="8615273"/>
          <a:ext cx="1269" cy="146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160900</xdr:rowOff>
    </xdr:from>
    <xdr:ext cx="534377" cy="259045"/>
    <xdr:sp macro="" textlink="">
      <xdr:nvSpPr>
        <xdr:cNvPr id="794" name="貸付金最大値テキスト"/>
        <xdr:cNvSpPr txBox="1"/>
      </xdr:nvSpPr>
      <xdr:spPr>
        <a:xfrm>
          <a:off x="22212300" y="839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42773</xdr:rowOff>
    </xdr:from>
    <xdr:to>
      <xdr:col>116</xdr:col>
      <xdr:colOff>152400</xdr:colOff>
      <xdr:row>50</xdr:row>
      <xdr:rowOff>42773</xdr:rowOff>
    </xdr:to>
    <xdr:cxnSp macro="">
      <xdr:nvCxnSpPr>
        <xdr:cNvPr id="795" name="直線コネクタ 794"/>
        <xdr:cNvCxnSpPr/>
      </xdr:nvCxnSpPr>
      <xdr:spPr>
        <a:xfrm>
          <a:off x="22072600" y="861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134991</xdr:rowOff>
    </xdr:from>
    <xdr:to>
      <xdr:col>116</xdr:col>
      <xdr:colOff>63500</xdr:colOff>
      <xdr:row>58</xdr:row>
      <xdr:rowOff>138694</xdr:rowOff>
    </xdr:to>
    <xdr:cxnSp macro="">
      <xdr:nvCxnSpPr>
        <xdr:cNvPr id="796" name="直線コネクタ 795"/>
        <xdr:cNvCxnSpPr/>
      </xdr:nvCxnSpPr>
      <xdr:spPr>
        <a:xfrm flipV="1">
          <a:off x="21323300" y="10079091"/>
          <a:ext cx="838200" cy="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54718</xdr:rowOff>
    </xdr:from>
    <xdr:ext cx="469744" cy="259045"/>
    <xdr:sp macro="" textlink="">
      <xdr:nvSpPr>
        <xdr:cNvPr id="797" name="貸付金平均値テキスト"/>
        <xdr:cNvSpPr txBox="1"/>
      </xdr:nvSpPr>
      <xdr:spPr>
        <a:xfrm>
          <a:off x="22212300" y="9655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31841</xdr:rowOff>
    </xdr:from>
    <xdr:to>
      <xdr:col>116</xdr:col>
      <xdr:colOff>114300</xdr:colOff>
      <xdr:row>57</xdr:row>
      <xdr:rowOff>133441</xdr:rowOff>
    </xdr:to>
    <xdr:sp macro="" textlink="">
      <xdr:nvSpPr>
        <xdr:cNvPr id="798" name="フローチャート: 判断 797"/>
        <xdr:cNvSpPr/>
      </xdr:nvSpPr>
      <xdr:spPr>
        <a:xfrm>
          <a:off x="22110700" y="980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137231</xdr:rowOff>
    </xdr:from>
    <xdr:to>
      <xdr:col>111</xdr:col>
      <xdr:colOff>177800</xdr:colOff>
      <xdr:row>58</xdr:row>
      <xdr:rowOff>138694</xdr:rowOff>
    </xdr:to>
    <xdr:cxnSp macro="">
      <xdr:nvCxnSpPr>
        <xdr:cNvPr id="799" name="直線コネクタ 798"/>
        <xdr:cNvCxnSpPr/>
      </xdr:nvCxnSpPr>
      <xdr:spPr>
        <a:xfrm>
          <a:off x="20434300" y="10081331"/>
          <a:ext cx="8890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13233</xdr:rowOff>
    </xdr:from>
    <xdr:to>
      <xdr:col>112</xdr:col>
      <xdr:colOff>38100</xdr:colOff>
      <xdr:row>57</xdr:row>
      <xdr:rowOff>114833</xdr:rowOff>
    </xdr:to>
    <xdr:sp macro="" textlink="">
      <xdr:nvSpPr>
        <xdr:cNvPr id="800" name="フローチャート: 判断 799"/>
        <xdr:cNvSpPr/>
      </xdr:nvSpPr>
      <xdr:spPr>
        <a:xfrm>
          <a:off x="21272500" y="978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131360</xdr:rowOff>
    </xdr:from>
    <xdr:ext cx="469744" cy="259045"/>
    <xdr:sp macro="" textlink="">
      <xdr:nvSpPr>
        <xdr:cNvPr id="801" name="テキスト ボックス 800"/>
        <xdr:cNvSpPr txBox="1"/>
      </xdr:nvSpPr>
      <xdr:spPr>
        <a:xfrm>
          <a:off x="21088428" y="956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127584</xdr:rowOff>
    </xdr:from>
    <xdr:to>
      <xdr:col>107</xdr:col>
      <xdr:colOff>50800</xdr:colOff>
      <xdr:row>58</xdr:row>
      <xdr:rowOff>137231</xdr:rowOff>
    </xdr:to>
    <xdr:cxnSp macro="">
      <xdr:nvCxnSpPr>
        <xdr:cNvPr id="802" name="直線コネクタ 801"/>
        <xdr:cNvCxnSpPr/>
      </xdr:nvCxnSpPr>
      <xdr:spPr>
        <a:xfrm>
          <a:off x="19545300" y="10071684"/>
          <a:ext cx="889000" cy="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4501</xdr:rowOff>
    </xdr:from>
    <xdr:to>
      <xdr:col>107</xdr:col>
      <xdr:colOff>101600</xdr:colOff>
      <xdr:row>57</xdr:row>
      <xdr:rowOff>106101</xdr:rowOff>
    </xdr:to>
    <xdr:sp macro="" textlink="">
      <xdr:nvSpPr>
        <xdr:cNvPr id="803" name="フローチャート: 判断 802"/>
        <xdr:cNvSpPr/>
      </xdr:nvSpPr>
      <xdr:spPr>
        <a:xfrm>
          <a:off x="20383500" y="977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122628</xdr:rowOff>
    </xdr:from>
    <xdr:ext cx="469744" cy="259045"/>
    <xdr:sp macro="" textlink="">
      <xdr:nvSpPr>
        <xdr:cNvPr id="804" name="テキスト ボックス 803"/>
        <xdr:cNvSpPr txBox="1"/>
      </xdr:nvSpPr>
      <xdr:spPr>
        <a:xfrm>
          <a:off x="20199428" y="955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127539</xdr:rowOff>
    </xdr:from>
    <xdr:to>
      <xdr:col>102</xdr:col>
      <xdr:colOff>114300</xdr:colOff>
      <xdr:row>58</xdr:row>
      <xdr:rowOff>127584</xdr:rowOff>
    </xdr:to>
    <xdr:cxnSp macro="">
      <xdr:nvCxnSpPr>
        <xdr:cNvPr id="805" name="直線コネクタ 804"/>
        <xdr:cNvCxnSpPr/>
      </xdr:nvCxnSpPr>
      <xdr:spPr>
        <a:xfrm>
          <a:off x="18656300" y="10071639"/>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143261</xdr:rowOff>
    </xdr:from>
    <xdr:to>
      <xdr:col>102</xdr:col>
      <xdr:colOff>165100</xdr:colOff>
      <xdr:row>57</xdr:row>
      <xdr:rowOff>73411</xdr:rowOff>
    </xdr:to>
    <xdr:sp macro="" textlink="">
      <xdr:nvSpPr>
        <xdr:cNvPr id="806" name="フローチャート: 判断 805"/>
        <xdr:cNvSpPr/>
      </xdr:nvSpPr>
      <xdr:spPr>
        <a:xfrm>
          <a:off x="19494500" y="97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89938</xdr:rowOff>
    </xdr:from>
    <xdr:ext cx="469744" cy="259045"/>
    <xdr:sp macro="" textlink="">
      <xdr:nvSpPr>
        <xdr:cNvPr id="807" name="テキスト ボックス 806"/>
        <xdr:cNvSpPr txBox="1"/>
      </xdr:nvSpPr>
      <xdr:spPr>
        <a:xfrm>
          <a:off x="19310428" y="95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130917</xdr:rowOff>
    </xdr:from>
    <xdr:to>
      <xdr:col>98</xdr:col>
      <xdr:colOff>38100</xdr:colOff>
      <xdr:row>57</xdr:row>
      <xdr:rowOff>61067</xdr:rowOff>
    </xdr:to>
    <xdr:sp macro="" textlink="">
      <xdr:nvSpPr>
        <xdr:cNvPr id="808" name="フローチャート: 判断 807"/>
        <xdr:cNvSpPr/>
      </xdr:nvSpPr>
      <xdr:spPr>
        <a:xfrm>
          <a:off x="18605500" y="97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77594</xdr:rowOff>
    </xdr:from>
    <xdr:ext cx="469744" cy="259045"/>
    <xdr:sp macro="" textlink="">
      <xdr:nvSpPr>
        <xdr:cNvPr id="809" name="テキスト ボックス 808"/>
        <xdr:cNvSpPr txBox="1"/>
      </xdr:nvSpPr>
      <xdr:spPr>
        <a:xfrm>
          <a:off x="18421428" y="950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84191</xdr:rowOff>
    </xdr:from>
    <xdr:to>
      <xdr:col>116</xdr:col>
      <xdr:colOff>114300</xdr:colOff>
      <xdr:row>59</xdr:row>
      <xdr:rowOff>14341</xdr:rowOff>
    </xdr:to>
    <xdr:sp macro="" textlink="">
      <xdr:nvSpPr>
        <xdr:cNvPr id="815" name="楕円 814"/>
        <xdr:cNvSpPr/>
      </xdr:nvSpPr>
      <xdr:spPr>
        <a:xfrm>
          <a:off x="22110700" y="100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170568</xdr:rowOff>
    </xdr:from>
    <xdr:ext cx="378565" cy="259045"/>
    <xdr:sp macro="" textlink="">
      <xdr:nvSpPr>
        <xdr:cNvPr id="816" name="貸付金該当値テキスト"/>
        <xdr:cNvSpPr txBox="1"/>
      </xdr:nvSpPr>
      <xdr:spPr>
        <a:xfrm>
          <a:off x="22212300" y="9943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87894</xdr:rowOff>
    </xdr:from>
    <xdr:to>
      <xdr:col>112</xdr:col>
      <xdr:colOff>38100</xdr:colOff>
      <xdr:row>59</xdr:row>
      <xdr:rowOff>18044</xdr:rowOff>
    </xdr:to>
    <xdr:sp macro="" textlink="">
      <xdr:nvSpPr>
        <xdr:cNvPr id="817" name="楕円 816"/>
        <xdr:cNvSpPr/>
      </xdr:nvSpPr>
      <xdr:spPr>
        <a:xfrm>
          <a:off x="21272500" y="1003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9171</xdr:rowOff>
    </xdr:from>
    <xdr:ext cx="313932" cy="259045"/>
    <xdr:sp macro="" textlink="">
      <xdr:nvSpPr>
        <xdr:cNvPr id="818" name="テキスト ボックス 817"/>
        <xdr:cNvSpPr txBox="1"/>
      </xdr:nvSpPr>
      <xdr:spPr>
        <a:xfrm>
          <a:off x="21166333" y="101247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86431</xdr:rowOff>
    </xdr:from>
    <xdr:to>
      <xdr:col>107</xdr:col>
      <xdr:colOff>101600</xdr:colOff>
      <xdr:row>59</xdr:row>
      <xdr:rowOff>16581</xdr:rowOff>
    </xdr:to>
    <xdr:sp macro="" textlink="">
      <xdr:nvSpPr>
        <xdr:cNvPr id="819" name="楕円 818"/>
        <xdr:cNvSpPr/>
      </xdr:nvSpPr>
      <xdr:spPr>
        <a:xfrm>
          <a:off x="20383500" y="1003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7708</xdr:rowOff>
    </xdr:from>
    <xdr:ext cx="313932" cy="259045"/>
    <xdr:sp macro="" textlink="">
      <xdr:nvSpPr>
        <xdr:cNvPr id="820" name="テキスト ボックス 819"/>
        <xdr:cNvSpPr txBox="1"/>
      </xdr:nvSpPr>
      <xdr:spPr>
        <a:xfrm>
          <a:off x="20277333" y="101232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76784</xdr:rowOff>
    </xdr:from>
    <xdr:to>
      <xdr:col>102</xdr:col>
      <xdr:colOff>165100</xdr:colOff>
      <xdr:row>59</xdr:row>
      <xdr:rowOff>6934</xdr:rowOff>
    </xdr:to>
    <xdr:sp macro="" textlink="">
      <xdr:nvSpPr>
        <xdr:cNvPr id="821" name="楕円 820"/>
        <xdr:cNvSpPr/>
      </xdr:nvSpPr>
      <xdr:spPr>
        <a:xfrm>
          <a:off x="19494500" y="1002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169511</xdr:rowOff>
    </xdr:from>
    <xdr:ext cx="378565" cy="259045"/>
    <xdr:sp macro="" textlink="">
      <xdr:nvSpPr>
        <xdr:cNvPr id="822" name="テキスト ボックス 821"/>
        <xdr:cNvSpPr txBox="1"/>
      </xdr:nvSpPr>
      <xdr:spPr>
        <a:xfrm>
          <a:off x="19356017" y="10113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76739</xdr:rowOff>
    </xdr:from>
    <xdr:to>
      <xdr:col>98</xdr:col>
      <xdr:colOff>38100</xdr:colOff>
      <xdr:row>59</xdr:row>
      <xdr:rowOff>6889</xdr:rowOff>
    </xdr:to>
    <xdr:sp macro="" textlink="">
      <xdr:nvSpPr>
        <xdr:cNvPr id="823" name="楕円 822"/>
        <xdr:cNvSpPr/>
      </xdr:nvSpPr>
      <xdr:spPr>
        <a:xfrm>
          <a:off x="18605500" y="1002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169466</xdr:rowOff>
    </xdr:from>
    <xdr:ext cx="378565" cy="259045"/>
    <xdr:sp macro="" textlink="">
      <xdr:nvSpPr>
        <xdr:cNvPr id="824" name="テキスト ボックス 823"/>
        <xdr:cNvSpPr txBox="1"/>
      </xdr:nvSpPr>
      <xdr:spPr>
        <a:xfrm>
          <a:off x="18467017" y="10113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5" name="直線コネクタ 83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6" name="テキスト ボックス 835"/>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7" name="直線コネクタ 83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8" name="テキスト ボックス 83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9" name="直線コネクタ 83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0" name="テキスト ボックス 83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1" name="直線コネクタ 84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2" name="テキスト ボックス 84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3" name="直線コネクタ 84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4" name="テキスト ボックス 843"/>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5" name="直線コネクタ 84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6" name="テキスト ボックス 84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6165</xdr:rowOff>
    </xdr:from>
    <xdr:to>
      <xdr:col>116</xdr:col>
      <xdr:colOff>62864</xdr:colOff>
      <xdr:row>78</xdr:row>
      <xdr:rowOff>42007</xdr:rowOff>
    </xdr:to>
    <xdr:cxnSp macro="">
      <xdr:nvCxnSpPr>
        <xdr:cNvPr id="850" name="直線コネクタ 849"/>
        <xdr:cNvCxnSpPr/>
      </xdr:nvCxnSpPr>
      <xdr:spPr>
        <a:xfrm flipV="1">
          <a:off x="22159595" y="12179115"/>
          <a:ext cx="1269" cy="1235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45834</xdr:rowOff>
    </xdr:from>
    <xdr:ext cx="534377" cy="259045"/>
    <xdr:sp macro="" textlink="">
      <xdr:nvSpPr>
        <xdr:cNvPr id="851" name="繰出金最小値テキスト"/>
        <xdr:cNvSpPr txBox="1"/>
      </xdr:nvSpPr>
      <xdr:spPr>
        <a:xfrm>
          <a:off x="22212300" y="1341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42007</xdr:rowOff>
    </xdr:from>
    <xdr:to>
      <xdr:col>116</xdr:col>
      <xdr:colOff>152400</xdr:colOff>
      <xdr:row>78</xdr:row>
      <xdr:rowOff>42007</xdr:rowOff>
    </xdr:to>
    <xdr:cxnSp macro="">
      <xdr:nvCxnSpPr>
        <xdr:cNvPr id="852" name="直線コネクタ 851"/>
        <xdr:cNvCxnSpPr/>
      </xdr:nvCxnSpPr>
      <xdr:spPr>
        <a:xfrm>
          <a:off x="22072600" y="13415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124292</xdr:rowOff>
    </xdr:from>
    <xdr:ext cx="534377" cy="259045"/>
    <xdr:sp macro="" textlink="">
      <xdr:nvSpPr>
        <xdr:cNvPr id="853" name="繰出金最大値テキスト"/>
        <xdr:cNvSpPr txBox="1"/>
      </xdr:nvSpPr>
      <xdr:spPr>
        <a:xfrm>
          <a:off x="22212300" y="1195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6165</xdr:rowOff>
    </xdr:from>
    <xdr:to>
      <xdr:col>116</xdr:col>
      <xdr:colOff>152400</xdr:colOff>
      <xdr:row>71</xdr:row>
      <xdr:rowOff>6165</xdr:rowOff>
    </xdr:to>
    <xdr:cxnSp macro="">
      <xdr:nvCxnSpPr>
        <xdr:cNvPr id="854" name="直線コネクタ 853"/>
        <xdr:cNvCxnSpPr/>
      </xdr:nvCxnSpPr>
      <xdr:spPr>
        <a:xfrm>
          <a:off x="22072600" y="1217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75479</xdr:rowOff>
    </xdr:from>
    <xdr:to>
      <xdr:col>116</xdr:col>
      <xdr:colOff>63500</xdr:colOff>
      <xdr:row>77</xdr:row>
      <xdr:rowOff>91873</xdr:rowOff>
    </xdr:to>
    <xdr:cxnSp macro="">
      <xdr:nvCxnSpPr>
        <xdr:cNvPr id="855" name="直線コネクタ 854"/>
        <xdr:cNvCxnSpPr/>
      </xdr:nvCxnSpPr>
      <xdr:spPr>
        <a:xfrm flipV="1">
          <a:off x="21323300" y="13277129"/>
          <a:ext cx="838200" cy="1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94795</xdr:rowOff>
    </xdr:from>
    <xdr:ext cx="534377" cy="259045"/>
    <xdr:sp macro="" textlink="">
      <xdr:nvSpPr>
        <xdr:cNvPr id="856" name="繰出金平均値テキスト"/>
        <xdr:cNvSpPr txBox="1"/>
      </xdr:nvSpPr>
      <xdr:spPr>
        <a:xfrm>
          <a:off x="22212300" y="12782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71918</xdr:rowOff>
    </xdr:from>
    <xdr:to>
      <xdr:col>116</xdr:col>
      <xdr:colOff>114300</xdr:colOff>
      <xdr:row>76</xdr:row>
      <xdr:rowOff>2068</xdr:rowOff>
    </xdr:to>
    <xdr:sp macro="" textlink="">
      <xdr:nvSpPr>
        <xdr:cNvPr id="857" name="フローチャート: 判断 856"/>
        <xdr:cNvSpPr/>
      </xdr:nvSpPr>
      <xdr:spPr>
        <a:xfrm>
          <a:off x="22110700" y="1293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77863</xdr:rowOff>
    </xdr:from>
    <xdr:to>
      <xdr:col>111</xdr:col>
      <xdr:colOff>177800</xdr:colOff>
      <xdr:row>77</xdr:row>
      <xdr:rowOff>91873</xdr:rowOff>
    </xdr:to>
    <xdr:cxnSp macro="">
      <xdr:nvCxnSpPr>
        <xdr:cNvPr id="858" name="直線コネクタ 857"/>
        <xdr:cNvCxnSpPr/>
      </xdr:nvCxnSpPr>
      <xdr:spPr>
        <a:xfrm>
          <a:off x="20434300" y="13279513"/>
          <a:ext cx="889000" cy="1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50413</xdr:rowOff>
    </xdr:from>
    <xdr:to>
      <xdr:col>112</xdr:col>
      <xdr:colOff>38100</xdr:colOff>
      <xdr:row>75</xdr:row>
      <xdr:rowOff>152012</xdr:rowOff>
    </xdr:to>
    <xdr:sp macro="" textlink="">
      <xdr:nvSpPr>
        <xdr:cNvPr id="859" name="フローチャート: 判断 858"/>
        <xdr:cNvSpPr/>
      </xdr:nvSpPr>
      <xdr:spPr>
        <a:xfrm>
          <a:off x="21272500" y="129091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168540</xdr:rowOff>
    </xdr:from>
    <xdr:ext cx="534377" cy="259045"/>
    <xdr:sp macro="" textlink="">
      <xdr:nvSpPr>
        <xdr:cNvPr id="860" name="テキスト ボックス 859"/>
        <xdr:cNvSpPr txBox="1"/>
      </xdr:nvSpPr>
      <xdr:spPr>
        <a:xfrm>
          <a:off x="21056111" y="1268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77863</xdr:rowOff>
    </xdr:from>
    <xdr:to>
      <xdr:col>107</xdr:col>
      <xdr:colOff>50800</xdr:colOff>
      <xdr:row>77</xdr:row>
      <xdr:rowOff>93751</xdr:rowOff>
    </xdr:to>
    <xdr:cxnSp macro="">
      <xdr:nvCxnSpPr>
        <xdr:cNvPr id="861" name="直線コネクタ 860"/>
        <xdr:cNvCxnSpPr/>
      </xdr:nvCxnSpPr>
      <xdr:spPr>
        <a:xfrm flipV="1">
          <a:off x="19545300" y="13279513"/>
          <a:ext cx="889000" cy="1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45058</xdr:rowOff>
    </xdr:from>
    <xdr:to>
      <xdr:col>107</xdr:col>
      <xdr:colOff>101600</xdr:colOff>
      <xdr:row>75</xdr:row>
      <xdr:rowOff>146658</xdr:rowOff>
    </xdr:to>
    <xdr:sp macro="" textlink="">
      <xdr:nvSpPr>
        <xdr:cNvPr id="862" name="フローチャート: 判断 861"/>
        <xdr:cNvSpPr/>
      </xdr:nvSpPr>
      <xdr:spPr>
        <a:xfrm>
          <a:off x="20383500" y="1290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163185</xdr:rowOff>
    </xdr:from>
    <xdr:ext cx="534377" cy="259045"/>
    <xdr:sp macro="" textlink="">
      <xdr:nvSpPr>
        <xdr:cNvPr id="863" name="テキスト ボックス 862"/>
        <xdr:cNvSpPr txBox="1"/>
      </xdr:nvSpPr>
      <xdr:spPr>
        <a:xfrm>
          <a:off x="20167111" y="126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89767</xdr:rowOff>
    </xdr:from>
    <xdr:to>
      <xdr:col>102</xdr:col>
      <xdr:colOff>114300</xdr:colOff>
      <xdr:row>77</xdr:row>
      <xdr:rowOff>93751</xdr:rowOff>
    </xdr:to>
    <xdr:cxnSp macro="">
      <xdr:nvCxnSpPr>
        <xdr:cNvPr id="864" name="直線コネクタ 863"/>
        <xdr:cNvCxnSpPr/>
      </xdr:nvCxnSpPr>
      <xdr:spPr>
        <a:xfrm>
          <a:off x="18656300" y="13291417"/>
          <a:ext cx="889000" cy="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33007</xdr:rowOff>
    </xdr:from>
    <xdr:to>
      <xdr:col>102</xdr:col>
      <xdr:colOff>165100</xdr:colOff>
      <xdr:row>75</xdr:row>
      <xdr:rowOff>134607</xdr:rowOff>
    </xdr:to>
    <xdr:sp macro="" textlink="">
      <xdr:nvSpPr>
        <xdr:cNvPr id="865" name="フローチャート: 判断 864"/>
        <xdr:cNvSpPr/>
      </xdr:nvSpPr>
      <xdr:spPr>
        <a:xfrm>
          <a:off x="19494500" y="1289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151134</xdr:rowOff>
    </xdr:from>
    <xdr:ext cx="534377" cy="259045"/>
    <xdr:sp macro="" textlink="">
      <xdr:nvSpPr>
        <xdr:cNvPr id="866" name="テキスト ボックス 865"/>
        <xdr:cNvSpPr txBox="1"/>
      </xdr:nvSpPr>
      <xdr:spPr>
        <a:xfrm>
          <a:off x="19278111" y="1266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52830</xdr:rowOff>
    </xdr:from>
    <xdr:to>
      <xdr:col>98</xdr:col>
      <xdr:colOff>38100</xdr:colOff>
      <xdr:row>75</xdr:row>
      <xdr:rowOff>154431</xdr:rowOff>
    </xdr:to>
    <xdr:sp macro="" textlink="">
      <xdr:nvSpPr>
        <xdr:cNvPr id="867" name="フローチャート: 判断 866"/>
        <xdr:cNvSpPr/>
      </xdr:nvSpPr>
      <xdr:spPr>
        <a:xfrm>
          <a:off x="18605500" y="12911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170957</xdr:rowOff>
    </xdr:from>
    <xdr:ext cx="534377" cy="259045"/>
    <xdr:sp macro="" textlink="">
      <xdr:nvSpPr>
        <xdr:cNvPr id="868" name="テキスト ボックス 867"/>
        <xdr:cNvSpPr txBox="1"/>
      </xdr:nvSpPr>
      <xdr:spPr>
        <a:xfrm>
          <a:off x="18389111" y="1268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24679</xdr:rowOff>
    </xdr:from>
    <xdr:to>
      <xdr:col>116</xdr:col>
      <xdr:colOff>114300</xdr:colOff>
      <xdr:row>77</xdr:row>
      <xdr:rowOff>126279</xdr:rowOff>
    </xdr:to>
    <xdr:sp macro="" textlink="">
      <xdr:nvSpPr>
        <xdr:cNvPr id="874" name="楕円 873"/>
        <xdr:cNvSpPr/>
      </xdr:nvSpPr>
      <xdr:spPr>
        <a:xfrm>
          <a:off x="22110700" y="1322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3106</xdr:rowOff>
    </xdr:from>
    <xdr:ext cx="534377" cy="259045"/>
    <xdr:sp macro="" textlink="">
      <xdr:nvSpPr>
        <xdr:cNvPr id="875" name="繰出金該当値テキスト"/>
        <xdr:cNvSpPr txBox="1"/>
      </xdr:nvSpPr>
      <xdr:spPr>
        <a:xfrm>
          <a:off x="22212300" y="13204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41073</xdr:rowOff>
    </xdr:from>
    <xdr:to>
      <xdr:col>112</xdr:col>
      <xdr:colOff>38100</xdr:colOff>
      <xdr:row>77</xdr:row>
      <xdr:rowOff>142673</xdr:rowOff>
    </xdr:to>
    <xdr:sp macro="" textlink="">
      <xdr:nvSpPr>
        <xdr:cNvPr id="876" name="楕円 875"/>
        <xdr:cNvSpPr/>
      </xdr:nvSpPr>
      <xdr:spPr>
        <a:xfrm>
          <a:off x="21272500" y="1324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133800</xdr:rowOff>
    </xdr:from>
    <xdr:ext cx="534377" cy="259045"/>
    <xdr:sp macro="" textlink="">
      <xdr:nvSpPr>
        <xdr:cNvPr id="877" name="テキスト ボックス 876"/>
        <xdr:cNvSpPr txBox="1"/>
      </xdr:nvSpPr>
      <xdr:spPr>
        <a:xfrm>
          <a:off x="21056111" y="1333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27063</xdr:rowOff>
    </xdr:from>
    <xdr:to>
      <xdr:col>107</xdr:col>
      <xdr:colOff>101600</xdr:colOff>
      <xdr:row>77</xdr:row>
      <xdr:rowOff>128663</xdr:rowOff>
    </xdr:to>
    <xdr:sp macro="" textlink="">
      <xdr:nvSpPr>
        <xdr:cNvPr id="878" name="楕円 877"/>
        <xdr:cNvSpPr/>
      </xdr:nvSpPr>
      <xdr:spPr>
        <a:xfrm>
          <a:off x="20383500" y="1322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119790</xdr:rowOff>
    </xdr:from>
    <xdr:ext cx="534377" cy="259045"/>
    <xdr:sp macro="" textlink="">
      <xdr:nvSpPr>
        <xdr:cNvPr id="879" name="テキスト ボックス 878"/>
        <xdr:cNvSpPr txBox="1"/>
      </xdr:nvSpPr>
      <xdr:spPr>
        <a:xfrm>
          <a:off x="20167111" y="1332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42951</xdr:rowOff>
    </xdr:from>
    <xdr:to>
      <xdr:col>102</xdr:col>
      <xdr:colOff>165100</xdr:colOff>
      <xdr:row>77</xdr:row>
      <xdr:rowOff>144551</xdr:rowOff>
    </xdr:to>
    <xdr:sp macro="" textlink="">
      <xdr:nvSpPr>
        <xdr:cNvPr id="880" name="楕円 879"/>
        <xdr:cNvSpPr/>
      </xdr:nvSpPr>
      <xdr:spPr>
        <a:xfrm>
          <a:off x="19494500" y="1324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135678</xdr:rowOff>
    </xdr:from>
    <xdr:ext cx="534377" cy="259045"/>
    <xdr:sp macro="" textlink="">
      <xdr:nvSpPr>
        <xdr:cNvPr id="881" name="テキスト ボックス 880"/>
        <xdr:cNvSpPr txBox="1"/>
      </xdr:nvSpPr>
      <xdr:spPr>
        <a:xfrm>
          <a:off x="19278111" y="1333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38967</xdr:rowOff>
    </xdr:from>
    <xdr:to>
      <xdr:col>98</xdr:col>
      <xdr:colOff>38100</xdr:colOff>
      <xdr:row>77</xdr:row>
      <xdr:rowOff>140567</xdr:rowOff>
    </xdr:to>
    <xdr:sp macro="" textlink="">
      <xdr:nvSpPr>
        <xdr:cNvPr id="882" name="楕円 881"/>
        <xdr:cNvSpPr/>
      </xdr:nvSpPr>
      <xdr:spPr>
        <a:xfrm>
          <a:off x="18605500" y="1324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131694</xdr:rowOff>
    </xdr:from>
    <xdr:ext cx="534377" cy="259045"/>
    <xdr:sp macro="" textlink="">
      <xdr:nvSpPr>
        <xdr:cNvPr id="883" name="テキスト ボックス 882"/>
        <xdr:cNvSpPr txBox="1"/>
      </xdr:nvSpPr>
      <xdr:spPr>
        <a:xfrm>
          <a:off x="18389111" y="1333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（新）集中改革プラン等の諸改革により、経常経費の削減と普通建設事業の平準化を行ってきた結果、特に人件費（住民一人当たり</a:t>
          </a:r>
          <a:r>
            <a:rPr kumimoji="1" lang="en-US" altLang="ja-JP" sz="1100" b="1">
              <a:solidFill>
                <a:schemeClr val="dk1"/>
              </a:solidFill>
              <a:effectLst/>
              <a:latin typeface="ＭＳ ゴシック" panose="020B0609070205080204" pitchFamily="49" charset="-128"/>
              <a:ea typeface="ＭＳ ゴシック" panose="020B0609070205080204" pitchFamily="49" charset="-128"/>
              <a:cs typeface="+mn-cs"/>
            </a:rPr>
            <a:t>49,618</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円、以下同じ。）・補助費等（</a:t>
          </a:r>
          <a:r>
            <a:rPr kumimoji="1" lang="en-US" altLang="ja-JP" sz="1100" b="1">
              <a:solidFill>
                <a:schemeClr val="dk1"/>
              </a:solidFill>
              <a:effectLst/>
              <a:latin typeface="ＭＳ ゴシック" panose="020B0609070205080204" pitchFamily="49" charset="-128"/>
              <a:ea typeface="ＭＳ ゴシック" panose="020B0609070205080204" pitchFamily="49" charset="-128"/>
              <a:cs typeface="+mn-cs"/>
            </a:rPr>
            <a:t>30,209</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円）・維持補修費（</a:t>
          </a:r>
          <a:r>
            <a:rPr kumimoji="1" lang="en-US" altLang="ja-JP" sz="1100" b="1">
              <a:solidFill>
                <a:schemeClr val="dk1"/>
              </a:solidFill>
              <a:effectLst/>
              <a:latin typeface="ＭＳ ゴシック" panose="020B0609070205080204" pitchFamily="49" charset="-128"/>
              <a:ea typeface="ＭＳ ゴシック" panose="020B0609070205080204" pitchFamily="49" charset="-128"/>
              <a:cs typeface="+mn-cs"/>
            </a:rPr>
            <a:t>1,479</a:t>
          </a:r>
          <a:r>
            <a:rPr kumimoji="1" lang="ja-JP" altLang="en-US" sz="1100" b="1">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）・繰出金（</a:t>
          </a:r>
          <a:r>
            <a:rPr kumimoji="1" lang="en-US" altLang="ja-JP" sz="1100" b="1">
              <a:solidFill>
                <a:schemeClr val="dk1"/>
              </a:solidFill>
              <a:effectLst/>
              <a:latin typeface="ＭＳ ゴシック" panose="020B0609070205080204" pitchFamily="49" charset="-128"/>
              <a:ea typeface="ＭＳ ゴシック" panose="020B0609070205080204" pitchFamily="49" charset="-128"/>
              <a:cs typeface="+mn-cs"/>
            </a:rPr>
            <a:t>22,433</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円）などにおいて類似団体や滋賀県平均を下回っている。普通建設事業費</a:t>
          </a:r>
          <a:r>
            <a:rPr kumimoji="1" lang="ja-JP" altLang="en-US" sz="1100" b="1">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b="1">
              <a:solidFill>
                <a:schemeClr val="dk1"/>
              </a:solidFill>
              <a:effectLst/>
              <a:latin typeface="ＭＳ ゴシック" panose="020B0609070205080204" pitchFamily="49" charset="-128"/>
              <a:ea typeface="ＭＳ ゴシック" panose="020B0609070205080204" pitchFamily="49" charset="-128"/>
              <a:cs typeface="+mn-cs"/>
            </a:rPr>
            <a:t>36,542</a:t>
          </a:r>
          <a:r>
            <a:rPr kumimoji="1" lang="ja-JP" altLang="en-US" sz="1100" b="1">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については、</a:t>
          </a:r>
          <a:r>
            <a:rPr kumimoji="1" lang="ja-JP" altLang="en-US" sz="1100" b="1">
              <a:solidFill>
                <a:schemeClr val="dk1"/>
              </a:solidFill>
              <a:effectLst/>
              <a:latin typeface="ＭＳ ゴシック" panose="020B0609070205080204" pitchFamily="49" charset="-128"/>
              <a:ea typeface="ＭＳ ゴシック" panose="020B0609070205080204" pitchFamily="49" charset="-128"/>
              <a:cs typeface="+mn-cs"/>
            </a:rPr>
            <a:t>昨年度で</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給食センターの新施設整備など</a:t>
          </a:r>
          <a:r>
            <a:rPr kumimoji="1" lang="ja-JP" altLang="en-US" sz="1100" b="1">
              <a:solidFill>
                <a:schemeClr val="dk1"/>
              </a:solidFill>
              <a:effectLst/>
              <a:latin typeface="ＭＳ ゴシック" panose="020B0609070205080204" pitchFamily="49" charset="-128"/>
              <a:ea typeface="ＭＳ ゴシック" panose="020B0609070205080204" pitchFamily="49" charset="-128"/>
              <a:cs typeface="+mn-cs"/>
            </a:rPr>
            <a:t>大型事業が終了し、</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類似団体や滋賀県平均を下回っている。</a:t>
          </a:r>
          <a:endParaRPr kumimoji="1" lang="en-US" altLang="ja-JP" sz="1100" b="1">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　公債費は住民一人当たり</a:t>
          </a:r>
          <a:r>
            <a:rPr kumimoji="1" lang="en-US" altLang="ja-JP" sz="1100" b="1">
              <a:solidFill>
                <a:schemeClr val="dk1"/>
              </a:solidFill>
              <a:effectLst/>
              <a:latin typeface="ＭＳ ゴシック" panose="020B0609070205080204" pitchFamily="49" charset="-128"/>
              <a:ea typeface="ＭＳ ゴシック" panose="020B0609070205080204" pitchFamily="49" charset="-128"/>
              <a:cs typeface="+mn-cs"/>
            </a:rPr>
            <a:t>56,506</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や滋賀県平均と比較して高くなっている。これは、人口急増対策で比較的短期間に小学校、総合福祉保健センター等の整備のために発行した市債の償還がピークを迎えていることによる。</a:t>
          </a:r>
          <a:r>
            <a:rPr kumimoji="1" lang="ja-JP" altLang="en-US" sz="1100" b="1">
              <a:solidFill>
                <a:schemeClr val="dk1"/>
              </a:solidFill>
              <a:effectLst/>
              <a:latin typeface="ＭＳ ゴシック" panose="020B0609070205080204" pitchFamily="49" charset="-128"/>
              <a:ea typeface="ＭＳ ゴシック" panose="020B0609070205080204" pitchFamily="49" charset="-128"/>
              <a:cs typeface="+mn-cs"/>
            </a:rPr>
            <a:t>昨年度（</a:t>
          </a:r>
          <a:r>
            <a:rPr kumimoji="1" lang="en-US" altLang="ja-JP" sz="1100" b="1">
              <a:solidFill>
                <a:schemeClr val="dk1"/>
              </a:solidFill>
              <a:effectLst/>
              <a:latin typeface="ＭＳ ゴシック" panose="020B0609070205080204" pitchFamily="49" charset="-128"/>
              <a:ea typeface="ＭＳ ゴシック" panose="020B0609070205080204" pitchFamily="49" charset="-128"/>
              <a:cs typeface="+mn-cs"/>
            </a:rPr>
            <a:t>70,005</a:t>
          </a:r>
          <a:r>
            <a:rPr kumimoji="1" lang="ja-JP" altLang="en-US" sz="1100" b="1">
              <a:solidFill>
                <a:schemeClr val="dk1"/>
              </a:solidFill>
              <a:effectLst/>
              <a:latin typeface="ＭＳ ゴシック" panose="020B0609070205080204" pitchFamily="49" charset="-128"/>
              <a:ea typeface="ＭＳ ゴシック" panose="020B0609070205080204" pitchFamily="49" charset="-128"/>
              <a:cs typeface="+mn-cs"/>
            </a:rPr>
            <a:t>円）と比較すると</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今年度は</a:t>
          </a:r>
          <a:r>
            <a:rPr kumimoji="1" lang="ja-JP" altLang="en-US" sz="1100" b="1">
              <a:solidFill>
                <a:schemeClr val="dk1"/>
              </a:solidFill>
              <a:effectLst/>
              <a:latin typeface="ＭＳ ゴシック" panose="020B0609070205080204" pitchFamily="49" charset="-128"/>
              <a:ea typeface="ＭＳ ゴシック" panose="020B0609070205080204" pitchFamily="49" charset="-128"/>
              <a:cs typeface="+mn-cs"/>
            </a:rPr>
            <a:t>大きく減少しているが、これは昨年度、</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第三セクター等改革推進債の一部繰上償還</a:t>
          </a:r>
          <a:r>
            <a:rPr kumimoji="1" lang="ja-JP" altLang="en-US" sz="1100" b="1">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実施したこと</a:t>
          </a:r>
          <a:r>
            <a:rPr kumimoji="1" lang="ja-JP" altLang="en-US" sz="1100" b="1">
              <a:solidFill>
                <a:schemeClr val="dk1"/>
              </a:solidFill>
              <a:effectLst/>
              <a:latin typeface="ＭＳ ゴシック" panose="020B0609070205080204" pitchFamily="49" charset="-128"/>
              <a:ea typeface="ＭＳ ゴシック" panose="020B0609070205080204" pitchFamily="49" charset="-128"/>
              <a:cs typeface="+mn-cs"/>
            </a:rPr>
            <a:t>が要因である。</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今後も引き続き地方債の発行を抑制し、公債費の低減に努める。</a:t>
          </a:r>
          <a:endParaRPr lang="ja-JP" altLang="ja-JP" sz="1400" b="1">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滋賀県栗東市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70,091
68,649
52.69
25,875,145
25,135,641
635,852
14,303,666
41,744,777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15.0
131.4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55118</xdr:rowOff>
    </xdr:from>
    <xdr:to>
      <xdr:col>24</xdr:col>
      <xdr:colOff>62865</xdr:colOff>
      <xdr:row>39</xdr:row>
      <xdr:rowOff>17018</xdr:rowOff>
    </xdr:to>
    <xdr:cxnSp macro="">
      <xdr:nvCxnSpPr>
        <xdr:cNvPr id="56" name="直線コネクタ 55"/>
        <xdr:cNvCxnSpPr/>
      </xdr:nvCxnSpPr>
      <xdr:spPr>
        <a:xfrm flipV="1">
          <a:off x="4633595" y="5370068"/>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20845</xdr:rowOff>
    </xdr:from>
    <xdr:ext cx="469744" cy="259045"/>
    <xdr:sp macro="" textlink="">
      <xdr:nvSpPr>
        <xdr:cNvPr id="57" name="議会費最小値テキスト"/>
        <xdr:cNvSpPr txBox="1"/>
      </xdr:nvSpPr>
      <xdr:spPr>
        <a:xfrm>
          <a:off x="4686300" y="670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17018</xdr:rowOff>
    </xdr:from>
    <xdr:to>
      <xdr:col>24</xdr:col>
      <xdr:colOff>152400</xdr:colOff>
      <xdr:row>39</xdr:row>
      <xdr:rowOff>17018</xdr:rowOff>
    </xdr:to>
    <xdr:cxnSp macro="">
      <xdr:nvCxnSpPr>
        <xdr:cNvPr id="58" name="直線コネクタ 57"/>
        <xdr:cNvCxnSpPr/>
      </xdr:nvCxnSpPr>
      <xdr:spPr>
        <a:xfrm>
          <a:off x="4546600" y="670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1795</xdr:rowOff>
    </xdr:from>
    <xdr:ext cx="469744" cy="259045"/>
    <xdr:sp macro="" textlink="">
      <xdr:nvSpPr>
        <xdr:cNvPr id="59" name="議会費最大値テキスト"/>
        <xdr:cNvSpPr txBox="1"/>
      </xdr:nvSpPr>
      <xdr:spPr>
        <a:xfrm>
          <a:off x="4686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55118</xdr:rowOff>
    </xdr:from>
    <xdr:to>
      <xdr:col>24</xdr:col>
      <xdr:colOff>152400</xdr:colOff>
      <xdr:row>31</xdr:row>
      <xdr:rowOff>55118</xdr:rowOff>
    </xdr:to>
    <xdr:cxnSp macro="">
      <xdr:nvCxnSpPr>
        <xdr:cNvPr id="60" name="直線コネクタ 59"/>
        <xdr:cNvCxnSpPr/>
      </xdr:nvCxnSpPr>
      <xdr:spPr>
        <a:xfrm>
          <a:off x="4546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125984</xdr:rowOff>
    </xdr:from>
    <xdr:to>
      <xdr:col>24</xdr:col>
      <xdr:colOff>63500</xdr:colOff>
      <xdr:row>38</xdr:row>
      <xdr:rowOff>153416</xdr:rowOff>
    </xdr:to>
    <xdr:cxnSp macro="">
      <xdr:nvCxnSpPr>
        <xdr:cNvPr id="61" name="直線コネクタ 60"/>
        <xdr:cNvCxnSpPr/>
      </xdr:nvCxnSpPr>
      <xdr:spPr>
        <a:xfrm flipV="1">
          <a:off x="3797300" y="664108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26433</xdr:rowOff>
    </xdr:from>
    <xdr:ext cx="469744" cy="259045"/>
    <xdr:sp macro="" textlink="">
      <xdr:nvSpPr>
        <xdr:cNvPr id="62" name="議会費平均値テキスト"/>
        <xdr:cNvSpPr txBox="1"/>
      </xdr:nvSpPr>
      <xdr:spPr>
        <a:xfrm>
          <a:off x="4686300" y="6027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3556</xdr:rowOff>
    </xdr:from>
    <xdr:to>
      <xdr:col>24</xdr:col>
      <xdr:colOff>114300</xdr:colOff>
      <xdr:row>36</xdr:row>
      <xdr:rowOff>105156</xdr:rowOff>
    </xdr:to>
    <xdr:sp macro="" textlink="">
      <xdr:nvSpPr>
        <xdr:cNvPr id="63" name="フローチャート: 判断 62"/>
        <xdr:cNvSpPr/>
      </xdr:nvSpPr>
      <xdr:spPr>
        <a:xfrm>
          <a:off x="4584700" y="61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136271</xdr:rowOff>
    </xdr:from>
    <xdr:to>
      <xdr:col>19</xdr:col>
      <xdr:colOff>177800</xdr:colOff>
      <xdr:row>38</xdr:row>
      <xdr:rowOff>153416</xdr:rowOff>
    </xdr:to>
    <xdr:cxnSp macro="">
      <xdr:nvCxnSpPr>
        <xdr:cNvPr id="64" name="直線コネクタ 63"/>
        <xdr:cNvCxnSpPr/>
      </xdr:nvCxnSpPr>
      <xdr:spPr>
        <a:xfrm>
          <a:off x="2908300" y="6651371"/>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2413</xdr:rowOff>
    </xdr:from>
    <xdr:to>
      <xdr:col>20</xdr:col>
      <xdr:colOff>38100</xdr:colOff>
      <xdr:row>36</xdr:row>
      <xdr:rowOff>104013</xdr:rowOff>
    </xdr:to>
    <xdr:sp macro="" textlink="">
      <xdr:nvSpPr>
        <xdr:cNvPr id="65" name="フローチャート: 判断 64"/>
        <xdr:cNvSpPr/>
      </xdr:nvSpPr>
      <xdr:spPr>
        <a:xfrm>
          <a:off x="37465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120540</xdr:rowOff>
    </xdr:from>
    <xdr:ext cx="469744" cy="259045"/>
    <xdr:sp macro="" textlink="">
      <xdr:nvSpPr>
        <xdr:cNvPr id="66" name="テキスト ボックス 65"/>
        <xdr:cNvSpPr txBox="1"/>
      </xdr:nvSpPr>
      <xdr:spPr>
        <a:xfrm>
          <a:off x="3562428" y="5949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84455</xdr:rowOff>
    </xdr:from>
    <xdr:to>
      <xdr:col>15</xdr:col>
      <xdr:colOff>50800</xdr:colOff>
      <xdr:row>38</xdr:row>
      <xdr:rowOff>136271</xdr:rowOff>
    </xdr:to>
    <xdr:cxnSp macro="">
      <xdr:nvCxnSpPr>
        <xdr:cNvPr id="67" name="直線コネクタ 66"/>
        <xdr:cNvCxnSpPr/>
      </xdr:nvCxnSpPr>
      <xdr:spPr>
        <a:xfrm>
          <a:off x="2019300" y="6599555"/>
          <a:ext cx="889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7747</xdr:rowOff>
    </xdr:from>
    <xdr:to>
      <xdr:col>15</xdr:col>
      <xdr:colOff>101600</xdr:colOff>
      <xdr:row>36</xdr:row>
      <xdr:rowOff>109347</xdr:rowOff>
    </xdr:to>
    <xdr:sp macro="" textlink="">
      <xdr:nvSpPr>
        <xdr:cNvPr id="68" name="フローチャート: 判断 67"/>
        <xdr:cNvSpPr/>
      </xdr:nvSpPr>
      <xdr:spPr>
        <a:xfrm>
          <a:off x="2857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125874</xdr:rowOff>
    </xdr:from>
    <xdr:ext cx="469744" cy="259045"/>
    <xdr:sp macro="" textlink="">
      <xdr:nvSpPr>
        <xdr:cNvPr id="69" name="テキスト ボックス 68"/>
        <xdr:cNvSpPr txBox="1"/>
      </xdr:nvSpPr>
      <xdr:spPr>
        <a:xfrm>
          <a:off x="2673428" y="595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54356</xdr:rowOff>
    </xdr:from>
    <xdr:to>
      <xdr:col>10</xdr:col>
      <xdr:colOff>114300</xdr:colOff>
      <xdr:row>38</xdr:row>
      <xdr:rowOff>84455</xdr:rowOff>
    </xdr:to>
    <xdr:cxnSp macro="">
      <xdr:nvCxnSpPr>
        <xdr:cNvPr id="70" name="直線コネクタ 69"/>
        <xdr:cNvCxnSpPr/>
      </xdr:nvCxnSpPr>
      <xdr:spPr>
        <a:xfrm>
          <a:off x="1130300" y="6569456"/>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128524</xdr:rowOff>
    </xdr:from>
    <xdr:to>
      <xdr:col>10</xdr:col>
      <xdr:colOff>165100</xdr:colOff>
      <xdr:row>36</xdr:row>
      <xdr:rowOff>58674</xdr:rowOff>
    </xdr:to>
    <xdr:sp macro="" textlink="">
      <xdr:nvSpPr>
        <xdr:cNvPr id="71" name="フローチャート: 判断 70"/>
        <xdr:cNvSpPr/>
      </xdr:nvSpPr>
      <xdr:spPr>
        <a:xfrm>
          <a:off x="1968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75201</xdr:rowOff>
    </xdr:from>
    <xdr:ext cx="469744" cy="259045"/>
    <xdr:sp macro="" textlink="">
      <xdr:nvSpPr>
        <xdr:cNvPr id="72" name="テキスト ボックス 71"/>
        <xdr:cNvSpPr txBox="1"/>
      </xdr:nvSpPr>
      <xdr:spPr>
        <a:xfrm>
          <a:off x="1784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33291</xdr:rowOff>
    </xdr:from>
    <xdr:ext cx="469744" cy="259045"/>
    <xdr:sp macro="" textlink="">
      <xdr:nvSpPr>
        <xdr:cNvPr id="74" name="テキスト ボックス 73"/>
        <xdr:cNvSpPr txBox="1"/>
      </xdr:nvSpPr>
      <xdr:spPr>
        <a:xfrm>
          <a:off x="895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75184</xdr:rowOff>
    </xdr:from>
    <xdr:to>
      <xdr:col>24</xdr:col>
      <xdr:colOff>114300</xdr:colOff>
      <xdr:row>39</xdr:row>
      <xdr:rowOff>5334</xdr:rowOff>
    </xdr:to>
    <xdr:sp macro="" textlink="">
      <xdr:nvSpPr>
        <xdr:cNvPr id="80" name="楕円 79"/>
        <xdr:cNvSpPr/>
      </xdr:nvSpPr>
      <xdr:spPr>
        <a:xfrm>
          <a:off x="4584700" y="659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161561</xdr:rowOff>
    </xdr:from>
    <xdr:ext cx="469744" cy="259045"/>
    <xdr:sp macro="" textlink="">
      <xdr:nvSpPr>
        <xdr:cNvPr id="81" name="議会費該当値テキスト"/>
        <xdr:cNvSpPr txBox="1"/>
      </xdr:nvSpPr>
      <xdr:spPr>
        <a:xfrm>
          <a:off x="4686300" y="6505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102616</xdr:rowOff>
    </xdr:from>
    <xdr:to>
      <xdr:col>20</xdr:col>
      <xdr:colOff>38100</xdr:colOff>
      <xdr:row>39</xdr:row>
      <xdr:rowOff>32766</xdr:rowOff>
    </xdr:to>
    <xdr:sp macro="" textlink="">
      <xdr:nvSpPr>
        <xdr:cNvPr id="82" name="楕円 81"/>
        <xdr:cNvSpPr/>
      </xdr:nvSpPr>
      <xdr:spPr>
        <a:xfrm>
          <a:off x="3746500" y="661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23893</xdr:rowOff>
    </xdr:from>
    <xdr:ext cx="469744" cy="259045"/>
    <xdr:sp macro="" textlink="">
      <xdr:nvSpPr>
        <xdr:cNvPr id="83" name="テキスト ボックス 82"/>
        <xdr:cNvSpPr txBox="1"/>
      </xdr:nvSpPr>
      <xdr:spPr>
        <a:xfrm>
          <a:off x="3562428" y="6710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85471</xdr:rowOff>
    </xdr:from>
    <xdr:to>
      <xdr:col>15</xdr:col>
      <xdr:colOff>101600</xdr:colOff>
      <xdr:row>39</xdr:row>
      <xdr:rowOff>15621</xdr:rowOff>
    </xdr:to>
    <xdr:sp macro="" textlink="">
      <xdr:nvSpPr>
        <xdr:cNvPr id="84" name="楕円 83"/>
        <xdr:cNvSpPr/>
      </xdr:nvSpPr>
      <xdr:spPr>
        <a:xfrm>
          <a:off x="2857500" y="660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6748</xdr:rowOff>
    </xdr:from>
    <xdr:ext cx="469744" cy="259045"/>
    <xdr:sp macro="" textlink="">
      <xdr:nvSpPr>
        <xdr:cNvPr id="85" name="テキスト ボックス 84"/>
        <xdr:cNvSpPr txBox="1"/>
      </xdr:nvSpPr>
      <xdr:spPr>
        <a:xfrm>
          <a:off x="2673428" y="6693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33655</xdr:rowOff>
    </xdr:from>
    <xdr:to>
      <xdr:col>10</xdr:col>
      <xdr:colOff>165100</xdr:colOff>
      <xdr:row>38</xdr:row>
      <xdr:rowOff>135255</xdr:rowOff>
    </xdr:to>
    <xdr:sp macro="" textlink="">
      <xdr:nvSpPr>
        <xdr:cNvPr id="86" name="楕円 85"/>
        <xdr:cNvSpPr/>
      </xdr:nvSpPr>
      <xdr:spPr>
        <a:xfrm>
          <a:off x="1968500" y="654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126382</xdr:rowOff>
    </xdr:from>
    <xdr:ext cx="469744" cy="259045"/>
    <xdr:sp macro="" textlink="">
      <xdr:nvSpPr>
        <xdr:cNvPr id="87" name="テキスト ボックス 86"/>
        <xdr:cNvSpPr txBox="1"/>
      </xdr:nvSpPr>
      <xdr:spPr>
        <a:xfrm>
          <a:off x="1784428" y="664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3556</xdr:rowOff>
    </xdr:from>
    <xdr:to>
      <xdr:col>6</xdr:col>
      <xdr:colOff>38100</xdr:colOff>
      <xdr:row>38</xdr:row>
      <xdr:rowOff>105156</xdr:rowOff>
    </xdr:to>
    <xdr:sp macro="" textlink="">
      <xdr:nvSpPr>
        <xdr:cNvPr id="88" name="楕円 87"/>
        <xdr:cNvSpPr/>
      </xdr:nvSpPr>
      <xdr:spPr>
        <a:xfrm>
          <a:off x="1079500" y="651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96283</xdr:rowOff>
    </xdr:from>
    <xdr:ext cx="469744" cy="259045"/>
    <xdr:sp macro="" textlink="">
      <xdr:nvSpPr>
        <xdr:cNvPr id="89" name="テキスト ボックス 88"/>
        <xdr:cNvSpPr txBox="1"/>
      </xdr:nvSpPr>
      <xdr:spPr>
        <a:xfrm>
          <a:off x="895428" y="661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107367</xdr:rowOff>
    </xdr:from>
    <xdr:to>
      <xdr:col>24</xdr:col>
      <xdr:colOff>62865</xdr:colOff>
      <xdr:row>58</xdr:row>
      <xdr:rowOff>3861</xdr:rowOff>
    </xdr:to>
    <xdr:cxnSp macro="">
      <xdr:nvCxnSpPr>
        <xdr:cNvPr id="111" name="直線コネクタ 110"/>
        <xdr:cNvCxnSpPr/>
      </xdr:nvCxnSpPr>
      <xdr:spPr>
        <a:xfrm flipV="1">
          <a:off x="4633595" y="8851317"/>
          <a:ext cx="1270" cy="10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7688</xdr:rowOff>
    </xdr:from>
    <xdr:ext cx="534377" cy="259045"/>
    <xdr:sp macro="" textlink="">
      <xdr:nvSpPr>
        <xdr:cNvPr id="112" name="総務費最小値テキスト"/>
        <xdr:cNvSpPr txBox="1"/>
      </xdr:nvSpPr>
      <xdr:spPr>
        <a:xfrm>
          <a:off x="4686300" y="995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3861</xdr:rowOff>
    </xdr:from>
    <xdr:to>
      <xdr:col>24</xdr:col>
      <xdr:colOff>152400</xdr:colOff>
      <xdr:row>58</xdr:row>
      <xdr:rowOff>3861</xdr:rowOff>
    </xdr:to>
    <xdr:cxnSp macro="">
      <xdr:nvCxnSpPr>
        <xdr:cNvPr id="113" name="直線コネクタ 112"/>
        <xdr:cNvCxnSpPr/>
      </xdr:nvCxnSpPr>
      <xdr:spPr>
        <a:xfrm>
          <a:off x="4546600" y="9947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54044</xdr:rowOff>
    </xdr:from>
    <xdr:ext cx="599010" cy="259045"/>
    <xdr:sp macro="" textlink="">
      <xdr:nvSpPr>
        <xdr:cNvPr id="114" name="総務費最大値テキスト"/>
        <xdr:cNvSpPr txBox="1"/>
      </xdr:nvSpPr>
      <xdr:spPr>
        <a:xfrm>
          <a:off x="4686300" y="8626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107367</xdr:rowOff>
    </xdr:from>
    <xdr:to>
      <xdr:col>24</xdr:col>
      <xdr:colOff>152400</xdr:colOff>
      <xdr:row>51</xdr:row>
      <xdr:rowOff>107367</xdr:rowOff>
    </xdr:to>
    <xdr:cxnSp macro="">
      <xdr:nvCxnSpPr>
        <xdr:cNvPr id="115" name="直線コネクタ 114"/>
        <xdr:cNvCxnSpPr/>
      </xdr:nvCxnSpPr>
      <xdr:spPr>
        <a:xfrm>
          <a:off x="4546600" y="885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124485</xdr:rowOff>
    </xdr:from>
    <xdr:to>
      <xdr:col>24</xdr:col>
      <xdr:colOff>63500</xdr:colOff>
      <xdr:row>57</xdr:row>
      <xdr:rowOff>142246</xdr:rowOff>
    </xdr:to>
    <xdr:cxnSp macro="">
      <xdr:nvCxnSpPr>
        <xdr:cNvPr id="116" name="直線コネクタ 115"/>
        <xdr:cNvCxnSpPr/>
      </xdr:nvCxnSpPr>
      <xdr:spPr>
        <a:xfrm flipV="1">
          <a:off x="3797300" y="9897135"/>
          <a:ext cx="838200" cy="17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2579</xdr:rowOff>
    </xdr:from>
    <xdr:ext cx="534377" cy="259045"/>
    <xdr:sp macro="" textlink="">
      <xdr:nvSpPr>
        <xdr:cNvPr id="117" name="総務費平均値テキスト"/>
        <xdr:cNvSpPr txBox="1"/>
      </xdr:nvSpPr>
      <xdr:spPr>
        <a:xfrm>
          <a:off x="4686300" y="9603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151152</xdr:rowOff>
    </xdr:from>
    <xdr:to>
      <xdr:col>24</xdr:col>
      <xdr:colOff>114300</xdr:colOff>
      <xdr:row>57</xdr:row>
      <xdr:rowOff>81302</xdr:rowOff>
    </xdr:to>
    <xdr:sp macro="" textlink="">
      <xdr:nvSpPr>
        <xdr:cNvPr id="118" name="フローチャート: 判断 117"/>
        <xdr:cNvSpPr/>
      </xdr:nvSpPr>
      <xdr:spPr>
        <a:xfrm>
          <a:off x="4584700" y="975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79564</xdr:rowOff>
    </xdr:from>
    <xdr:to>
      <xdr:col>19</xdr:col>
      <xdr:colOff>177800</xdr:colOff>
      <xdr:row>57</xdr:row>
      <xdr:rowOff>142246</xdr:rowOff>
    </xdr:to>
    <xdr:cxnSp macro="">
      <xdr:nvCxnSpPr>
        <xdr:cNvPr id="119" name="直線コネクタ 118"/>
        <xdr:cNvCxnSpPr/>
      </xdr:nvCxnSpPr>
      <xdr:spPr>
        <a:xfrm>
          <a:off x="2908300" y="9852214"/>
          <a:ext cx="889000" cy="6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157544</xdr:rowOff>
    </xdr:from>
    <xdr:to>
      <xdr:col>20</xdr:col>
      <xdr:colOff>38100</xdr:colOff>
      <xdr:row>57</xdr:row>
      <xdr:rowOff>87694</xdr:rowOff>
    </xdr:to>
    <xdr:sp macro="" textlink="">
      <xdr:nvSpPr>
        <xdr:cNvPr id="120" name="フローチャート: 判断 119"/>
        <xdr:cNvSpPr/>
      </xdr:nvSpPr>
      <xdr:spPr>
        <a:xfrm>
          <a:off x="37465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104221</xdr:rowOff>
    </xdr:from>
    <xdr:ext cx="534377" cy="259045"/>
    <xdr:sp macro="" textlink="">
      <xdr:nvSpPr>
        <xdr:cNvPr id="121" name="テキスト ボックス 120"/>
        <xdr:cNvSpPr txBox="1"/>
      </xdr:nvSpPr>
      <xdr:spPr>
        <a:xfrm>
          <a:off x="3530111" y="953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79564</xdr:rowOff>
    </xdr:from>
    <xdr:to>
      <xdr:col>15</xdr:col>
      <xdr:colOff>50800</xdr:colOff>
      <xdr:row>57</xdr:row>
      <xdr:rowOff>165870</xdr:rowOff>
    </xdr:to>
    <xdr:cxnSp macro="">
      <xdr:nvCxnSpPr>
        <xdr:cNvPr id="122" name="直線コネクタ 121"/>
        <xdr:cNvCxnSpPr/>
      </xdr:nvCxnSpPr>
      <xdr:spPr>
        <a:xfrm flipV="1">
          <a:off x="2019300" y="9852214"/>
          <a:ext cx="889000" cy="8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11195</xdr:rowOff>
    </xdr:from>
    <xdr:to>
      <xdr:col>15</xdr:col>
      <xdr:colOff>101600</xdr:colOff>
      <xdr:row>57</xdr:row>
      <xdr:rowOff>112795</xdr:rowOff>
    </xdr:to>
    <xdr:sp macro="" textlink="">
      <xdr:nvSpPr>
        <xdr:cNvPr id="123" name="フローチャート: 判断 122"/>
        <xdr:cNvSpPr/>
      </xdr:nvSpPr>
      <xdr:spPr>
        <a:xfrm>
          <a:off x="2857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129322</xdr:rowOff>
    </xdr:from>
    <xdr:ext cx="534377" cy="259045"/>
    <xdr:sp macro="" textlink="">
      <xdr:nvSpPr>
        <xdr:cNvPr id="124" name="テキスト ボックス 123"/>
        <xdr:cNvSpPr txBox="1"/>
      </xdr:nvSpPr>
      <xdr:spPr>
        <a:xfrm>
          <a:off x="2641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161321</xdr:rowOff>
    </xdr:from>
    <xdr:to>
      <xdr:col>10</xdr:col>
      <xdr:colOff>114300</xdr:colOff>
      <xdr:row>57</xdr:row>
      <xdr:rowOff>165870</xdr:rowOff>
    </xdr:to>
    <xdr:cxnSp macro="">
      <xdr:nvCxnSpPr>
        <xdr:cNvPr id="125" name="直線コネクタ 124"/>
        <xdr:cNvCxnSpPr/>
      </xdr:nvCxnSpPr>
      <xdr:spPr>
        <a:xfrm>
          <a:off x="1130300" y="9933971"/>
          <a:ext cx="889000" cy="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156021</xdr:rowOff>
    </xdr:from>
    <xdr:to>
      <xdr:col>10</xdr:col>
      <xdr:colOff>165100</xdr:colOff>
      <xdr:row>57</xdr:row>
      <xdr:rowOff>86171</xdr:rowOff>
    </xdr:to>
    <xdr:sp macro="" textlink="">
      <xdr:nvSpPr>
        <xdr:cNvPr id="126" name="フローチャート: 判断 125"/>
        <xdr:cNvSpPr/>
      </xdr:nvSpPr>
      <xdr:spPr>
        <a:xfrm>
          <a:off x="1968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102698</xdr:rowOff>
    </xdr:from>
    <xdr:ext cx="534377" cy="259045"/>
    <xdr:sp macro="" textlink="">
      <xdr:nvSpPr>
        <xdr:cNvPr id="127" name="テキスト ボックス 126"/>
        <xdr:cNvSpPr txBox="1"/>
      </xdr:nvSpPr>
      <xdr:spPr>
        <a:xfrm>
          <a:off x="1752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12525</xdr:rowOff>
    </xdr:from>
    <xdr:to>
      <xdr:col>6</xdr:col>
      <xdr:colOff>38100</xdr:colOff>
      <xdr:row>57</xdr:row>
      <xdr:rowOff>114125</xdr:rowOff>
    </xdr:to>
    <xdr:sp macro="" textlink="">
      <xdr:nvSpPr>
        <xdr:cNvPr id="128" name="フローチャート: 判断 127"/>
        <xdr:cNvSpPr/>
      </xdr:nvSpPr>
      <xdr:spPr>
        <a:xfrm>
          <a:off x="1079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130652</xdr:rowOff>
    </xdr:from>
    <xdr:ext cx="534377" cy="259045"/>
    <xdr:sp macro="" textlink="">
      <xdr:nvSpPr>
        <xdr:cNvPr id="129" name="テキスト ボックス 128"/>
        <xdr:cNvSpPr txBox="1"/>
      </xdr:nvSpPr>
      <xdr:spPr>
        <a:xfrm>
          <a:off x="863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73685</xdr:rowOff>
    </xdr:from>
    <xdr:to>
      <xdr:col>24</xdr:col>
      <xdr:colOff>114300</xdr:colOff>
      <xdr:row>58</xdr:row>
      <xdr:rowOff>3835</xdr:rowOff>
    </xdr:to>
    <xdr:sp macro="" textlink="">
      <xdr:nvSpPr>
        <xdr:cNvPr id="135" name="楕円 134"/>
        <xdr:cNvSpPr/>
      </xdr:nvSpPr>
      <xdr:spPr>
        <a:xfrm>
          <a:off x="4584700" y="984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160062</xdr:rowOff>
    </xdr:from>
    <xdr:ext cx="534377" cy="259045"/>
    <xdr:sp macro="" textlink="">
      <xdr:nvSpPr>
        <xdr:cNvPr id="136" name="総務費該当値テキスト"/>
        <xdr:cNvSpPr txBox="1"/>
      </xdr:nvSpPr>
      <xdr:spPr>
        <a:xfrm>
          <a:off x="4686300" y="976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91446</xdr:rowOff>
    </xdr:from>
    <xdr:to>
      <xdr:col>20</xdr:col>
      <xdr:colOff>38100</xdr:colOff>
      <xdr:row>58</xdr:row>
      <xdr:rowOff>21596</xdr:rowOff>
    </xdr:to>
    <xdr:sp macro="" textlink="">
      <xdr:nvSpPr>
        <xdr:cNvPr id="137" name="楕円 136"/>
        <xdr:cNvSpPr/>
      </xdr:nvSpPr>
      <xdr:spPr>
        <a:xfrm>
          <a:off x="3746500" y="986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12723</xdr:rowOff>
    </xdr:from>
    <xdr:ext cx="534377" cy="259045"/>
    <xdr:sp macro="" textlink="">
      <xdr:nvSpPr>
        <xdr:cNvPr id="138" name="テキスト ボックス 137"/>
        <xdr:cNvSpPr txBox="1"/>
      </xdr:nvSpPr>
      <xdr:spPr>
        <a:xfrm>
          <a:off x="3530111" y="995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28764</xdr:rowOff>
    </xdr:from>
    <xdr:to>
      <xdr:col>15</xdr:col>
      <xdr:colOff>101600</xdr:colOff>
      <xdr:row>57</xdr:row>
      <xdr:rowOff>130364</xdr:rowOff>
    </xdr:to>
    <xdr:sp macro="" textlink="">
      <xdr:nvSpPr>
        <xdr:cNvPr id="139" name="楕円 138"/>
        <xdr:cNvSpPr/>
      </xdr:nvSpPr>
      <xdr:spPr>
        <a:xfrm>
          <a:off x="2857500" y="980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121491</xdr:rowOff>
    </xdr:from>
    <xdr:ext cx="534377" cy="259045"/>
    <xdr:sp macro="" textlink="">
      <xdr:nvSpPr>
        <xdr:cNvPr id="140" name="テキスト ボックス 139"/>
        <xdr:cNvSpPr txBox="1"/>
      </xdr:nvSpPr>
      <xdr:spPr>
        <a:xfrm>
          <a:off x="2641111" y="989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115070</xdr:rowOff>
    </xdr:from>
    <xdr:to>
      <xdr:col>10</xdr:col>
      <xdr:colOff>165100</xdr:colOff>
      <xdr:row>58</xdr:row>
      <xdr:rowOff>45220</xdr:rowOff>
    </xdr:to>
    <xdr:sp macro="" textlink="">
      <xdr:nvSpPr>
        <xdr:cNvPr id="141" name="楕円 140"/>
        <xdr:cNvSpPr/>
      </xdr:nvSpPr>
      <xdr:spPr>
        <a:xfrm>
          <a:off x="1968500" y="98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36347</xdr:rowOff>
    </xdr:from>
    <xdr:ext cx="534377" cy="259045"/>
    <xdr:sp macro="" textlink="">
      <xdr:nvSpPr>
        <xdr:cNvPr id="142" name="テキスト ボックス 141"/>
        <xdr:cNvSpPr txBox="1"/>
      </xdr:nvSpPr>
      <xdr:spPr>
        <a:xfrm>
          <a:off x="1752111" y="998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110521</xdr:rowOff>
    </xdr:from>
    <xdr:to>
      <xdr:col>6</xdr:col>
      <xdr:colOff>38100</xdr:colOff>
      <xdr:row>58</xdr:row>
      <xdr:rowOff>40671</xdr:rowOff>
    </xdr:to>
    <xdr:sp macro="" textlink="">
      <xdr:nvSpPr>
        <xdr:cNvPr id="143" name="楕円 142"/>
        <xdr:cNvSpPr/>
      </xdr:nvSpPr>
      <xdr:spPr>
        <a:xfrm>
          <a:off x="1079500" y="988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31798</xdr:rowOff>
    </xdr:from>
    <xdr:ext cx="534377" cy="259045"/>
    <xdr:sp macro="" textlink="">
      <xdr:nvSpPr>
        <xdr:cNvPr id="144" name="テキスト ボックス 143"/>
        <xdr:cNvSpPr txBox="1"/>
      </xdr:nvSpPr>
      <xdr:spPr>
        <a:xfrm>
          <a:off x="863111" y="997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167252</xdr:rowOff>
    </xdr:from>
    <xdr:to>
      <xdr:col>24</xdr:col>
      <xdr:colOff>62865</xdr:colOff>
      <xdr:row>78</xdr:row>
      <xdr:rowOff>87100</xdr:rowOff>
    </xdr:to>
    <xdr:cxnSp macro="">
      <xdr:nvCxnSpPr>
        <xdr:cNvPr id="171" name="直線コネクタ 170"/>
        <xdr:cNvCxnSpPr/>
      </xdr:nvCxnSpPr>
      <xdr:spPr>
        <a:xfrm flipV="1">
          <a:off x="4633595" y="12168752"/>
          <a:ext cx="1270" cy="129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90927</xdr:rowOff>
    </xdr:from>
    <xdr:ext cx="599010" cy="259045"/>
    <xdr:sp macro="" textlink="">
      <xdr:nvSpPr>
        <xdr:cNvPr id="172" name="民生費最小値テキスト"/>
        <xdr:cNvSpPr txBox="1"/>
      </xdr:nvSpPr>
      <xdr:spPr>
        <a:xfrm>
          <a:off x="4686300" y="1346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87100</xdr:rowOff>
    </xdr:from>
    <xdr:to>
      <xdr:col>24</xdr:col>
      <xdr:colOff>152400</xdr:colOff>
      <xdr:row>78</xdr:row>
      <xdr:rowOff>87100</xdr:rowOff>
    </xdr:to>
    <xdr:cxnSp macro="">
      <xdr:nvCxnSpPr>
        <xdr:cNvPr id="173" name="直線コネクタ 172"/>
        <xdr:cNvCxnSpPr/>
      </xdr:nvCxnSpPr>
      <xdr:spPr>
        <a:xfrm>
          <a:off x="4546600" y="1346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113929</xdr:rowOff>
    </xdr:from>
    <xdr:ext cx="599010" cy="259045"/>
    <xdr:sp macro="" textlink="">
      <xdr:nvSpPr>
        <xdr:cNvPr id="174" name="民生費最大値テキスト"/>
        <xdr:cNvSpPr txBox="1"/>
      </xdr:nvSpPr>
      <xdr:spPr>
        <a:xfrm>
          <a:off x="4686300" y="11943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225,469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167252</xdr:rowOff>
    </xdr:from>
    <xdr:to>
      <xdr:col>24</xdr:col>
      <xdr:colOff>152400</xdr:colOff>
      <xdr:row>70</xdr:row>
      <xdr:rowOff>167252</xdr:rowOff>
    </xdr:to>
    <xdr:cxnSp macro="">
      <xdr:nvCxnSpPr>
        <xdr:cNvPr id="175" name="直線コネクタ 174"/>
        <xdr:cNvCxnSpPr/>
      </xdr:nvCxnSpPr>
      <xdr:spPr>
        <a:xfrm>
          <a:off x="4546600" y="12168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126583</xdr:rowOff>
    </xdr:from>
    <xdr:to>
      <xdr:col>24</xdr:col>
      <xdr:colOff>63500</xdr:colOff>
      <xdr:row>77</xdr:row>
      <xdr:rowOff>65198</xdr:rowOff>
    </xdr:to>
    <xdr:cxnSp macro="">
      <xdr:nvCxnSpPr>
        <xdr:cNvPr id="176" name="直線コネクタ 175"/>
        <xdr:cNvCxnSpPr/>
      </xdr:nvCxnSpPr>
      <xdr:spPr>
        <a:xfrm flipV="1">
          <a:off x="3797300" y="13156783"/>
          <a:ext cx="838200" cy="110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158215</xdr:rowOff>
    </xdr:from>
    <xdr:ext cx="599010" cy="259045"/>
    <xdr:sp macro="" textlink="">
      <xdr:nvSpPr>
        <xdr:cNvPr id="177" name="民生費平均値テキスト"/>
        <xdr:cNvSpPr txBox="1"/>
      </xdr:nvSpPr>
      <xdr:spPr>
        <a:xfrm>
          <a:off x="4686300" y="12845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135338</xdr:rowOff>
    </xdr:from>
    <xdr:to>
      <xdr:col>24</xdr:col>
      <xdr:colOff>114300</xdr:colOff>
      <xdr:row>76</xdr:row>
      <xdr:rowOff>65487</xdr:rowOff>
    </xdr:to>
    <xdr:sp macro="" textlink="">
      <xdr:nvSpPr>
        <xdr:cNvPr id="178" name="フローチャート: 判断 177"/>
        <xdr:cNvSpPr/>
      </xdr:nvSpPr>
      <xdr:spPr>
        <a:xfrm>
          <a:off x="45847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55607</xdr:rowOff>
    </xdr:from>
    <xdr:to>
      <xdr:col>19</xdr:col>
      <xdr:colOff>177800</xdr:colOff>
      <xdr:row>77</xdr:row>
      <xdr:rowOff>65198</xdr:rowOff>
    </xdr:to>
    <xdr:cxnSp macro="">
      <xdr:nvCxnSpPr>
        <xdr:cNvPr id="179" name="直線コネクタ 178"/>
        <xdr:cNvCxnSpPr/>
      </xdr:nvCxnSpPr>
      <xdr:spPr>
        <a:xfrm>
          <a:off x="2908300" y="13257257"/>
          <a:ext cx="889000" cy="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24696</xdr:rowOff>
    </xdr:from>
    <xdr:to>
      <xdr:col>20</xdr:col>
      <xdr:colOff>38100</xdr:colOff>
      <xdr:row>76</xdr:row>
      <xdr:rowOff>126296</xdr:rowOff>
    </xdr:to>
    <xdr:sp macro="" textlink="">
      <xdr:nvSpPr>
        <xdr:cNvPr id="180" name="フローチャート: 判断 179"/>
        <xdr:cNvSpPr/>
      </xdr:nvSpPr>
      <xdr:spPr>
        <a:xfrm>
          <a:off x="3746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142823</xdr:rowOff>
    </xdr:from>
    <xdr:ext cx="599010" cy="259045"/>
    <xdr:sp macro="" textlink="">
      <xdr:nvSpPr>
        <xdr:cNvPr id="181" name="テキスト ボックス 180"/>
        <xdr:cNvSpPr txBox="1"/>
      </xdr:nvSpPr>
      <xdr:spPr>
        <a:xfrm>
          <a:off x="3497795" y="1283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55607</xdr:rowOff>
    </xdr:from>
    <xdr:to>
      <xdr:col>15</xdr:col>
      <xdr:colOff>50800</xdr:colOff>
      <xdr:row>77</xdr:row>
      <xdr:rowOff>95374</xdr:rowOff>
    </xdr:to>
    <xdr:cxnSp macro="">
      <xdr:nvCxnSpPr>
        <xdr:cNvPr id="182" name="直線コネクタ 181"/>
        <xdr:cNvCxnSpPr/>
      </xdr:nvCxnSpPr>
      <xdr:spPr>
        <a:xfrm flipV="1">
          <a:off x="2019300" y="13257257"/>
          <a:ext cx="889000" cy="39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2446</xdr:rowOff>
    </xdr:from>
    <xdr:to>
      <xdr:col>15</xdr:col>
      <xdr:colOff>101600</xdr:colOff>
      <xdr:row>76</xdr:row>
      <xdr:rowOff>104046</xdr:rowOff>
    </xdr:to>
    <xdr:sp macro="" textlink="">
      <xdr:nvSpPr>
        <xdr:cNvPr id="183" name="フローチャート: 判断 182"/>
        <xdr:cNvSpPr/>
      </xdr:nvSpPr>
      <xdr:spPr>
        <a:xfrm>
          <a:off x="2857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120573</xdr:rowOff>
    </xdr:from>
    <xdr:ext cx="599010" cy="259045"/>
    <xdr:sp macro="" textlink="">
      <xdr:nvSpPr>
        <xdr:cNvPr id="184" name="テキスト ボックス 183"/>
        <xdr:cNvSpPr txBox="1"/>
      </xdr:nvSpPr>
      <xdr:spPr>
        <a:xfrm>
          <a:off x="2608795" y="1280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95374</xdr:rowOff>
    </xdr:from>
    <xdr:to>
      <xdr:col>10</xdr:col>
      <xdr:colOff>114300</xdr:colOff>
      <xdr:row>77</xdr:row>
      <xdr:rowOff>143032</xdr:rowOff>
    </xdr:to>
    <xdr:cxnSp macro="">
      <xdr:nvCxnSpPr>
        <xdr:cNvPr id="185" name="直線コネクタ 184"/>
        <xdr:cNvCxnSpPr/>
      </xdr:nvCxnSpPr>
      <xdr:spPr>
        <a:xfrm flipV="1">
          <a:off x="1130300" y="13297024"/>
          <a:ext cx="889000" cy="4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120577</xdr:rowOff>
    </xdr:from>
    <xdr:to>
      <xdr:col>10</xdr:col>
      <xdr:colOff>165100</xdr:colOff>
      <xdr:row>76</xdr:row>
      <xdr:rowOff>50727</xdr:rowOff>
    </xdr:to>
    <xdr:sp macro="" textlink="">
      <xdr:nvSpPr>
        <xdr:cNvPr id="186" name="フローチャート: 判断 185"/>
        <xdr:cNvSpPr/>
      </xdr:nvSpPr>
      <xdr:spPr>
        <a:xfrm>
          <a:off x="1968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67254</xdr:rowOff>
    </xdr:from>
    <xdr:ext cx="599010" cy="259045"/>
    <xdr:sp macro="" textlink="">
      <xdr:nvSpPr>
        <xdr:cNvPr id="187" name="テキスト ボックス 186"/>
        <xdr:cNvSpPr txBox="1"/>
      </xdr:nvSpPr>
      <xdr:spPr>
        <a:xfrm>
          <a:off x="1719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122406</xdr:rowOff>
    </xdr:from>
    <xdr:to>
      <xdr:col>6</xdr:col>
      <xdr:colOff>38100</xdr:colOff>
      <xdr:row>77</xdr:row>
      <xdr:rowOff>52556</xdr:rowOff>
    </xdr:to>
    <xdr:sp macro="" textlink="">
      <xdr:nvSpPr>
        <xdr:cNvPr id="188" name="フローチャート: 判断 187"/>
        <xdr:cNvSpPr/>
      </xdr:nvSpPr>
      <xdr:spPr>
        <a:xfrm>
          <a:off x="107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69083</xdr:rowOff>
    </xdr:from>
    <xdr:ext cx="599010" cy="259045"/>
    <xdr:sp macro="" textlink="">
      <xdr:nvSpPr>
        <xdr:cNvPr id="189" name="テキスト ボックス 188"/>
        <xdr:cNvSpPr txBox="1"/>
      </xdr:nvSpPr>
      <xdr:spPr>
        <a:xfrm>
          <a:off x="830795" y="12927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75783</xdr:rowOff>
    </xdr:from>
    <xdr:to>
      <xdr:col>24</xdr:col>
      <xdr:colOff>114300</xdr:colOff>
      <xdr:row>77</xdr:row>
      <xdr:rowOff>5933</xdr:rowOff>
    </xdr:to>
    <xdr:sp macro="" textlink="">
      <xdr:nvSpPr>
        <xdr:cNvPr id="195" name="楕円 194"/>
        <xdr:cNvSpPr/>
      </xdr:nvSpPr>
      <xdr:spPr>
        <a:xfrm>
          <a:off x="4584700" y="1310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54210</xdr:rowOff>
    </xdr:from>
    <xdr:ext cx="599010" cy="259045"/>
    <xdr:sp macro="" textlink="">
      <xdr:nvSpPr>
        <xdr:cNvPr id="196" name="民生費該当値テキスト"/>
        <xdr:cNvSpPr txBox="1"/>
      </xdr:nvSpPr>
      <xdr:spPr>
        <a:xfrm>
          <a:off x="4686300" y="13084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14398</xdr:rowOff>
    </xdr:from>
    <xdr:to>
      <xdr:col>20</xdr:col>
      <xdr:colOff>38100</xdr:colOff>
      <xdr:row>77</xdr:row>
      <xdr:rowOff>115998</xdr:rowOff>
    </xdr:to>
    <xdr:sp macro="" textlink="">
      <xdr:nvSpPr>
        <xdr:cNvPr id="197" name="楕円 196"/>
        <xdr:cNvSpPr/>
      </xdr:nvSpPr>
      <xdr:spPr>
        <a:xfrm>
          <a:off x="3746500" y="1321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107125</xdr:rowOff>
    </xdr:from>
    <xdr:ext cx="599010" cy="259045"/>
    <xdr:sp macro="" textlink="">
      <xdr:nvSpPr>
        <xdr:cNvPr id="198" name="テキスト ボックス 197"/>
        <xdr:cNvSpPr txBox="1"/>
      </xdr:nvSpPr>
      <xdr:spPr>
        <a:xfrm>
          <a:off x="3497795" y="13308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4807</xdr:rowOff>
    </xdr:from>
    <xdr:to>
      <xdr:col>15</xdr:col>
      <xdr:colOff>101600</xdr:colOff>
      <xdr:row>77</xdr:row>
      <xdr:rowOff>106407</xdr:rowOff>
    </xdr:to>
    <xdr:sp macro="" textlink="">
      <xdr:nvSpPr>
        <xdr:cNvPr id="199" name="楕円 198"/>
        <xdr:cNvSpPr/>
      </xdr:nvSpPr>
      <xdr:spPr>
        <a:xfrm>
          <a:off x="2857500" y="1320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97534</xdr:rowOff>
    </xdr:from>
    <xdr:ext cx="599010" cy="259045"/>
    <xdr:sp macro="" textlink="">
      <xdr:nvSpPr>
        <xdr:cNvPr id="200" name="テキスト ボックス 199"/>
        <xdr:cNvSpPr txBox="1"/>
      </xdr:nvSpPr>
      <xdr:spPr>
        <a:xfrm>
          <a:off x="2608795" y="13299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44574</xdr:rowOff>
    </xdr:from>
    <xdr:to>
      <xdr:col>10</xdr:col>
      <xdr:colOff>165100</xdr:colOff>
      <xdr:row>77</xdr:row>
      <xdr:rowOff>146174</xdr:rowOff>
    </xdr:to>
    <xdr:sp macro="" textlink="">
      <xdr:nvSpPr>
        <xdr:cNvPr id="201" name="楕円 200"/>
        <xdr:cNvSpPr/>
      </xdr:nvSpPr>
      <xdr:spPr>
        <a:xfrm>
          <a:off x="1968500" y="1324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137301</xdr:rowOff>
    </xdr:from>
    <xdr:ext cx="599010" cy="259045"/>
    <xdr:sp macro="" textlink="">
      <xdr:nvSpPr>
        <xdr:cNvPr id="202" name="テキスト ボックス 201"/>
        <xdr:cNvSpPr txBox="1"/>
      </xdr:nvSpPr>
      <xdr:spPr>
        <a:xfrm>
          <a:off x="1719795" y="13338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92232</xdr:rowOff>
    </xdr:from>
    <xdr:to>
      <xdr:col>6</xdr:col>
      <xdr:colOff>38100</xdr:colOff>
      <xdr:row>78</xdr:row>
      <xdr:rowOff>22382</xdr:rowOff>
    </xdr:to>
    <xdr:sp macro="" textlink="">
      <xdr:nvSpPr>
        <xdr:cNvPr id="203" name="楕円 202"/>
        <xdr:cNvSpPr/>
      </xdr:nvSpPr>
      <xdr:spPr>
        <a:xfrm>
          <a:off x="1079500" y="1329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13509</xdr:rowOff>
    </xdr:from>
    <xdr:ext cx="599010" cy="259045"/>
    <xdr:sp macro="" textlink="">
      <xdr:nvSpPr>
        <xdr:cNvPr id="204" name="テキスト ボックス 203"/>
        <xdr:cNvSpPr txBox="1"/>
      </xdr:nvSpPr>
      <xdr:spPr>
        <a:xfrm>
          <a:off x="830795" y="13386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25719</xdr:rowOff>
    </xdr:from>
    <xdr:to>
      <xdr:col>24</xdr:col>
      <xdr:colOff>62865</xdr:colOff>
      <xdr:row>99</xdr:row>
      <xdr:rowOff>6128</xdr:rowOff>
    </xdr:to>
    <xdr:cxnSp macro="">
      <xdr:nvCxnSpPr>
        <xdr:cNvPr id="227" name="直線コネクタ 226"/>
        <xdr:cNvCxnSpPr/>
      </xdr:nvCxnSpPr>
      <xdr:spPr>
        <a:xfrm flipV="1">
          <a:off x="4633595" y="15799119"/>
          <a:ext cx="1270" cy="118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9955</xdr:rowOff>
    </xdr:from>
    <xdr:ext cx="534377" cy="259045"/>
    <xdr:sp macro="" textlink="">
      <xdr:nvSpPr>
        <xdr:cNvPr id="228" name="衛生費最小値テキスト"/>
        <xdr:cNvSpPr txBox="1"/>
      </xdr:nvSpPr>
      <xdr:spPr>
        <a:xfrm>
          <a:off x="4686300" y="1698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6128</xdr:rowOff>
    </xdr:from>
    <xdr:to>
      <xdr:col>24</xdr:col>
      <xdr:colOff>152400</xdr:colOff>
      <xdr:row>99</xdr:row>
      <xdr:rowOff>6128</xdr:rowOff>
    </xdr:to>
    <xdr:cxnSp macro="">
      <xdr:nvCxnSpPr>
        <xdr:cNvPr id="229" name="直線コネクタ 228"/>
        <xdr:cNvCxnSpPr/>
      </xdr:nvCxnSpPr>
      <xdr:spPr>
        <a:xfrm>
          <a:off x="4546600" y="16979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143846</xdr:rowOff>
    </xdr:from>
    <xdr:ext cx="534377" cy="259045"/>
    <xdr:sp macro="" textlink="">
      <xdr:nvSpPr>
        <xdr:cNvPr id="230" name="衛生費最大値テキスト"/>
        <xdr:cNvSpPr txBox="1"/>
      </xdr:nvSpPr>
      <xdr:spPr>
        <a:xfrm>
          <a:off x="4686300" y="1557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69,986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25719</xdr:rowOff>
    </xdr:from>
    <xdr:to>
      <xdr:col>24</xdr:col>
      <xdr:colOff>152400</xdr:colOff>
      <xdr:row>92</xdr:row>
      <xdr:rowOff>25719</xdr:rowOff>
    </xdr:to>
    <xdr:cxnSp macro="">
      <xdr:nvCxnSpPr>
        <xdr:cNvPr id="231" name="直線コネクタ 230"/>
        <xdr:cNvCxnSpPr/>
      </xdr:nvCxnSpPr>
      <xdr:spPr>
        <a:xfrm>
          <a:off x="4546600" y="157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141804</xdr:rowOff>
    </xdr:from>
    <xdr:to>
      <xdr:col>24</xdr:col>
      <xdr:colOff>63500</xdr:colOff>
      <xdr:row>97</xdr:row>
      <xdr:rowOff>159542</xdr:rowOff>
    </xdr:to>
    <xdr:cxnSp macro="">
      <xdr:nvCxnSpPr>
        <xdr:cNvPr id="232" name="直線コネクタ 231"/>
        <xdr:cNvCxnSpPr/>
      </xdr:nvCxnSpPr>
      <xdr:spPr>
        <a:xfrm flipV="1">
          <a:off x="3797300" y="16772454"/>
          <a:ext cx="838200" cy="17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36751</xdr:rowOff>
    </xdr:from>
    <xdr:ext cx="534377" cy="259045"/>
    <xdr:sp macro="" textlink="">
      <xdr:nvSpPr>
        <xdr:cNvPr id="233" name="衛生費平均値テキスト"/>
        <xdr:cNvSpPr txBox="1"/>
      </xdr:nvSpPr>
      <xdr:spPr>
        <a:xfrm>
          <a:off x="4686300" y="16324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13874</xdr:rowOff>
    </xdr:from>
    <xdr:to>
      <xdr:col>24</xdr:col>
      <xdr:colOff>114300</xdr:colOff>
      <xdr:row>96</xdr:row>
      <xdr:rowOff>115474</xdr:rowOff>
    </xdr:to>
    <xdr:sp macro="" textlink="">
      <xdr:nvSpPr>
        <xdr:cNvPr id="234" name="フローチャート: 判断 233"/>
        <xdr:cNvSpPr/>
      </xdr:nvSpPr>
      <xdr:spPr>
        <a:xfrm>
          <a:off x="4584700" y="1647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159542</xdr:rowOff>
    </xdr:from>
    <xdr:to>
      <xdr:col>19</xdr:col>
      <xdr:colOff>177800</xdr:colOff>
      <xdr:row>98</xdr:row>
      <xdr:rowOff>19228</xdr:rowOff>
    </xdr:to>
    <xdr:cxnSp macro="">
      <xdr:nvCxnSpPr>
        <xdr:cNvPr id="235" name="直線コネクタ 234"/>
        <xdr:cNvCxnSpPr/>
      </xdr:nvCxnSpPr>
      <xdr:spPr>
        <a:xfrm flipV="1">
          <a:off x="2908300" y="16790192"/>
          <a:ext cx="889000" cy="3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22720</xdr:rowOff>
    </xdr:from>
    <xdr:to>
      <xdr:col>20</xdr:col>
      <xdr:colOff>38100</xdr:colOff>
      <xdr:row>96</xdr:row>
      <xdr:rowOff>124320</xdr:rowOff>
    </xdr:to>
    <xdr:sp macro="" textlink="">
      <xdr:nvSpPr>
        <xdr:cNvPr id="236" name="フローチャート: 判断 235"/>
        <xdr:cNvSpPr/>
      </xdr:nvSpPr>
      <xdr:spPr>
        <a:xfrm>
          <a:off x="3746500" y="164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140847</xdr:rowOff>
    </xdr:from>
    <xdr:ext cx="534377" cy="259045"/>
    <xdr:sp macro="" textlink="">
      <xdr:nvSpPr>
        <xdr:cNvPr id="237" name="テキスト ボックス 236"/>
        <xdr:cNvSpPr txBox="1"/>
      </xdr:nvSpPr>
      <xdr:spPr>
        <a:xfrm>
          <a:off x="3530111" y="1625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159519</xdr:rowOff>
    </xdr:from>
    <xdr:to>
      <xdr:col>15</xdr:col>
      <xdr:colOff>50800</xdr:colOff>
      <xdr:row>98</xdr:row>
      <xdr:rowOff>19228</xdr:rowOff>
    </xdr:to>
    <xdr:cxnSp macro="">
      <xdr:nvCxnSpPr>
        <xdr:cNvPr id="238" name="直線コネクタ 237"/>
        <xdr:cNvCxnSpPr/>
      </xdr:nvCxnSpPr>
      <xdr:spPr>
        <a:xfrm>
          <a:off x="2019300" y="16790169"/>
          <a:ext cx="889000" cy="3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75070</xdr:rowOff>
    </xdr:from>
    <xdr:to>
      <xdr:col>15</xdr:col>
      <xdr:colOff>101600</xdr:colOff>
      <xdr:row>97</xdr:row>
      <xdr:rowOff>5220</xdr:rowOff>
    </xdr:to>
    <xdr:sp macro="" textlink="">
      <xdr:nvSpPr>
        <xdr:cNvPr id="239" name="フローチャート: 判断 238"/>
        <xdr:cNvSpPr/>
      </xdr:nvSpPr>
      <xdr:spPr>
        <a:xfrm>
          <a:off x="28575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21747</xdr:rowOff>
    </xdr:from>
    <xdr:ext cx="534377" cy="259045"/>
    <xdr:sp macro="" textlink="">
      <xdr:nvSpPr>
        <xdr:cNvPr id="240" name="テキスト ボックス 239"/>
        <xdr:cNvSpPr txBox="1"/>
      </xdr:nvSpPr>
      <xdr:spPr>
        <a:xfrm>
          <a:off x="2641111" y="1630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159519</xdr:rowOff>
    </xdr:from>
    <xdr:to>
      <xdr:col>10</xdr:col>
      <xdr:colOff>114300</xdr:colOff>
      <xdr:row>97</xdr:row>
      <xdr:rowOff>163726</xdr:rowOff>
    </xdr:to>
    <xdr:cxnSp macro="">
      <xdr:nvCxnSpPr>
        <xdr:cNvPr id="241" name="直線コネクタ 240"/>
        <xdr:cNvCxnSpPr/>
      </xdr:nvCxnSpPr>
      <xdr:spPr>
        <a:xfrm flipV="1">
          <a:off x="1130300" y="16790169"/>
          <a:ext cx="889000" cy="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68120</xdr:rowOff>
    </xdr:from>
    <xdr:to>
      <xdr:col>10</xdr:col>
      <xdr:colOff>165100</xdr:colOff>
      <xdr:row>96</xdr:row>
      <xdr:rowOff>169720</xdr:rowOff>
    </xdr:to>
    <xdr:sp macro="" textlink="">
      <xdr:nvSpPr>
        <xdr:cNvPr id="242" name="フローチャート: 判断 241"/>
        <xdr:cNvSpPr/>
      </xdr:nvSpPr>
      <xdr:spPr>
        <a:xfrm>
          <a:off x="1968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14797</xdr:rowOff>
    </xdr:from>
    <xdr:ext cx="534377" cy="259045"/>
    <xdr:sp macro="" textlink="">
      <xdr:nvSpPr>
        <xdr:cNvPr id="243" name="テキスト ボックス 242"/>
        <xdr:cNvSpPr txBox="1"/>
      </xdr:nvSpPr>
      <xdr:spPr>
        <a:xfrm>
          <a:off x="1752111" y="1630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29327</xdr:rowOff>
    </xdr:from>
    <xdr:to>
      <xdr:col>6</xdr:col>
      <xdr:colOff>38100</xdr:colOff>
      <xdr:row>96</xdr:row>
      <xdr:rowOff>130927</xdr:rowOff>
    </xdr:to>
    <xdr:sp macro="" textlink="">
      <xdr:nvSpPr>
        <xdr:cNvPr id="244" name="フローチャート: 判断 243"/>
        <xdr:cNvSpPr/>
      </xdr:nvSpPr>
      <xdr:spPr>
        <a:xfrm>
          <a:off x="1079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147454</xdr:rowOff>
    </xdr:from>
    <xdr:ext cx="534377" cy="259045"/>
    <xdr:sp macro="" textlink="">
      <xdr:nvSpPr>
        <xdr:cNvPr id="245" name="テキスト ボックス 244"/>
        <xdr:cNvSpPr txBox="1"/>
      </xdr:nvSpPr>
      <xdr:spPr>
        <a:xfrm>
          <a:off x="863111" y="1626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91004</xdr:rowOff>
    </xdr:from>
    <xdr:to>
      <xdr:col>24</xdr:col>
      <xdr:colOff>114300</xdr:colOff>
      <xdr:row>98</xdr:row>
      <xdr:rowOff>21154</xdr:rowOff>
    </xdr:to>
    <xdr:sp macro="" textlink="">
      <xdr:nvSpPr>
        <xdr:cNvPr id="251" name="楕円 250"/>
        <xdr:cNvSpPr/>
      </xdr:nvSpPr>
      <xdr:spPr>
        <a:xfrm>
          <a:off x="4584700" y="1672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69431</xdr:rowOff>
    </xdr:from>
    <xdr:ext cx="534377" cy="259045"/>
    <xdr:sp macro="" textlink="">
      <xdr:nvSpPr>
        <xdr:cNvPr id="252" name="衛生費該当値テキスト"/>
        <xdr:cNvSpPr txBox="1"/>
      </xdr:nvSpPr>
      <xdr:spPr>
        <a:xfrm>
          <a:off x="4686300" y="1670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108742</xdr:rowOff>
    </xdr:from>
    <xdr:to>
      <xdr:col>20</xdr:col>
      <xdr:colOff>38100</xdr:colOff>
      <xdr:row>98</xdr:row>
      <xdr:rowOff>38892</xdr:rowOff>
    </xdr:to>
    <xdr:sp macro="" textlink="">
      <xdr:nvSpPr>
        <xdr:cNvPr id="253" name="楕円 252"/>
        <xdr:cNvSpPr/>
      </xdr:nvSpPr>
      <xdr:spPr>
        <a:xfrm>
          <a:off x="3746500" y="1673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30019</xdr:rowOff>
    </xdr:from>
    <xdr:ext cx="534377" cy="259045"/>
    <xdr:sp macro="" textlink="">
      <xdr:nvSpPr>
        <xdr:cNvPr id="254" name="テキスト ボックス 253"/>
        <xdr:cNvSpPr txBox="1"/>
      </xdr:nvSpPr>
      <xdr:spPr>
        <a:xfrm>
          <a:off x="3530111" y="1683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139878</xdr:rowOff>
    </xdr:from>
    <xdr:to>
      <xdr:col>15</xdr:col>
      <xdr:colOff>101600</xdr:colOff>
      <xdr:row>98</xdr:row>
      <xdr:rowOff>70028</xdr:rowOff>
    </xdr:to>
    <xdr:sp macro="" textlink="">
      <xdr:nvSpPr>
        <xdr:cNvPr id="255" name="楕円 254"/>
        <xdr:cNvSpPr/>
      </xdr:nvSpPr>
      <xdr:spPr>
        <a:xfrm>
          <a:off x="2857500" y="1677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61155</xdr:rowOff>
    </xdr:from>
    <xdr:ext cx="534377" cy="259045"/>
    <xdr:sp macro="" textlink="">
      <xdr:nvSpPr>
        <xdr:cNvPr id="256" name="テキスト ボックス 255"/>
        <xdr:cNvSpPr txBox="1"/>
      </xdr:nvSpPr>
      <xdr:spPr>
        <a:xfrm>
          <a:off x="2641111" y="16863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108719</xdr:rowOff>
    </xdr:from>
    <xdr:to>
      <xdr:col>10</xdr:col>
      <xdr:colOff>165100</xdr:colOff>
      <xdr:row>98</xdr:row>
      <xdr:rowOff>38869</xdr:rowOff>
    </xdr:to>
    <xdr:sp macro="" textlink="">
      <xdr:nvSpPr>
        <xdr:cNvPr id="257" name="楕円 256"/>
        <xdr:cNvSpPr/>
      </xdr:nvSpPr>
      <xdr:spPr>
        <a:xfrm>
          <a:off x="1968500" y="1673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29996</xdr:rowOff>
    </xdr:from>
    <xdr:ext cx="534377" cy="259045"/>
    <xdr:sp macro="" textlink="">
      <xdr:nvSpPr>
        <xdr:cNvPr id="258" name="テキスト ボックス 257"/>
        <xdr:cNvSpPr txBox="1"/>
      </xdr:nvSpPr>
      <xdr:spPr>
        <a:xfrm>
          <a:off x="1752111" y="16832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112926</xdr:rowOff>
    </xdr:from>
    <xdr:to>
      <xdr:col>6</xdr:col>
      <xdr:colOff>38100</xdr:colOff>
      <xdr:row>98</xdr:row>
      <xdr:rowOff>43076</xdr:rowOff>
    </xdr:to>
    <xdr:sp macro="" textlink="">
      <xdr:nvSpPr>
        <xdr:cNvPr id="259" name="楕円 258"/>
        <xdr:cNvSpPr/>
      </xdr:nvSpPr>
      <xdr:spPr>
        <a:xfrm>
          <a:off x="1079500" y="1674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34203</xdr:rowOff>
    </xdr:from>
    <xdr:ext cx="534377" cy="259045"/>
    <xdr:sp macro="" textlink="">
      <xdr:nvSpPr>
        <xdr:cNvPr id="260" name="テキスト ボックス 259"/>
        <xdr:cNvSpPr txBox="1"/>
      </xdr:nvSpPr>
      <xdr:spPr>
        <a:xfrm>
          <a:off x="863111" y="16836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1" name="直線コネクタ 270"/>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2" name="テキスト ボックス 271"/>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5" name="直線コネクタ 27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6" name="テキスト ボックス 275"/>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133642</xdr:rowOff>
    </xdr:from>
    <xdr:to>
      <xdr:col>54</xdr:col>
      <xdr:colOff>189865</xdr:colOff>
      <xdr:row>38</xdr:row>
      <xdr:rowOff>25400</xdr:rowOff>
    </xdr:to>
    <xdr:cxnSp macro="">
      <xdr:nvCxnSpPr>
        <xdr:cNvPr id="280" name="直線コネクタ 279"/>
        <xdr:cNvCxnSpPr/>
      </xdr:nvCxnSpPr>
      <xdr:spPr>
        <a:xfrm flipV="1">
          <a:off x="10475595" y="5277142"/>
          <a:ext cx="1270" cy="1263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1" name="労働費最小値テキスト"/>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2" name="直線コネクタ 281"/>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80319</xdr:rowOff>
    </xdr:from>
    <xdr:ext cx="534377" cy="259045"/>
    <xdr:sp macro="" textlink="">
      <xdr:nvSpPr>
        <xdr:cNvPr id="283" name="労働費最大値テキスト"/>
        <xdr:cNvSpPr txBox="1"/>
      </xdr:nvSpPr>
      <xdr:spPr>
        <a:xfrm>
          <a:off x="10528300" y="505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133642</xdr:rowOff>
    </xdr:from>
    <xdr:to>
      <xdr:col>55</xdr:col>
      <xdr:colOff>88900</xdr:colOff>
      <xdr:row>30</xdr:row>
      <xdr:rowOff>133642</xdr:rowOff>
    </xdr:to>
    <xdr:cxnSp macro="">
      <xdr:nvCxnSpPr>
        <xdr:cNvPr id="284" name="直線コネクタ 283"/>
        <xdr:cNvCxnSpPr/>
      </xdr:nvCxnSpPr>
      <xdr:spPr>
        <a:xfrm>
          <a:off x="10388600" y="527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150216</xdr:rowOff>
    </xdr:from>
    <xdr:to>
      <xdr:col>55</xdr:col>
      <xdr:colOff>0</xdr:colOff>
      <xdr:row>37</xdr:row>
      <xdr:rowOff>154845</xdr:rowOff>
    </xdr:to>
    <xdr:cxnSp macro="">
      <xdr:nvCxnSpPr>
        <xdr:cNvPr id="285" name="直線コネクタ 284"/>
        <xdr:cNvCxnSpPr/>
      </xdr:nvCxnSpPr>
      <xdr:spPr>
        <a:xfrm flipV="1">
          <a:off x="9639300" y="6493866"/>
          <a:ext cx="838200" cy="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90974</xdr:rowOff>
    </xdr:from>
    <xdr:ext cx="469744" cy="259045"/>
    <xdr:sp macro="" textlink="">
      <xdr:nvSpPr>
        <xdr:cNvPr id="286" name="労働費平均値テキスト"/>
        <xdr:cNvSpPr txBox="1"/>
      </xdr:nvSpPr>
      <xdr:spPr>
        <a:xfrm>
          <a:off x="10528300" y="6263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68097</xdr:rowOff>
    </xdr:from>
    <xdr:to>
      <xdr:col>55</xdr:col>
      <xdr:colOff>50800</xdr:colOff>
      <xdr:row>37</xdr:row>
      <xdr:rowOff>169697</xdr:rowOff>
    </xdr:to>
    <xdr:sp macro="" textlink="">
      <xdr:nvSpPr>
        <xdr:cNvPr id="287" name="フローチャート: 判断 286"/>
        <xdr:cNvSpPr/>
      </xdr:nvSpPr>
      <xdr:spPr>
        <a:xfrm>
          <a:off x="104267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154845</xdr:rowOff>
    </xdr:from>
    <xdr:to>
      <xdr:col>50</xdr:col>
      <xdr:colOff>114300</xdr:colOff>
      <xdr:row>37</xdr:row>
      <xdr:rowOff>157245</xdr:rowOff>
    </xdr:to>
    <xdr:cxnSp macro="">
      <xdr:nvCxnSpPr>
        <xdr:cNvPr id="288" name="直線コネクタ 287"/>
        <xdr:cNvCxnSpPr/>
      </xdr:nvCxnSpPr>
      <xdr:spPr>
        <a:xfrm flipV="1">
          <a:off x="8750300" y="6498495"/>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63811</xdr:rowOff>
    </xdr:from>
    <xdr:to>
      <xdr:col>50</xdr:col>
      <xdr:colOff>165100</xdr:colOff>
      <xdr:row>37</xdr:row>
      <xdr:rowOff>165412</xdr:rowOff>
    </xdr:to>
    <xdr:sp macro="" textlink="">
      <xdr:nvSpPr>
        <xdr:cNvPr id="289" name="フローチャート: 判断 288"/>
        <xdr:cNvSpPr/>
      </xdr:nvSpPr>
      <xdr:spPr>
        <a:xfrm>
          <a:off x="9588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10488</xdr:rowOff>
    </xdr:from>
    <xdr:ext cx="469744" cy="259045"/>
    <xdr:sp macro="" textlink="">
      <xdr:nvSpPr>
        <xdr:cNvPr id="290" name="テキスト ボックス 289"/>
        <xdr:cNvSpPr txBox="1"/>
      </xdr:nvSpPr>
      <xdr:spPr>
        <a:xfrm>
          <a:off x="9404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149530</xdr:rowOff>
    </xdr:from>
    <xdr:to>
      <xdr:col>45</xdr:col>
      <xdr:colOff>177800</xdr:colOff>
      <xdr:row>37</xdr:row>
      <xdr:rowOff>157245</xdr:rowOff>
    </xdr:to>
    <xdr:cxnSp macro="">
      <xdr:nvCxnSpPr>
        <xdr:cNvPr id="291" name="直線コネクタ 290"/>
        <xdr:cNvCxnSpPr/>
      </xdr:nvCxnSpPr>
      <xdr:spPr>
        <a:xfrm>
          <a:off x="7861300" y="6493180"/>
          <a:ext cx="889000" cy="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62611</xdr:rowOff>
    </xdr:from>
    <xdr:to>
      <xdr:col>46</xdr:col>
      <xdr:colOff>38100</xdr:colOff>
      <xdr:row>37</xdr:row>
      <xdr:rowOff>164211</xdr:rowOff>
    </xdr:to>
    <xdr:sp macro="" textlink="">
      <xdr:nvSpPr>
        <xdr:cNvPr id="292" name="フローチャート: 判断 291"/>
        <xdr:cNvSpPr/>
      </xdr:nvSpPr>
      <xdr:spPr>
        <a:xfrm>
          <a:off x="8699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9288</xdr:rowOff>
    </xdr:from>
    <xdr:ext cx="469744" cy="259045"/>
    <xdr:sp macro="" textlink="">
      <xdr:nvSpPr>
        <xdr:cNvPr id="293" name="テキスト ボックス 292"/>
        <xdr:cNvSpPr txBox="1"/>
      </xdr:nvSpPr>
      <xdr:spPr>
        <a:xfrm>
          <a:off x="8515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148444</xdr:rowOff>
    </xdr:from>
    <xdr:to>
      <xdr:col>41</xdr:col>
      <xdr:colOff>50800</xdr:colOff>
      <xdr:row>37</xdr:row>
      <xdr:rowOff>149530</xdr:rowOff>
    </xdr:to>
    <xdr:cxnSp macro="">
      <xdr:nvCxnSpPr>
        <xdr:cNvPr id="294" name="直線コネクタ 293"/>
        <xdr:cNvCxnSpPr/>
      </xdr:nvCxnSpPr>
      <xdr:spPr>
        <a:xfrm>
          <a:off x="6972300" y="6492094"/>
          <a:ext cx="889000" cy="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55296</xdr:rowOff>
    </xdr:from>
    <xdr:to>
      <xdr:col>41</xdr:col>
      <xdr:colOff>101600</xdr:colOff>
      <xdr:row>37</xdr:row>
      <xdr:rowOff>156896</xdr:rowOff>
    </xdr:to>
    <xdr:sp macro="" textlink="">
      <xdr:nvSpPr>
        <xdr:cNvPr id="295" name="フローチャート: 判断 294"/>
        <xdr:cNvSpPr/>
      </xdr:nvSpPr>
      <xdr:spPr>
        <a:xfrm>
          <a:off x="7810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1973</xdr:rowOff>
    </xdr:from>
    <xdr:ext cx="469744" cy="259045"/>
    <xdr:sp macro="" textlink="">
      <xdr:nvSpPr>
        <xdr:cNvPr id="296" name="テキスト ボックス 295"/>
        <xdr:cNvSpPr txBox="1"/>
      </xdr:nvSpPr>
      <xdr:spPr>
        <a:xfrm>
          <a:off x="7626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54267</xdr:rowOff>
    </xdr:from>
    <xdr:to>
      <xdr:col>36</xdr:col>
      <xdr:colOff>165100</xdr:colOff>
      <xdr:row>37</xdr:row>
      <xdr:rowOff>155867</xdr:rowOff>
    </xdr:to>
    <xdr:sp macro="" textlink="">
      <xdr:nvSpPr>
        <xdr:cNvPr id="297" name="フローチャート: 判断 296"/>
        <xdr:cNvSpPr/>
      </xdr:nvSpPr>
      <xdr:spPr>
        <a:xfrm>
          <a:off x="6921500" y="639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944</xdr:rowOff>
    </xdr:from>
    <xdr:ext cx="469744" cy="259045"/>
    <xdr:sp macro="" textlink="">
      <xdr:nvSpPr>
        <xdr:cNvPr id="298" name="テキスト ボックス 297"/>
        <xdr:cNvSpPr txBox="1"/>
      </xdr:nvSpPr>
      <xdr:spPr>
        <a:xfrm>
          <a:off x="6737428" y="6173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99416</xdr:rowOff>
    </xdr:from>
    <xdr:to>
      <xdr:col>55</xdr:col>
      <xdr:colOff>50800</xdr:colOff>
      <xdr:row>38</xdr:row>
      <xdr:rowOff>29566</xdr:rowOff>
    </xdr:to>
    <xdr:sp macro="" textlink="">
      <xdr:nvSpPr>
        <xdr:cNvPr id="304" name="楕円 303"/>
        <xdr:cNvSpPr/>
      </xdr:nvSpPr>
      <xdr:spPr>
        <a:xfrm>
          <a:off x="10426700" y="644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46525</xdr:rowOff>
    </xdr:from>
    <xdr:ext cx="378565" cy="259045"/>
    <xdr:sp macro="" textlink="">
      <xdr:nvSpPr>
        <xdr:cNvPr id="305" name="労働費該当値テキスト"/>
        <xdr:cNvSpPr txBox="1"/>
      </xdr:nvSpPr>
      <xdr:spPr>
        <a:xfrm>
          <a:off x="10528300" y="6390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104045</xdr:rowOff>
    </xdr:from>
    <xdr:to>
      <xdr:col>50</xdr:col>
      <xdr:colOff>165100</xdr:colOff>
      <xdr:row>38</xdr:row>
      <xdr:rowOff>34195</xdr:rowOff>
    </xdr:to>
    <xdr:sp macro="" textlink="">
      <xdr:nvSpPr>
        <xdr:cNvPr id="306" name="楕円 305"/>
        <xdr:cNvSpPr/>
      </xdr:nvSpPr>
      <xdr:spPr>
        <a:xfrm>
          <a:off x="9588500" y="644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25322</xdr:rowOff>
    </xdr:from>
    <xdr:ext cx="378565" cy="259045"/>
    <xdr:sp macro="" textlink="">
      <xdr:nvSpPr>
        <xdr:cNvPr id="307" name="テキスト ボックス 306"/>
        <xdr:cNvSpPr txBox="1"/>
      </xdr:nvSpPr>
      <xdr:spPr>
        <a:xfrm>
          <a:off x="9450017" y="6540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106445</xdr:rowOff>
    </xdr:from>
    <xdr:to>
      <xdr:col>46</xdr:col>
      <xdr:colOff>38100</xdr:colOff>
      <xdr:row>38</xdr:row>
      <xdr:rowOff>36595</xdr:rowOff>
    </xdr:to>
    <xdr:sp macro="" textlink="">
      <xdr:nvSpPr>
        <xdr:cNvPr id="308" name="楕円 307"/>
        <xdr:cNvSpPr/>
      </xdr:nvSpPr>
      <xdr:spPr>
        <a:xfrm>
          <a:off x="8699500" y="645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27722</xdr:rowOff>
    </xdr:from>
    <xdr:ext cx="378565" cy="259045"/>
    <xdr:sp macro="" textlink="">
      <xdr:nvSpPr>
        <xdr:cNvPr id="309" name="テキスト ボックス 308"/>
        <xdr:cNvSpPr txBox="1"/>
      </xdr:nvSpPr>
      <xdr:spPr>
        <a:xfrm>
          <a:off x="8561017" y="6542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98730</xdr:rowOff>
    </xdr:from>
    <xdr:to>
      <xdr:col>41</xdr:col>
      <xdr:colOff>101600</xdr:colOff>
      <xdr:row>38</xdr:row>
      <xdr:rowOff>28880</xdr:rowOff>
    </xdr:to>
    <xdr:sp macro="" textlink="">
      <xdr:nvSpPr>
        <xdr:cNvPr id="310" name="楕円 309"/>
        <xdr:cNvSpPr/>
      </xdr:nvSpPr>
      <xdr:spPr>
        <a:xfrm>
          <a:off x="7810500" y="64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20007</xdr:rowOff>
    </xdr:from>
    <xdr:ext cx="378565" cy="259045"/>
    <xdr:sp macro="" textlink="">
      <xdr:nvSpPr>
        <xdr:cNvPr id="311" name="テキスト ボックス 310"/>
        <xdr:cNvSpPr txBox="1"/>
      </xdr:nvSpPr>
      <xdr:spPr>
        <a:xfrm>
          <a:off x="7672017" y="6535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97644</xdr:rowOff>
    </xdr:from>
    <xdr:to>
      <xdr:col>36</xdr:col>
      <xdr:colOff>165100</xdr:colOff>
      <xdr:row>38</xdr:row>
      <xdr:rowOff>27794</xdr:rowOff>
    </xdr:to>
    <xdr:sp macro="" textlink="">
      <xdr:nvSpPr>
        <xdr:cNvPr id="312" name="楕円 311"/>
        <xdr:cNvSpPr/>
      </xdr:nvSpPr>
      <xdr:spPr>
        <a:xfrm>
          <a:off x="6921500" y="644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18921</xdr:rowOff>
    </xdr:from>
    <xdr:ext cx="378565" cy="259045"/>
    <xdr:sp macro="" textlink="">
      <xdr:nvSpPr>
        <xdr:cNvPr id="313" name="テキスト ボックス 312"/>
        <xdr:cNvSpPr txBox="1"/>
      </xdr:nvSpPr>
      <xdr:spPr>
        <a:xfrm>
          <a:off x="6783017" y="6534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4" name="直線コネクタ 32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5" name="テキスト ボックス 32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6" name="直線コネクタ 32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7" name="テキスト ボックス 32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8" name="直線コネクタ 32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9" name="テキスト ボックス 32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0" name="直線コネクタ 32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1" name="テキスト ボックス 33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2" name="直線コネクタ 33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3" name="テキスト ボックス 33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4" name="直線コネクタ 33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5" name="テキスト ボックス 33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149998</xdr:rowOff>
    </xdr:from>
    <xdr:to>
      <xdr:col>54</xdr:col>
      <xdr:colOff>189865</xdr:colOff>
      <xdr:row>59</xdr:row>
      <xdr:rowOff>91944</xdr:rowOff>
    </xdr:to>
    <xdr:cxnSp macro="">
      <xdr:nvCxnSpPr>
        <xdr:cNvPr id="339" name="直線コネクタ 338"/>
        <xdr:cNvCxnSpPr/>
      </xdr:nvCxnSpPr>
      <xdr:spPr>
        <a:xfrm flipV="1">
          <a:off x="10475595" y="8722498"/>
          <a:ext cx="1270" cy="148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95771</xdr:rowOff>
    </xdr:from>
    <xdr:ext cx="378565" cy="259045"/>
    <xdr:sp macro="" textlink="">
      <xdr:nvSpPr>
        <xdr:cNvPr id="340" name="農林水産業費最小値テキスト"/>
        <xdr:cNvSpPr txBox="1"/>
      </xdr:nvSpPr>
      <xdr:spPr>
        <a:xfrm>
          <a:off x="10528300" y="10211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91944</xdr:rowOff>
    </xdr:from>
    <xdr:to>
      <xdr:col>55</xdr:col>
      <xdr:colOff>88900</xdr:colOff>
      <xdr:row>59</xdr:row>
      <xdr:rowOff>91944</xdr:rowOff>
    </xdr:to>
    <xdr:cxnSp macro="">
      <xdr:nvCxnSpPr>
        <xdr:cNvPr id="341" name="直線コネクタ 340"/>
        <xdr:cNvCxnSpPr/>
      </xdr:nvCxnSpPr>
      <xdr:spPr>
        <a:xfrm>
          <a:off x="10388600" y="1020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96675</xdr:rowOff>
    </xdr:from>
    <xdr:ext cx="599010" cy="259045"/>
    <xdr:sp macro="" textlink="">
      <xdr:nvSpPr>
        <xdr:cNvPr id="342" name="農林水産業費最大値テキスト"/>
        <xdr:cNvSpPr txBox="1"/>
      </xdr:nvSpPr>
      <xdr:spPr>
        <a:xfrm>
          <a:off x="10528300" y="84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149998</xdr:rowOff>
    </xdr:from>
    <xdr:to>
      <xdr:col>55</xdr:col>
      <xdr:colOff>88900</xdr:colOff>
      <xdr:row>50</xdr:row>
      <xdr:rowOff>149998</xdr:rowOff>
    </xdr:to>
    <xdr:cxnSp macro="">
      <xdr:nvCxnSpPr>
        <xdr:cNvPr id="343" name="直線コネクタ 342"/>
        <xdr:cNvCxnSpPr/>
      </xdr:nvCxnSpPr>
      <xdr:spPr>
        <a:xfrm>
          <a:off x="10388600" y="87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43231</xdr:rowOff>
    </xdr:from>
    <xdr:to>
      <xdr:col>55</xdr:col>
      <xdr:colOff>0</xdr:colOff>
      <xdr:row>59</xdr:row>
      <xdr:rowOff>44080</xdr:rowOff>
    </xdr:to>
    <xdr:cxnSp macro="">
      <xdr:nvCxnSpPr>
        <xdr:cNvPr id="344" name="直線コネクタ 343"/>
        <xdr:cNvCxnSpPr/>
      </xdr:nvCxnSpPr>
      <xdr:spPr>
        <a:xfrm>
          <a:off x="9639300" y="10158781"/>
          <a:ext cx="838200" cy="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94773</xdr:rowOff>
    </xdr:from>
    <xdr:ext cx="534377" cy="259045"/>
    <xdr:sp macro="" textlink="">
      <xdr:nvSpPr>
        <xdr:cNvPr id="345" name="農林水産業費平均値テキスト"/>
        <xdr:cNvSpPr txBox="1"/>
      </xdr:nvSpPr>
      <xdr:spPr>
        <a:xfrm>
          <a:off x="10528300" y="9867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71896</xdr:rowOff>
    </xdr:from>
    <xdr:to>
      <xdr:col>55</xdr:col>
      <xdr:colOff>50800</xdr:colOff>
      <xdr:row>59</xdr:row>
      <xdr:rowOff>2046</xdr:rowOff>
    </xdr:to>
    <xdr:sp macro="" textlink="">
      <xdr:nvSpPr>
        <xdr:cNvPr id="346" name="フローチャート: 判断 345"/>
        <xdr:cNvSpPr/>
      </xdr:nvSpPr>
      <xdr:spPr>
        <a:xfrm>
          <a:off x="10426700" y="100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22014</xdr:rowOff>
    </xdr:from>
    <xdr:to>
      <xdr:col>50</xdr:col>
      <xdr:colOff>114300</xdr:colOff>
      <xdr:row>59</xdr:row>
      <xdr:rowOff>43231</xdr:rowOff>
    </xdr:to>
    <xdr:cxnSp macro="">
      <xdr:nvCxnSpPr>
        <xdr:cNvPr id="347" name="直線コネクタ 346"/>
        <xdr:cNvCxnSpPr/>
      </xdr:nvCxnSpPr>
      <xdr:spPr>
        <a:xfrm>
          <a:off x="8750300" y="10137564"/>
          <a:ext cx="889000" cy="2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80376</xdr:rowOff>
    </xdr:from>
    <xdr:to>
      <xdr:col>50</xdr:col>
      <xdr:colOff>165100</xdr:colOff>
      <xdr:row>59</xdr:row>
      <xdr:rowOff>10526</xdr:rowOff>
    </xdr:to>
    <xdr:sp macro="" textlink="">
      <xdr:nvSpPr>
        <xdr:cNvPr id="348" name="フローチャート: 判断 347"/>
        <xdr:cNvSpPr/>
      </xdr:nvSpPr>
      <xdr:spPr>
        <a:xfrm>
          <a:off x="9588500" y="1002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27053</xdr:rowOff>
    </xdr:from>
    <xdr:ext cx="534377" cy="259045"/>
    <xdr:sp macro="" textlink="">
      <xdr:nvSpPr>
        <xdr:cNvPr id="349" name="テキスト ボックス 348"/>
        <xdr:cNvSpPr txBox="1"/>
      </xdr:nvSpPr>
      <xdr:spPr>
        <a:xfrm>
          <a:off x="9372111" y="979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22014</xdr:rowOff>
    </xdr:from>
    <xdr:to>
      <xdr:col>45</xdr:col>
      <xdr:colOff>177800</xdr:colOff>
      <xdr:row>59</xdr:row>
      <xdr:rowOff>47269</xdr:rowOff>
    </xdr:to>
    <xdr:cxnSp macro="">
      <xdr:nvCxnSpPr>
        <xdr:cNvPr id="350" name="直線コネクタ 349"/>
        <xdr:cNvCxnSpPr/>
      </xdr:nvCxnSpPr>
      <xdr:spPr>
        <a:xfrm flipV="1">
          <a:off x="7861300" y="10137564"/>
          <a:ext cx="889000" cy="2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82749</xdr:rowOff>
    </xdr:from>
    <xdr:to>
      <xdr:col>46</xdr:col>
      <xdr:colOff>38100</xdr:colOff>
      <xdr:row>59</xdr:row>
      <xdr:rowOff>12899</xdr:rowOff>
    </xdr:to>
    <xdr:sp macro="" textlink="">
      <xdr:nvSpPr>
        <xdr:cNvPr id="351" name="フローチャート: 判断 350"/>
        <xdr:cNvSpPr/>
      </xdr:nvSpPr>
      <xdr:spPr>
        <a:xfrm>
          <a:off x="8699500" y="100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29426</xdr:rowOff>
    </xdr:from>
    <xdr:ext cx="534377" cy="259045"/>
    <xdr:sp macro="" textlink="">
      <xdr:nvSpPr>
        <xdr:cNvPr id="352" name="テキスト ボックス 351"/>
        <xdr:cNvSpPr txBox="1"/>
      </xdr:nvSpPr>
      <xdr:spPr>
        <a:xfrm>
          <a:off x="8483111" y="980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47269</xdr:rowOff>
    </xdr:from>
    <xdr:to>
      <xdr:col>41</xdr:col>
      <xdr:colOff>50800</xdr:colOff>
      <xdr:row>59</xdr:row>
      <xdr:rowOff>50002</xdr:rowOff>
    </xdr:to>
    <xdr:cxnSp macro="">
      <xdr:nvCxnSpPr>
        <xdr:cNvPr id="353" name="直線コネクタ 352"/>
        <xdr:cNvCxnSpPr/>
      </xdr:nvCxnSpPr>
      <xdr:spPr>
        <a:xfrm flipV="1">
          <a:off x="6972300" y="10162819"/>
          <a:ext cx="889000" cy="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79571</xdr:rowOff>
    </xdr:from>
    <xdr:to>
      <xdr:col>41</xdr:col>
      <xdr:colOff>101600</xdr:colOff>
      <xdr:row>59</xdr:row>
      <xdr:rowOff>9721</xdr:rowOff>
    </xdr:to>
    <xdr:sp macro="" textlink="">
      <xdr:nvSpPr>
        <xdr:cNvPr id="354" name="フローチャート: 判断 353"/>
        <xdr:cNvSpPr/>
      </xdr:nvSpPr>
      <xdr:spPr>
        <a:xfrm>
          <a:off x="7810500" y="100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26248</xdr:rowOff>
    </xdr:from>
    <xdr:ext cx="534377" cy="259045"/>
    <xdr:sp macro="" textlink="">
      <xdr:nvSpPr>
        <xdr:cNvPr id="355" name="テキスト ボックス 354"/>
        <xdr:cNvSpPr txBox="1"/>
      </xdr:nvSpPr>
      <xdr:spPr>
        <a:xfrm>
          <a:off x="7594111" y="979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91763</xdr:rowOff>
    </xdr:from>
    <xdr:to>
      <xdr:col>36</xdr:col>
      <xdr:colOff>165100</xdr:colOff>
      <xdr:row>59</xdr:row>
      <xdr:rowOff>21913</xdr:rowOff>
    </xdr:to>
    <xdr:sp macro="" textlink="">
      <xdr:nvSpPr>
        <xdr:cNvPr id="356" name="フローチャート: 判断 355"/>
        <xdr:cNvSpPr/>
      </xdr:nvSpPr>
      <xdr:spPr>
        <a:xfrm>
          <a:off x="6921500" y="10035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38440</xdr:rowOff>
    </xdr:from>
    <xdr:ext cx="534377" cy="259045"/>
    <xdr:sp macro="" textlink="">
      <xdr:nvSpPr>
        <xdr:cNvPr id="357" name="テキスト ボックス 356"/>
        <xdr:cNvSpPr txBox="1"/>
      </xdr:nvSpPr>
      <xdr:spPr>
        <a:xfrm>
          <a:off x="6705111" y="981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164730</xdr:rowOff>
    </xdr:from>
    <xdr:to>
      <xdr:col>55</xdr:col>
      <xdr:colOff>50800</xdr:colOff>
      <xdr:row>59</xdr:row>
      <xdr:rowOff>94880</xdr:rowOff>
    </xdr:to>
    <xdr:sp macro="" textlink="">
      <xdr:nvSpPr>
        <xdr:cNvPr id="363" name="楕円 362"/>
        <xdr:cNvSpPr/>
      </xdr:nvSpPr>
      <xdr:spPr>
        <a:xfrm>
          <a:off x="10426700" y="1010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79657</xdr:rowOff>
    </xdr:from>
    <xdr:ext cx="469744" cy="259045"/>
    <xdr:sp macro="" textlink="">
      <xdr:nvSpPr>
        <xdr:cNvPr id="364" name="農林水産業費該当値テキスト"/>
        <xdr:cNvSpPr txBox="1"/>
      </xdr:nvSpPr>
      <xdr:spPr>
        <a:xfrm>
          <a:off x="10528300" y="1002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163881</xdr:rowOff>
    </xdr:from>
    <xdr:to>
      <xdr:col>50</xdr:col>
      <xdr:colOff>165100</xdr:colOff>
      <xdr:row>59</xdr:row>
      <xdr:rowOff>94031</xdr:rowOff>
    </xdr:to>
    <xdr:sp macro="" textlink="">
      <xdr:nvSpPr>
        <xdr:cNvPr id="365" name="楕円 364"/>
        <xdr:cNvSpPr/>
      </xdr:nvSpPr>
      <xdr:spPr>
        <a:xfrm>
          <a:off x="9588500" y="1010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85158</xdr:rowOff>
    </xdr:from>
    <xdr:ext cx="469744" cy="259045"/>
    <xdr:sp macro="" textlink="">
      <xdr:nvSpPr>
        <xdr:cNvPr id="366" name="テキスト ボックス 365"/>
        <xdr:cNvSpPr txBox="1"/>
      </xdr:nvSpPr>
      <xdr:spPr>
        <a:xfrm>
          <a:off x="9404428" y="10200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142664</xdr:rowOff>
    </xdr:from>
    <xdr:to>
      <xdr:col>46</xdr:col>
      <xdr:colOff>38100</xdr:colOff>
      <xdr:row>59</xdr:row>
      <xdr:rowOff>72814</xdr:rowOff>
    </xdr:to>
    <xdr:sp macro="" textlink="">
      <xdr:nvSpPr>
        <xdr:cNvPr id="367" name="楕円 366"/>
        <xdr:cNvSpPr/>
      </xdr:nvSpPr>
      <xdr:spPr>
        <a:xfrm>
          <a:off x="8699500" y="1008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63941</xdr:rowOff>
    </xdr:from>
    <xdr:ext cx="469744" cy="259045"/>
    <xdr:sp macro="" textlink="">
      <xdr:nvSpPr>
        <xdr:cNvPr id="368" name="テキスト ボックス 367"/>
        <xdr:cNvSpPr txBox="1"/>
      </xdr:nvSpPr>
      <xdr:spPr>
        <a:xfrm>
          <a:off x="8515428" y="1017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167919</xdr:rowOff>
    </xdr:from>
    <xdr:to>
      <xdr:col>41</xdr:col>
      <xdr:colOff>101600</xdr:colOff>
      <xdr:row>59</xdr:row>
      <xdr:rowOff>98069</xdr:rowOff>
    </xdr:to>
    <xdr:sp macro="" textlink="">
      <xdr:nvSpPr>
        <xdr:cNvPr id="369" name="楕円 368"/>
        <xdr:cNvSpPr/>
      </xdr:nvSpPr>
      <xdr:spPr>
        <a:xfrm>
          <a:off x="7810500" y="1011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89196</xdr:rowOff>
    </xdr:from>
    <xdr:ext cx="469744" cy="259045"/>
    <xdr:sp macro="" textlink="">
      <xdr:nvSpPr>
        <xdr:cNvPr id="370" name="テキスト ボックス 369"/>
        <xdr:cNvSpPr txBox="1"/>
      </xdr:nvSpPr>
      <xdr:spPr>
        <a:xfrm>
          <a:off x="7626428" y="10204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170652</xdr:rowOff>
    </xdr:from>
    <xdr:to>
      <xdr:col>36</xdr:col>
      <xdr:colOff>165100</xdr:colOff>
      <xdr:row>59</xdr:row>
      <xdr:rowOff>100802</xdr:rowOff>
    </xdr:to>
    <xdr:sp macro="" textlink="">
      <xdr:nvSpPr>
        <xdr:cNvPr id="371" name="楕円 370"/>
        <xdr:cNvSpPr/>
      </xdr:nvSpPr>
      <xdr:spPr>
        <a:xfrm>
          <a:off x="6921500" y="1011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91929</xdr:rowOff>
    </xdr:from>
    <xdr:ext cx="469744" cy="259045"/>
    <xdr:sp macro="" textlink="">
      <xdr:nvSpPr>
        <xdr:cNvPr id="372" name="テキスト ボックス 371"/>
        <xdr:cNvSpPr txBox="1"/>
      </xdr:nvSpPr>
      <xdr:spPr>
        <a:xfrm>
          <a:off x="6737428" y="1020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117137</xdr:rowOff>
    </xdr:from>
    <xdr:to>
      <xdr:col>54</xdr:col>
      <xdr:colOff>189865</xdr:colOff>
      <xdr:row>78</xdr:row>
      <xdr:rowOff>104907</xdr:rowOff>
    </xdr:to>
    <xdr:cxnSp macro="">
      <xdr:nvCxnSpPr>
        <xdr:cNvPr id="394" name="直線コネクタ 393"/>
        <xdr:cNvCxnSpPr/>
      </xdr:nvCxnSpPr>
      <xdr:spPr>
        <a:xfrm flipV="1">
          <a:off x="10475595" y="12118637"/>
          <a:ext cx="1270" cy="135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108734</xdr:rowOff>
    </xdr:from>
    <xdr:ext cx="469744" cy="259045"/>
    <xdr:sp macro="" textlink="">
      <xdr:nvSpPr>
        <xdr:cNvPr id="395" name="商工費最小値テキスト"/>
        <xdr:cNvSpPr txBox="1"/>
      </xdr:nvSpPr>
      <xdr:spPr>
        <a:xfrm>
          <a:off x="10528300" y="1348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104907</xdr:rowOff>
    </xdr:from>
    <xdr:to>
      <xdr:col>55</xdr:col>
      <xdr:colOff>88900</xdr:colOff>
      <xdr:row>78</xdr:row>
      <xdr:rowOff>104907</xdr:rowOff>
    </xdr:to>
    <xdr:cxnSp macro="">
      <xdr:nvCxnSpPr>
        <xdr:cNvPr id="396" name="直線コネクタ 395"/>
        <xdr:cNvCxnSpPr/>
      </xdr:nvCxnSpPr>
      <xdr:spPr>
        <a:xfrm>
          <a:off x="10388600" y="13478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63814</xdr:rowOff>
    </xdr:from>
    <xdr:ext cx="534377" cy="259045"/>
    <xdr:sp macro="" textlink="">
      <xdr:nvSpPr>
        <xdr:cNvPr id="397" name="商工費最大値テキスト"/>
        <xdr:cNvSpPr txBox="1"/>
      </xdr:nvSpPr>
      <xdr:spPr>
        <a:xfrm>
          <a:off x="10528300" y="1189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117137</xdr:rowOff>
    </xdr:from>
    <xdr:to>
      <xdr:col>55</xdr:col>
      <xdr:colOff>88900</xdr:colOff>
      <xdr:row>70</xdr:row>
      <xdr:rowOff>117137</xdr:rowOff>
    </xdr:to>
    <xdr:cxnSp macro="">
      <xdr:nvCxnSpPr>
        <xdr:cNvPr id="398" name="直線コネクタ 397"/>
        <xdr:cNvCxnSpPr/>
      </xdr:nvCxnSpPr>
      <xdr:spPr>
        <a:xfrm>
          <a:off x="10388600" y="12118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7158</xdr:rowOff>
    </xdr:from>
    <xdr:to>
      <xdr:col>55</xdr:col>
      <xdr:colOff>0</xdr:colOff>
      <xdr:row>78</xdr:row>
      <xdr:rowOff>62136</xdr:rowOff>
    </xdr:to>
    <xdr:cxnSp macro="">
      <xdr:nvCxnSpPr>
        <xdr:cNvPr id="399" name="直線コネクタ 398"/>
        <xdr:cNvCxnSpPr/>
      </xdr:nvCxnSpPr>
      <xdr:spPr>
        <a:xfrm flipV="1">
          <a:off x="9639300" y="13380258"/>
          <a:ext cx="838200" cy="5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3604</xdr:rowOff>
    </xdr:from>
    <xdr:ext cx="534377" cy="259045"/>
    <xdr:sp macro="" textlink="">
      <xdr:nvSpPr>
        <xdr:cNvPr id="400" name="商工費平均値テキスト"/>
        <xdr:cNvSpPr txBox="1"/>
      </xdr:nvSpPr>
      <xdr:spPr>
        <a:xfrm>
          <a:off x="10528300" y="13033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152177</xdr:rowOff>
    </xdr:from>
    <xdr:to>
      <xdr:col>55</xdr:col>
      <xdr:colOff>50800</xdr:colOff>
      <xdr:row>77</xdr:row>
      <xdr:rowOff>82327</xdr:rowOff>
    </xdr:to>
    <xdr:sp macro="" textlink="">
      <xdr:nvSpPr>
        <xdr:cNvPr id="401" name="フローチャート: 判断 400"/>
        <xdr:cNvSpPr/>
      </xdr:nvSpPr>
      <xdr:spPr>
        <a:xfrm>
          <a:off x="104267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58432</xdr:rowOff>
    </xdr:from>
    <xdr:to>
      <xdr:col>50</xdr:col>
      <xdr:colOff>114300</xdr:colOff>
      <xdr:row>78</xdr:row>
      <xdr:rowOff>62136</xdr:rowOff>
    </xdr:to>
    <xdr:cxnSp macro="">
      <xdr:nvCxnSpPr>
        <xdr:cNvPr id="402" name="直線コネクタ 401"/>
        <xdr:cNvCxnSpPr/>
      </xdr:nvCxnSpPr>
      <xdr:spPr>
        <a:xfrm>
          <a:off x="8750300" y="13431532"/>
          <a:ext cx="889000" cy="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167287</xdr:rowOff>
    </xdr:from>
    <xdr:to>
      <xdr:col>50</xdr:col>
      <xdr:colOff>165100</xdr:colOff>
      <xdr:row>77</xdr:row>
      <xdr:rowOff>97437</xdr:rowOff>
    </xdr:to>
    <xdr:sp macro="" textlink="">
      <xdr:nvSpPr>
        <xdr:cNvPr id="403" name="フローチャート: 判断 402"/>
        <xdr:cNvSpPr/>
      </xdr:nvSpPr>
      <xdr:spPr>
        <a:xfrm>
          <a:off x="9588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113964</xdr:rowOff>
    </xdr:from>
    <xdr:ext cx="534377" cy="259045"/>
    <xdr:sp macro="" textlink="">
      <xdr:nvSpPr>
        <xdr:cNvPr id="404" name="テキスト ボックス 403"/>
        <xdr:cNvSpPr txBox="1"/>
      </xdr:nvSpPr>
      <xdr:spPr>
        <a:xfrm>
          <a:off x="9372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26794</xdr:rowOff>
    </xdr:from>
    <xdr:to>
      <xdr:col>45</xdr:col>
      <xdr:colOff>177800</xdr:colOff>
      <xdr:row>78</xdr:row>
      <xdr:rowOff>58432</xdr:rowOff>
    </xdr:to>
    <xdr:cxnSp macro="">
      <xdr:nvCxnSpPr>
        <xdr:cNvPr id="405" name="直線コネクタ 404"/>
        <xdr:cNvCxnSpPr/>
      </xdr:nvCxnSpPr>
      <xdr:spPr>
        <a:xfrm>
          <a:off x="7861300" y="13399894"/>
          <a:ext cx="889000" cy="3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156063</xdr:rowOff>
    </xdr:from>
    <xdr:to>
      <xdr:col>46</xdr:col>
      <xdr:colOff>38100</xdr:colOff>
      <xdr:row>77</xdr:row>
      <xdr:rowOff>86213</xdr:rowOff>
    </xdr:to>
    <xdr:sp macro="" textlink="">
      <xdr:nvSpPr>
        <xdr:cNvPr id="406" name="フローチャート: 判断 405"/>
        <xdr:cNvSpPr/>
      </xdr:nvSpPr>
      <xdr:spPr>
        <a:xfrm>
          <a:off x="8699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102740</xdr:rowOff>
    </xdr:from>
    <xdr:ext cx="534377" cy="259045"/>
    <xdr:sp macro="" textlink="">
      <xdr:nvSpPr>
        <xdr:cNvPr id="407" name="テキスト ボックス 406"/>
        <xdr:cNvSpPr txBox="1"/>
      </xdr:nvSpPr>
      <xdr:spPr>
        <a:xfrm>
          <a:off x="8483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2265</xdr:rowOff>
    </xdr:from>
    <xdr:to>
      <xdr:col>41</xdr:col>
      <xdr:colOff>50800</xdr:colOff>
      <xdr:row>78</xdr:row>
      <xdr:rowOff>26794</xdr:rowOff>
    </xdr:to>
    <xdr:cxnSp macro="">
      <xdr:nvCxnSpPr>
        <xdr:cNvPr id="408" name="直線コネクタ 407"/>
        <xdr:cNvCxnSpPr/>
      </xdr:nvCxnSpPr>
      <xdr:spPr>
        <a:xfrm>
          <a:off x="6972300" y="13375365"/>
          <a:ext cx="889000" cy="2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137020</xdr:rowOff>
    </xdr:from>
    <xdr:to>
      <xdr:col>41</xdr:col>
      <xdr:colOff>101600</xdr:colOff>
      <xdr:row>77</xdr:row>
      <xdr:rowOff>67170</xdr:rowOff>
    </xdr:to>
    <xdr:sp macro="" textlink="">
      <xdr:nvSpPr>
        <xdr:cNvPr id="409" name="フローチャート: 判断 408"/>
        <xdr:cNvSpPr/>
      </xdr:nvSpPr>
      <xdr:spPr>
        <a:xfrm>
          <a:off x="7810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83697</xdr:rowOff>
    </xdr:from>
    <xdr:ext cx="534377" cy="259045"/>
    <xdr:sp macro="" textlink="">
      <xdr:nvSpPr>
        <xdr:cNvPr id="410" name="テキスト ボックス 409"/>
        <xdr:cNvSpPr txBox="1"/>
      </xdr:nvSpPr>
      <xdr:spPr>
        <a:xfrm>
          <a:off x="7594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129454</xdr:rowOff>
    </xdr:from>
    <xdr:to>
      <xdr:col>36</xdr:col>
      <xdr:colOff>165100</xdr:colOff>
      <xdr:row>77</xdr:row>
      <xdr:rowOff>59604</xdr:rowOff>
    </xdr:to>
    <xdr:sp macro="" textlink="">
      <xdr:nvSpPr>
        <xdr:cNvPr id="411" name="フローチャート: 判断 410"/>
        <xdr:cNvSpPr/>
      </xdr:nvSpPr>
      <xdr:spPr>
        <a:xfrm>
          <a:off x="6921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76130</xdr:rowOff>
    </xdr:from>
    <xdr:ext cx="534377" cy="259045"/>
    <xdr:sp macro="" textlink="">
      <xdr:nvSpPr>
        <xdr:cNvPr id="412" name="テキスト ボックス 411"/>
        <xdr:cNvSpPr txBox="1"/>
      </xdr:nvSpPr>
      <xdr:spPr>
        <a:xfrm>
          <a:off x="6705111" y="1293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127808</xdr:rowOff>
    </xdr:from>
    <xdr:to>
      <xdr:col>55</xdr:col>
      <xdr:colOff>50800</xdr:colOff>
      <xdr:row>78</xdr:row>
      <xdr:rowOff>57958</xdr:rowOff>
    </xdr:to>
    <xdr:sp macro="" textlink="">
      <xdr:nvSpPr>
        <xdr:cNvPr id="418" name="楕円 417"/>
        <xdr:cNvSpPr/>
      </xdr:nvSpPr>
      <xdr:spPr>
        <a:xfrm>
          <a:off x="10426700" y="1332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42735</xdr:rowOff>
    </xdr:from>
    <xdr:ext cx="469744" cy="259045"/>
    <xdr:sp macro="" textlink="">
      <xdr:nvSpPr>
        <xdr:cNvPr id="419" name="商工費該当値テキスト"/>
        <xdr:cNvSpPr txBox="1"/>
      </xdr:nvSpPr>
      <xdr:spPr>
        <a:xfrm>
          <a:off x="10528300" y="1324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11336</xdr:rowOff>
    </xdr:from>
    <xdr:to>
      <xdr:col>50</xdr:col>
      <xdr:colOff>165100</xdr:colOff>
      <xdr:row>78</xdr:row>
      <xdr:rowOff>112936</xdr:rowOff>
    </xdr:to>
    <xdr:sp macro="" textlink="">
      <xdr:nvSpPr>
        <xdr:cNvPr id="420" name="楕円 419"/>
        <xdr:cNvSpPr/>
      </xdr:nvSpPr>
      <xdr:spPr>
        <a:xfrm>
          <a:off x="9588500" y="1338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104063</xdr:rowOff>
    </xdr:from>
    <xdr:ext cx="469744" cy="259045"/>
    <xdr:sp macro="" textlink="">
      <xdr:nvSpPr>
        <xdr:cNvPr id="421" name="テキスト ボックス 420"/>
        <xdr:cNvSpPr txBox="1"/>
      </xdr:nvSpPr>
      <xdr:spPr>
        <a:xfrm>
          <a:off x="9404428" y="1347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7632</xdr:rowOff>
    </xdr:from>
    <xdr:to>
      <xdr:col>46</xdr:col>
      <xdr:colOff>38100</xdr:colOff>
      <xdr:row>78</xdr:row>
      <xdr:rowOff>109232</xdr:rowOff>
    </xdr:to>
    <xdr:sp macro="" textlink="">
      <xdr:nvSpPr>
        <xdr:cNvPr id="422" name="楕円 421"/>
        <xdr:cNvSpPr/>
      </xdr:nvSpPr>
      <xdr:spPr>
        <a:xfrm>
          <a:off x="8699500" y="1338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100359</xdr:rowOff>
    </xdr:from>
    <xdr:ext cx="469744" cy="259045"/>
    <xdr:sp macro="" textlink="">
      <xdr:nvSpPr>
        <xdr:cNvPr id="423" name="テキスト ボックス 422"/>
        <xdr:cNvSpPr txBox="1"/>
      </xdr:nvSpPr>
      <xdr:spPr>
        <a:xfrm>
          <a:off x="8515428" y="13473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147444</xdr:rowOff>
    </xdr:from>
    <xdr:to>
      <xdr:col>41</xdr:col>
      <xdr:colOff>101600</xdr:colOff>
      <xdr:row>78</xdr:row>
      <xdr:rowOff>77594</xdr:rowOff>
    </xdr:to>
    <xdr:sp macro="" textlink="">
      <xdr:nvSpPr>
        <xdr:cNvPr id="424" name="楕円 423"/>
        <xdr:cNvSpPr/>
      </xdr:nvSpPr>
      <xdr:spPr>
        <a:xfrm>
          <a:off x="7810500" y="1334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68721</xdr:rowOff>
    </xdr:from>
    <xdr:ext cx="469744" cy="259045"/>
    <xdr:sp macro="" textlink="">
      <xdr:nvSpPr>
        <xdr:cNvPr id="425" name="テキスト ボックス 424"/>
        <xdr:cNvSpPr txBox="1"/>
      </xdr:nvSpPr>
      <xdr:spPr>
        <a:xfrm>
          <a:off x="7626428" y="1344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122915</xdr:rowOff>
    </xdr:from>
    <xdr:to>
      <xdr:col>36</xdr:col>
      <xdr:colOff>165100</xdr:colOff>
      <xdr:row>78</xdr:row>
      <xdr:rowOff>53065</xdr:rowOff>
    </xdr:to>
    <xdr:sp macro="" textlink="">
      <xdr:nvSpPr>
        <xdr:cNvPr id="426" name="楕円 425"/>
        <xdr:cNvSpPr/>
      </xdr:nvSpPr>
      <xdr:spPr>
        <a:xfrm>
          <a:off x="6921500" y="1332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44192</xdr:rowOff>
    </xdr:from>
    <xdr:ext cx="469744" cy="259045"/>
    <xdr:sp macro="" textlink="">
      <xdr:nvSpPr>
        <xdr:cNvPr id="427" name="テキスト ボックス 426"/>
        <xdr:cNvSpPr txBox="1"/>
      </xdr:nvSpPr>
      <xdr:spPr>
        <a:xfrm>
          <a:off x="6737428" y="13417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35485</xdr:rowOff>
    </xdr:from>
    <xdr:to>
      <xdr:col>54</xdr:col>
      <xdr:colOff>189865</xdr:colOff>
      <xdr:row>98</xdr:row>
      <xdr:rowOff>142246</xdr:rowOff>
    </xdr:to>
    <xdr:cxnSp macro="">
      <xdr:nvCxnSpPr>
        <xdr:cNvPr id="451" name="直線コネクタ 450"/>
        <xdr:cNvCxnSpPr/>
      </xdr:nvCxnSpPr>
      <xdr:spPr>
        <a:xfrm flipV="1">
          <a:off x="10475595" y="15637435"/>
          <a:ext cx="1270" cy="1306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146073</xdr:rowOff>
    </xdr:from>
    <xdr:ext cx="534377" cy="259045"/>
    <xdr:sp macro="" textlink="">
      <xdr:nvSpPr>
        <xdr:cNvPr id="452" name="土木費最小値テキスト"/>
        <xdr:cNvSpPr txBox="1"/>
      </xdr:nvSpPr>
      <xdr:spPr>
        <a:xfrm>
          <a:off x="10528300" y="1694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142246</xdr:rowOff>
    </xdr:from>
    <xdr:to>
      <xdr:col>55</xdr:col>
      <xdr:colOff>88900</xdr:colOff>
      <xdr:row>98</xdr:row>
      <xdr:rowOff>142246</xdr:rowOff>
    </xdr:to>
    <xdr:cxnSp macro="">
      <xdr:nvCxnSpPr>
        <xdr:cNvPr id="453" name="直線コネクタ 452"/>
        <xdr:cNvCxnSpPr/>
      </xdr:nvCxnSpPr>
      <xdr:spPr>
        <a:xfrm>
          <a:off x="10388600" y="16944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153612</xdr:rowOff>
    </xdr:from>
    <xdr:ext cx="599010" cy="259045"/>
    <xdr:sp macro="" textlink="">
      <xdr:nvSpPr>
        <xdr:cNvPr id="454" name="土木費最大値テキスト"/>
        <xdr:cNvSpPr txBox="1"/>
      </xdr:nvSpPr>
      <xdr:spPr>
        <a:xfrm>
          <a:off x="10528300" y="1541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362,353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35485</xdr:rowOff>
    </xdr:from>
    <xdr:to>
      <xdr:col>55</xdr:col>
      <xdr:colOff>88900</xdr:colOff>
      <xdr:row>91</xdr:row>
      <xdr:rowOff>35485</xdr:rowOff>
    </xdr:to>
    <xdr:cxnSp macro="">
      <xdr:nvCxnSpPr>
        <xdr:cNvPr id="455" name="直線コネクタ 454"/>
        <xdr:cNvCxnSpPr/>
      </xdr:nvCxnSpPr>
      <xdr:spPr>
        <a:xfrm>
          <a:off x="10388600" y="15637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105623</xdr:rowOff>
    </xdr:from>
    <xdr:to>
      <xdr:col>55</xdr:col>
      <xdr:colOff>0</xdr:colOff>
      <xdr:row>98</xdr:row>
      <xdr:rowOff>115498</xdr:rowOff>
    </xdr:to>
    <xdr:cxnSp macro="">
      <xdr:nvCxnSpPr>
        <xdr:cNvPr id="456" name="直線コネクタ 455"/>
        <xdr:cNvCxnSpPr/>
      </xdr:nvCxnSpPr>
      <xdr:spPr>
        <a:xfrm>
          <a:off x="9639300" y="16907723"/>
          <a:ext cx="838200" cy="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20379</xdr:rowOff>
    </xdr:from>
    <xdr:ext cx="534377" cy="259045"/>
    <xdr:sp macro="" textlink="">
      <xdr:nvSpPr>
        <xdr:cNvPr id="457" name="土木費平均値テキスト"/>
        <xdr:cNvSpPr txBox="1"/>
      </xdr:nvSpPr>
      <xdr:spPr>
        <a:xfrm>
          <a:off x="10528300" y="16651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168952</xdr:rowOff>
    </xdr:from>
    <xdr:to>
      <xdr:col>55</xdr:col>
      <xdr:colOff>50800</xdr:colOff>
      <xdr:row>98</xdr:row>
      <xdr:rowOff>99102</xdr:rowOff>
    </xdr:to>
    <xdr:sp macro="" textlink="">
      <xdr:nvSpPr>
        <xdr:cNvPr id="458" name="フローチャート: 判断 457"/>
        <xdr:cNvSpPr/>
      </xdr:nvSpPr>
      <xdr:spPr>
        <a:xfrm>
          <a:off x="104267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83045</xdr:rowOff>
    </xdr:from>
    <xdr:to>
      <xdr:col>50</xdr:col>
      <xdr:colOff>114300</xdr:colOff>
      <xdr:row>98</xdr:row>
      <xdr:rowOff>105623</xdr:rowOff>
    </xdr:to>
    <xdr:cxnSp macro="">
      <xdr:nvCxnSpPr>
        <xdr:cNvPr id="459" name="直線コネクタ 458"/>
        <xdr:cNvCxnSpPr/>
      </xdr:nvCxnSpPr>
      <xdr:spPr>
        <a:xfrm>
          <a:off x="8750300" y="16885145"/>
          <a:ext cx="889000" cy="2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170590</xdr:rowOff>
    </xdr:from>
    <xdr:to>
      <xdr:col>50</xdr:col>
      <xdr:colOff>165100</xdr:colOff>
      <xdr:row>98</xdr:row>
      <xdr:rowOff>100740</xdr:rowOff>
    </xdr:to>
    <xdr:sp macro="" textlink="">
      <xdr:nvSpPr>
        <xdr:cNvPr id="460" name="フローチャート: 判断 459"/>
        <xdr:cNvSpPr/>
      </xdr:nvSpPr>
      <xdr:spPr>
        <a:xfrm>
          <a:off x="9588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117267</xdr:rowOff>
    </xdr:from>
    <xdr:ext cx="534377" cy="259045"/>
    <xdr:sp macro="" textlink="">
      <xdr:nvSpPr>
        <xdr:cNvPr id="461" name="テキスト ボックス 460"/>
        <xdr:cNvSpPr txBox="1"/>
      </xdr:nvSpPr>
      <xdr:spPr>
        <a:xfrm>
          <a:off x="9372111" y="1657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43745</xdr:rowOff>
    </xdr:from>
    <xdr:to>
      <xdr:col>45</xdr:col>
      <xdr:colOff>177800</xdr:colOff>
      <xdr:row>98</xdr:row>
      <xdr:rowOff>83045</xdr:rowOff>
    </xdr:to>
    <xdr:cxnSp macro="">
      <xdr:nvCxnSpPr>
        <xdr:cNvPr id="462" name="直線コネクタ 461"/>
        <xdr:cNvCxnSpPr/>
      </xdr:nvCxnSpPr>
      <xdr:spPr>
        <a:xfrm>
          <a:off x="7861300" y="16845845"/>
          <a:ext cx="889000" cy="3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166002</xdr:rowOff>
    </xdr:from>
    <xdr:to>
      <xdr:col>46</xdr:col>
      <xdr:colOff>38100</xdr:colOff>
      <xdr:row>98</xdr:row>
      <xdr:rowOff>96152</xdr:rowOff>
    </xdr:to>
    <xdr:sp macro="" textlink="">
      <xdr:nvSpPr>
        <xdr:cNvPr id="463" name="フローチャート: 判断 462"/>
        <xdr:cNvSpPr/>
      </xdr:nvSpPr>
      <xdr:spPr>
        <a:xfrm>
          <a:off x="8699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112679</xdr:rowOff>
    </xdr:from>
    <xdr:ext cx="534377" cy="259045"/>
    <xdr:sp macro="" textlink="">
      <xdr:nvSpPr>
        <xdr:cNvPr id="464" name="テキスト ボックス 463"/>
        <xdr:cNvSpPr txBox="1"/>
      </xdr:nvSpPr>
      <xdr:spPr>
        <a:xfrm>
          <a:off x="8483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43745</xdr:rowOff>
    </xdr:from>
    <xdr:to>
      <xdr:col>41</xdr:col>
      <xdr:colOff>50800</xdr:colOff>
      <xdr:row>98</xdr:row>
      <xdr:rowOff>66739</xdr:rowOff>
    </xdr:to>
    <xdr:cxnSp macro="">
      <xdr:nvCxnSpPr>
        <xdr:cNvPr id="465" name="直線コネクタ 464"/>
        <xdr:cNvCxnSpPr/>
      </xdr:nvCxnSpPr>
      <xdr:spPr>
        <a:xfrm flipV="1">
          <a:off x="6972300" y="16845845"/>
          <a:ext cx="889000" cy="2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166334</xdr:rowOff>
    </xdr:from>
    <xdr:to>
      <xdr:col>41</xdr:col>
      <xdr:colOff>101600</xdr:colOff>
      <xdr:row>98</xdr:row>
      <xdr:rowOff>96484</xdr:rowOff>
    </xdr:to>
    <xdr:sp macro="" textlink="">
      <xdr:nvSpPr>
        <xdr:cNvPr id="466" name="フローチャート: 判断 465"/>
        <xdr:cNvSpPr/>
      </xdr:nvSpPr>
      <xdr:spPr>
        <a:xfrm>
          <a:off x="7810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87611</xdr:rowOff>
    </xdr:from>
    <xdr:ext cx="534377" cy="259045"/>
    <xdr:sp macro="" textlink="">
      <xdr:nvSpPr>
        <xdr:cNvPr id="467" name="テキスト ボックス 466"/>
        <xdr:cNvSpPr txBox="1"/>
      </xdr:nvSpPr>
      <xdr:spPr>
        <a:xfrm>
          <a:off x="7594111" y="168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1178</xdr:rowOff>
    </xdr:from>
    <xdr:to>
      <xdr:col>36</xdr:col>
      <xdr:colOff>165100</xdr:colOff>
      <xdr:row>98</xdr:row>
      <xdr:rowOff>102778</xdr:rowOff>
    </xdr:to>
    <xdr:sp macro="" textlink="">
      <xdr:nvSpPr>
        <xdr:cNvPr id="468" name="フローチャート: 判断 467"/>
        <xdr:cNvSpPr/>
      </xdr:nvSpPr>
      <xdr:spPr>
        <a:xfrm>
          <a:off x="6921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119305</xdr:rowOff>
    </xdr:from>
    <xdr:ext cx="534377" cy="259045"/>
    <xdr:sp macro="" textlink="">
      <xdr:nvSpPr>
        <xdr:cNvPr id="469" name="テキスト ボックス 468"/>
        <xdr:cNvSpPr txBox="1"/>
      </xdr:nvSpPr>
      <xdr:spPr>
        <a:xfrm>
          <a:off x="6705111" y="1657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64698</xdr:rowOff>
    </xdr:from>
    <xdr:to>
      <xdr:col>55</xdr:col>
      <xdr:colOff>50800</xdr:colOff>
      <xdr:row>98</xdr:row>
      <xdr:rowOff>166298</xdr:rowOff>
    </xdr:to>
    <xdr:sp macro="" textlink="">
      <xdr:nvSpPr>
        <xdr:cNvPr id="475" name="楕円 474"/>
        <xdr:cNvSpPr/>
      </xdr:nvSpPr>
      <xdr:spPr>
        <a:xfrm>
          <a:off x="10426700" y="1686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151075</xdr:rowOff>
    </xdr:from>
    <xdr:ext cx="534377" cy="259045"/>
    <xdr:sp macro="" textlink="">
      <xdr:nvSpPr>
        <xdr:cNvPr id="476" name="土木費該当値テキスト"/>
        <xdr:cNvSpPr txBox="1"/>
      </xdr:nvSpPr>
      <xdr:spPr>
        <a:xfrm>
          <a:off x="10528300" y="1678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54823</xdr:rowOff>
    </xdr:from>
    <xdr:to>
      <xdr:col>50</xdr:col>
      <xdr:colOff>165100</xdr:colOff>
      <xdr:row>98</xdr:row>
      <xdr:rowOff>156423</xdr:rowOff>
    </xdr:to>
    <xdr:sp macro="" textlink="">
      <xdr:nvSpPr>
        <xdr:cNvPr id="477" name="楕円 476"/>
        <xdr:cNvSpPr/>
      </xdr:nvSpPr>
      <xdr:spPr>
        <a:xfrm>
          <a:off x="9588500" y="1685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147550</xdr:rowOff>
    </xdr:from>
    <xdr:ext cx="534377" cy="259045"/>
    <xdr:sp macro="" textlink="">
      <xdr:nvSpPr>
        <xdr:cNvPr id="478" name="テキスト ボックス 477"/>
        <xdr:cNvSpPr txBox="1"/>
      </xdr:nvSpPr>
      <xdr:spPr>
        <a:xfrm>
          <a:off x="9372111" y="16949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32245</xdr:rowOff>
    </xdr:from>
    <xdr:to>
      <xdr:col>46</xdr:col>
      <xdr:colOff>38100</xdr:colOff>
      <xdr:row>98</xdr:row>
      <xdr:rowOff>133845</xdr:rowOff>
    </xdr:to>
    <xdr:sp macro="" textlink="">
      <xdr:nvSpPr>
        <xdr:cNvPr id="479" name="楕円 478"/>
        <xdr:cNvSpPr/>
      </xdr:nvSpPr>
      <xdr:spPr>
        <a:xfrm>
          <a:off x="8699500" y="168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124972</xdr:rowOff>
    </xdr:from>
    <xdr:ext cx="534377" cy="259045"/>
    <xdr:sp macro="" textlink="">
      <xdr:nvSpPr>
        <xdr:cNvPr id="480" name="テキスト ボックス 479"/>
        <xdr:cNvSpPr txBox="1"/>
      </xdr:nvSpPr>
      <xdr:spPr>
        <a:xfrm>
          <a:off x="8483111" y="1692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164395</xdr:rowOff>
    </xdr:from>
    <xdr:to>
      <xdr:col>41</xdr:col>
      <xdr:colOff>101600</xdr:colOff>
      <xdr:row>98</xdr:row>
      <xdr:rowOff>94545</xdr:rowOff>
    </xdr:to>
    <xdr:sp macro="" textlink="">
      <xdr:nvSpPr>
        <xdr:cNvPr id="481" name="楕円 480"/>
        <xdr:cNvSpPr/>
      </xdr:nvSpPr>
      <xdr:spPr>
        <a:xfrm>
          <a:off x="7810500" y="1679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111072</xdr:rowOff>
    </xdr:from>
    <xdr:ext cx="534377" cy="259045"/>
    <xdr:sp macro="" textlink="">
      <xdr:nvSpPr>
        <xdr:cNvPr id="482" name="テキスト ボックス 481"/>
        <xdr:cNvSpPr txBox="1"/>
      </xdr:nvSpPr>
      <xdr:spPr>
        <a:xfrm>
          <a:off x="7594111" y="1657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15939</xdr:rowOff>
    </xdr:from>
    <xdr:to>
      <xdr:col>36</xdr:col>
      <xdr:colOff>165100</xdr:colOff>
      <xdr:row>98</xdr:row>
      <xdr:rowOff>117539</xdr:rowOff>
    </xdr:to>
    <xdr:sp macro="" textlink="">
      <xdr:nvSpPr>
        <xdr:cNvPr id="483" name="楕円 482"/>
        <xdr:cNvSpPr/>
      </xdr:nvSpPr>
      <xdr:spPr>
        <a:xfrm>
          <a:off x="6921500" y="1681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108666</xdr:rowOff>
    </xdr:from>
    <xdr:ext cx="534377" cy="259045"/>
    <xdr:sp macro="" textlink="">
      <xdr:nvSpPr>
        <xdr:cNvPr id="484" name="テキスト ボックス 483"/>
        <xdr:cNvSpPr txBox="1"/>
      </xdr:nvSpPr>
      <xdr:spPr>
        <a:xfrm>
          <a:off x="6705111" y="1691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49540</xdr:rowOff>
    </xdr:from>
    <xdr:to>
      <xdr:col>85</xdr:col>
      <xdr:colOff>126364</xdr:colOff>
      <xdr:row>38</xdr:row>
      <xdr:rowOff>162651</xdr:rowOff>
    </xdr:to>
    <xdr:cxnSp macro="">
      <xdr:nvCxnSpPr>
        <xdr:cNvPr id="507" name="直線コネクタ 506"/>
        <xdr:cNvCxnSpPr/>
      </xdr:nvCxnSpPr>
      <xdr:spPr>
        <a:xfrm flipV="1">
          <a:off x="16317595" y="5364490"/>
          <a:ext cx="1269" cy="1313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166478</xdr:rowOff>
    </xdr:from>
    <xdr:ext cx="469744" cy="259045"/>
    <xdr:sp macro="" textlink="">
      <xdr:nvSpPr>
        <xdr:cNvPr id="508" name="消防費最小値テキスト"/>
        <xdr:cNvSpPr txBox="1"/>
      </xdr:nvSpPr>
      <xdr:spPr>
        <a:xfrm>
          <a:off x="16370300" y="668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162651</xdr:rowOff>
    </xdr:from>
    <xdr:to>
      <xdr:col>86</xdr:col>
      <xdr:colOff>25400</xdr:colOff>
      <xdr:row>38</xdr:row>
      <xdr:rowOff>162651</xdr:rowOff>
    </xdr:to>
    <xdr:cxnSp macro="">
      <xdr:nvCxnSpPr>
        <xdr:cNvPr id="509" name="直線コネクタ 508"/>
        <xdr:cNvCxnSpPr/>
      </xdr:nvCxnSpPr>
      <xdr:spPr>
        <a:xfrm>
          <a:off x="16230600" y="667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167667</xdr:rowOff>
    </xdr:from>
    <xdr:ext cx="534377" cy="259045"/>
    <xdr:sp macro="" textlink="">
      <xdr:nvSpPr>
        <xdr:cNvPr id="510" name="消防費最大値テキスト"/>
        <xdr:cNvSpPr txBox="1"/>
      </xdr:nvSpPr>
      <xdr:spPr>
        <a:xfrm>
          <a:off x="16370300" y="513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49540</xdr:rowOff>
    </xdr:from>
    <xdr:to>
      <xdr:col>86</xdr:col>
      <xdr:colOff>25400</xdr:colOff>
      <xdr:row>31</xdr:row>
      <xdr:rowOff>49540</xdr:rowOff>
    </xdr:to>
    <xdr:cxnSp macro="">
      <xdr:nvCxnSpPr>
        <xdr:cNvPr id="511" name="直線コネクタ 510"/>
        <xdr:cNvCxnSpPr/>
      </xdr:nvCxnSpPr>
      <xdr:spPr>
        <a:xfrm>
          <a:off x="16230600" y="536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152776</xdr:rowOff>
    </xdr:from>
    <xdr:to>
      <xdr:col>85</xdr:col>
      <xdr:colOff>127000</xdr:colOff>
      <xdr:row>38</xdr:row>
      <xdr:rowOff>88631</xdr:rowOff>
    </xdr:to>
    <xdr:cxnSp macro="">
      <xdr:nvCxnSpPr>
        <xdr:cNvPr id="512" name="直線コネクタ 511"/>
        <xdr:cNvCxnSpPr/>
      </xdr:nvCxnSpPr>
      <xdr:spPr>
        <a:xfrm flipV="1">
          <a:off x="15481300" y="6496426"/>
          <a:ext cx="838200" cy="10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149130</xdr:rowOff>
    </xdr:from>
    <xdr:ext cx="534377" cy="259045"/>
    <xdr:sp macro="" textlink="">
      <xdr:nvSpPr>
        <xdr:cNvPr id="513" name="消防費平均値テキスト"/>
        <xdr:cNvSpPr txBox="1"/>
      </xdr:nvSpPr>
      <xdr:spPr>
        <a:xfrm>
          <a:off x="16370300" y="6149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126253</xdr:rowOff>
    </xdr:from>
    <xdr:to>
      <xdr:col>85</xdr:col>
      <xdr:colOff>177800</xdr:colOff>
      <xdr:row>37</xdr:row>
      <xdr:rowOff>56403</xdr:rowOff>
    </xdr:to>
    <xdr:sp macro="" textlink="">
      <xdr:nvSpPr>
        <xdr:cNvPr id="514" name="フローチャート: 判断 513"/>
        <xdr:cNvSpPr/>
      </xdr:nvSpPr>
      <xdr:spPr>
        <a:xfrm>
          <a:off x="162687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47574</xdr:rowOff>
    </xdr:from>
    <xdr:to>
      <xdr:col>81</xdr:col>
      <xdr:colOff>50800</xdr:colOff>
      <xdr:row>38</xdr:row>
      <xdr:rowOff>88631</xdr:rowOff>
    </xdr:to>
    <xdr:cxnSp macro="">
      <xdr:nvCxnSpPr>
        <xdr:cNvPr id="515" name="直線コネクタ 514"/>
        <xdr:cNvCxnSpPr/>
      </xdr:nvCxnSpPr>
      <xdr:spPr>
        <a:xfrm>
          <a:off x="14592300" y="6219774"/>
          <a:ext cx="889000" cy="38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158349</xdr:rowOff>
    </xdr:from>
    <xdr:to>
      <xdr:col>81</xdr:col>
      <xdr:colOff>101600</xdr:colOff>
      <xdr:row>37</xdr:row>
      <xdr:rowOff>88499</xdr:rowOff>
    </xdr:to>
    <xdr:sp macro="" textlink="">
      <xdr:nvSpPr>
        <xdr:cNvPr id="516" name="フローチャート: 判断 515"/>
        <xdr:cNvSpPr/>
      </xdr:nvSpPr>
      <xdr:spPr>
        <a:xfrm>
          <a:off x="15430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105026</xdr:rowOff>
    </xdr:from>
    <xdr:ext cx="534377" cy="259045"/>
    <xdr:sp macro="" textlink="">
      <xdr:nvSpPr>
        <xdr:cNvPr id="517" name="テキスト ボックス 516"/>
        <xdr:cNvSpPr txBox="1"/>
      </xdr:nvSpPr>
      <xdr:spPr>
        <a:xfrm>
          <a:off x="15214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47574</xdr:rowOff>
    </xdr:from>
    <xdr:to>
      <xdr:col>76</xdr:col>
      <xdr:colOff>114300</xdr:colOff>
      <xdr:row>37</xdr:row>
      <xdr:rowOff>50592</xdr:rowOff>
    </xdr:to>
    <xdr:cxnSp macro="">
      <xdr:nvCxnSpPr>
        <xdr:cNvPr id="518" name="直線コネクタ 517"/>
        <xdr:cNvCxnSpPr/>
      </xdr:nvCxnSpPr>
      <xdr:spPr>
        <a:xfrm flipV="1">
          <a:off x="13703300" y="6219774"/>
          <a:ext cx="889000" cy="17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158669</xdr:rowOff>
    </xdr:from>
    <xdr:to>
      <xdr:col>76</xdr:col>
      <xdr:colOff>165100</xdr:colOff>
      <xdr:row>37</xdr:row>
      <xdr:rowOff>88819</xdr:rowOff>
    </xdr:to>
    <xdr:sp macro="" textlink="">
      <xdr:nvSpPr>
        <xdr:cNvPr id="519" name="フローチャート: 判断 518"/>
        <xdr:cNvSpPr/>
      </xdr:nvSpPr>
      <xdr:spPr>
        <a:xfrm>
          <a:off x="14541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79946</xdr:rowOff>
    </xdr:from>
    <xdr:ext cx="534377" cy="259045"/>
    <xdr:sp macro="" textlink="">
      <xdr:nvSpPr>
        <xdr:cNvPr id="520" name="テキスト ボックス 519"/>
        <xdr:cNvSpPr txBox="1"/>
      </xdr:nvSpPr>
      <xdr:spPr>
        <a:xfrm>
          <a:off x="14325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50592</xdr:rowOff>
    </xdr:from>
    <xdr:to>
      <xdr:col>71</xdr:col>
      <xdr:colOff>177800</xdr:colOff>
      <xdr:row>38</xdr:row>
      <xdr:rowOff>90825</xdr:rowOff>
    </xdr:to>
    <xdr:cxnSp macro="">
      <xdr:nvCxnSpPr>
        <xdr:cNvPr id="521" name="直線コネクタ 520"/>
        <xdr:cNvCxnSpPr/>
      </xdr:nvCxnSpPr>
      <xdr:spPr>
        <a:xfrm flipV="1">
          <a:off x="12814300" y="6394242"/>
          <a:ext cx="889000" cy="21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166898</xdr:rowOff>
    </xdr:from>
    <xdr:to>
      <xdr:col>72</xdr:col>
      <xdr:colOff>38100</xdr:colOff>
      <xdr:row>37</xdr:row>
      <xdr:rowOff>97048</xdr:rowOff>
    </xdr:to>
    <xdr:sp macro="" textlink="">
      <xdr:nvSpPr>
        <xdr:cNvPr id="522" name="フローチャート: 判断 521"/>
        <xdr:cNvSpPr/>
      </xdr:nvSpPr>
      <xdr:spPr>
        <a:xfrm>
          <a:off x="13652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113575</xdr:rowOff>
    </xdr:from>
    <xdr:ext cx="534377" cy="259045"/>
    <xdr:sp macro="" textlink="">
      <xdr:nvSpPr>
        <xdr:cNvPr id="523" name="テキスト ボックス 522"/>
        <xdr:cNvSpPr txBox="1"/>
      </xdr:nvSpPr>
      <xdr:spPr>
        <a:xfrm>
          <a:off x="13436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149525</xdr:rowOff>
    </xdr:from>
    <xdr:to>
      <xdr:col>67</xdr:col>
      <xdr:colOff>101600</xdr:colOff>
      <xdr:row>37</xdr:row>
      <xdr:rowOff>79675</xdr:rowOff>
    </xdr:to>
    <xdr:sp macro="" textlink="">
      <xdr:nvSpPr>
        <xdr:cNvPr id="524" name="フローチャート: 判断 523"/>
        <xdr:cNvSpPr/>
      </xdr:nvSpPr>
      <xdr:spPr>
        <a:xfrm>
          <a:off x="12763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96202</xdr:rowOff>
    </xdr:from>
    <xdr:ext cx="534377" cy="259045"/>
    <xdr:sp macro="" textlink="">
      <xdr:nvSpPr>
        <xdr:cNvPr id="525" name="テキスト ボックス 524"/>
        <xdr:cNvSpPr txBox="1"/>
      </xdr:nvSpPr>
      <xdr:spPr>
        <a:xfrm>
          <a:off x="12547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101976</xdr:rowOff>
    </xdr:from>
    <xdr:to>
      <xdr:col>85</xdr:col>
      <xdr:colOff>177800</xdr:colOff>
      <xdr:row>38</xdr:row>
      <xdr:rowOff>32126</xdr:rowOff>
    </xdr:to>
    <xdr:sp macro="" textlink="">
      <xdr:nvSpPr>
        <xdr:cNvPr id="531" name="楕円 530"/>
        <xdr:cNvSpPr/>
      </xdr:nvSpPr>
      <xdr:spPr>
        <a:xfrm>
          <a:off x="16268700" y="644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80403</xdr:rowOff>
    </xdr:from>
    <xdr:ext cx="534377" cy="259045"/>
    <xdr:sp macro="" textlink="">
      <xdr:nvSpPr>
        <xdr:cNvPr id="532" name="消防費該当値テキスト"/>
        <xdr:cNvSpPr txBox="1"/>
      </xdr:nvSpPr>
      <xdr:spPr>
        <a:xfrm>
          <a:off x="16370300" y="642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37831</xdr:rowOff>
    </xdr:from>
    <xdr:to>
      <xdr:col>81</xdr:col>
      <xdr:colOff>101600</xdr:colOff>
      <xdr:row>38</xdr:row>
      <xdr:rowOff>139431</xdr:rowOff>
    </xdr:to>
    <xdr:sp macro="" textlink="">
      <xdr:nvSpPr>
        <xdr:cNvPr id="533" name="楕円 532"/>
        <xdr:cNvSpPr/>
      </xdr:nvSpPr>
      <xdr:spPr>
        <a:xfrm>
          <a:off x="15430500" y="655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130558</xdr:rowOff>
    </xdr:from>
    <xdr:ext cx="534377" cy="259045"/>
    <xdr:sp macro="" textlink="">
      <xdr:nvSpPr>
        <xdr:cNvPr id="534" name="テキスト ボックス 533"/>
        <xdr:cNvSpPr txBox="1"/>
      </xdr:nvSpPr>
      <xdr:spPr>
        <a:xfrm>
          <a:off x="15214111" y="664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168224</xdr:rowOff>
    </xdr:from>
    <xdr:to>
      <xdr:col>76</xdr:col>
      <xdr:colOff>165100</xdr:colOff>
      <xdr:row>36</xdr:row>
      <xdr:rowOff>98374</xdr:rowOff>
    </xdr:to>
    <xdr:sp macro="" textlink="">
      <xdr:nvSpPr>
        <xdr:cNvPr id="535" name="楕円 534"/>
        <xdr:cNvSpPr/>
      </xdr:nvSpPr>
      <xdr:spPr>
        <a:xfrm>
          <a:off x="14541500" y="616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114901</xdr:rowOff>
    </xdr:from>
    <xdr:ext cx="534377" cy="259045"/>
    <xdr:sp macro="" textlink="">
      <xdr:nvSpPr>
        <xdr:cNvPr id="536" name="テキスト ボックス 535"/>
        <xdr:cNvSpPr txBox="1"/>
      </xdr:nvSpPr>
      <xdr:spPr>
        <a:xfrm>
          <a:off x="14325111" y="594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171242</xdr:rowOff>
    </xdr:from>
    <xdr:to>
      <xdr:col>72</xdr:col>
      <xdr:colOff>38100</xdr:colOff>
      <xdr:row>37</xdr:row>
      <xdr:rowOff>101392</xdr:rowOff>
    </xdr:to>
    <xdr:sp macro="" textlink="">
      <xdr:nvSpPr>
        <xdr:cNvPr id="537" name="楕円 536"/>
        <xdr:cNvSpPr/>
      </xdr:nvSpPr>
      <xdr:spPr>
        <a:xfrm>
          <a:off x="13652500" y="634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92519</xdr:rowOff>
    </xdr:from>
    <xdr:ext cx="534377" cy="259045"/>
    <xdr:sp macro="" textlink="">
      <xdr:nvSpPr>
        <xdr:cNvPr id="538" name="テキスト ボックス 537"/>
        <xdr:cNvSpPr txBox="1"/>
      </xdr:nvSpPr>
      <xdr:spPr>
        <a:xfrm>
          <a:off x="13436111" y="643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40025</xdr:rowOff>
    </xdr:from>
    <xdr:to>
      <xdr:col>67</xdr:col>
      <xdr:colOff>101600</xdr:colOff>
      <xdr:row>38</xdr:row>
      <xdr:rowOff>141625</xdr:rowOff>
    </xdr:to>
    <xdr:sp macro="" textlink="">
      <xdr:nvSpPr>
        <xdr:cNvPr id="539" name="楕円 538"/>
        <xdr:cNvSpPr/>
      </xdr:nvSpPr>
      <xdr:spPr>
        <a:xfrm>
          <a:off x="12763500" y="655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132752</xdr:rowOff>
    </xdr:from>
    <xdr:ext cx="534377" cy="259045"/>
    <xdr:sp macro="" textlink="">
      <xdr:nvSpPr>
        <xdr:cNvPr id="540" name="テキスト ボックス 539"/>
        <xdr:cNvSpPr txBox="1"/>
      </xdr:nvSpPr>
      <xdr:spPr>
        <a:xfrm>
          <a:off x="12547111" y="664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2556</xdr:rowOff>
    </xdr:from>
    <xdr:to>
      <xdr:col>85</xdr:col>
      <xdr:colOff>126364</xdr:colOff>
      <xdr:row>58</xdr:row>
      <xdr:rowOff>113476</xdr:rowOff>
    </xdr:to>
    <xdr:cxnSp macro="">
      <xdr:nvCxnSpPr>
        <xdr:cNvPr id="567" name="直線コネクタ 566"/>
        <xdr:cNvCxnSpPr/>
      </xdr:nvCxnSpPr>
      <xdr:spPr>
        <a:xfrm flipV="1">
          <a:off x="16317595" y="8746506"/>
          <a:ext cx="1269" cy="1311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117303</xdr:rowOff>
    </xdr:from>
    <xdr:ext cx="534377" cy="259045"/>
    <xdr:sp macro="" textlink="">
      <xdr:nvSpPr>
        <xdr:cNvPr id="568" name="教育費最小値テキスト"/>
        <xdr:cNvSpPr txBox="1"/>
      </xdr:nvSpPr>
      <xdr:spPr>
        <a:xfrm>
          <a:off x="16370300" y="1006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113476</xdr:rowOff>
    </xdr:from>
    <xdr:to>
      <xdr:col>86</xdr:col>
      <xdr:colOff>25400</xdr:colOff>
      <xdr:row>58</xdr:row>
      <xdr:rowOff>113476</xdr:rowOff>
    </xdr:to>
    <xdr:cxnSp macro="">
      <xdr:nvCxnSpPr>
        <xdr:cNvPr id="569" name="直線コネクタ 568"/>
        <xdr:cNvCxnSpPr/>
      </xdr:nvCxnSpPr>
      <xdr:spPr>
        <a:xfrm>
          <a:off x="16230600" y="10057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120683</xdr:rowOff>
    </xdr:from>
    <xdr:ext cx="599010" cy="259045"/>
    <xdr:sp macro="" textlink="">
      <xdr:nvSpPr>
        <xdr:cNvPr id="570" name="教育費最大値テキスト"/>
        <xdr:cNvSpPr txBox="1"/>
      </xdr:nvSpPr>
      <xdr:spPr>
        <a:xfrm>
          <a:off x="16370300" y="852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2556</xdr:rowOff>
    </xdr:from>
    <xdr:to>
      <xdr:col>86</xdr:col>
      <xdr:colOff>25400</xdr:colOff>
      <xdr:row>51</xdr:row>
      <xdr:rowOff>2556</xdr:rowOff>
    </xdr:to>
    <xdr:cxnSp macro="">
      <xdr:nvCxnSpPr>
        <xdr:cNvPr id="571" name="直線コネクタ 570"/>
        <xdr:cNvCxnSpPr/>
      </xdr:nvCxnSpPr>
      <xdr:spPr>
        <a:xfrm>
          <a:off x="16230600" y="874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74794</xdr:rowOff>
    </xdr:from>
    <xdr:to>
      <xdr:col>85</xdr:col>
      <xdr:colOff>127000</xdr:colOff>
      <xdr:row>57</xdr:row>
      <xdr:rowOff>25939</xdr:rowOff>
    </xdr:to>
    <xdr:cxnSp macro="">
      <xdr:nvCxnSpPr>
        <xdr:cNvPr id="572" name="直線コネクタ 571"/>
        <xdr:cNvCxnSpPr/>
      </xdr:nvCxnSpPr>
      <xdr:spPr>
        <a:xfrm>
          <a:off x="15481300" y="9333094"/>
          <a:ext cx="838200" cy="46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37809</xdr:rowOff>
    </xdr:from>
    <xdr:ext cx="534377" cy="259045"/>
    <xdr:sp macro="" textlink="">
      <xdr:nvSpPr>
        <xdr:cNvPr id="573" name="教育費平均値テキスト"/>
        <xdr:cNvSpPr txBox="1"/>
      </xdr:nvSpPr>
      <xdr:spPr>
        <a:xfrm>
          <a:off x="16370300" y="9467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14932</xdr:rowOff>
    </xdr:from>
    <xdr:to>
      <xdr:col>85</xdr:col>
      <xdr:colOff>177800</xdr:colOff>
      <xdr:row>56</xdr:row>
      <xdr:rowOff>116532</xdr:rowOff>
    </xdr:to>
    <xdr:sp macro="" textlink="">
      <xdr:nvSpPr>
        <xdr:cNvPr id="574" name="フローチャート: 判断 573"/>
        <xdr:cNvSpPr/>
      </xdr:nvSpPr>
      <xdr:spPr>
        <a:xfrm>
          <a:off x="162687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74794</xdr:rowOff>
    </xdr:from>
    <xdr:to>
      <xdr:col>81</xdr:col>
      <xdr:colOff>50800</xdr:colOff>
      <xdr:row>55</xdr:row>
      <xdr:rowOff>133577</xdr:rowOff>
    </xdr:to>
    <xdr:cxnSp macro="">
      <xdr:nvCxnSpPr>
        <xdr:cNvPr id="575" name="直線コネクタ 574"/>
        <xdr:cNvCxnSpPr/>
      </xdr:nvCxnSpPr>
      <xdr:spPr>
        <a:xfrm flipV="1">
          <a:off x="14592300" y="9333094"/>
          <a:ext cx="889000" cy="23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113833</xdr:rowOff>
    </xdr:from>
    <xdr:to>
      <xdr:col>81</xdr:col>
      <xdr:colOff>101600</xdr:colOff>
      <xdr:row>57</xdr:row>
      <xdr:rowOff>43983</xdr:rowOff>
    </xdr:to>
    <xdr:sp macro="" textlink="">
      <xdr:nvSpPr>
        <xdr:cNvPr id="576" name="フローチャート: 判断 575"/>
        <xdr:cNvSpPr/>
      </xdr:nvSpPr>
      <xdr:spPr>
        <a:xfrm>
          <a:off x="15430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35110</xdr:rowOff>
    </xdr:from>
    <xdr:ext cx="534377" cy="259045"/>
    <xdr:sp macro="" textlink="">
      <xdr:nvSpPr>
        <xdr:cNvPr id="577" name="テキスト ボックス 576"/>
        <xdr:cNvSpPr txBox="1"/>
      </xdr:nvSpPr>
      <xdr:spPr>
        <a:xfrm>
          <a:off x="15214111" y="980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133577</xdr:rowOff>
    </xdr:from>
    <xdr:to>
      <xdr:col>76</xdr:col>
      <xdr:colOff>114300</xdr:colOff>
      <xdr:row>57</xdr:row>
      <xdr:rowOff>50628</xdr:rowOff>
    </xdr:to>
    <xdr:cxnSp macro="">
      <xdr:nvCxnSpPr>
        <xdr:cNvPr id="578" name="直線コネクタ 577"/>
        <xdr:cNvCxnSpPr/>
      </xdr:nvCxnSpPr>
      <xdr:spPr>
        <a:xfrm flipV="1">
          <a:off x="13703300" y="9563327"/>
          <a:ext cx="889000" cy="259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131665</xdr:rowOff>
    </xdr:from>
    <xdr:to>
      <xdr:col>76</xdr:col>
      <xdr:colOff>165100</xdr:colOff>
      <xdr:row>57</xdr:row>
      <xdr:rowOff>61815</xdr:rowOff>
    </xdr:to>
    <xdr:sp macro="" textlink="">
      <xdr:nvSpPr>
        <xdr:cNvPr id="579" name="フローチャート: 判断 578"/>
        <xdr:cNvSpPr/>
      </xdr:nvSpPr>
      <xdr:spPr>
        <a:xfrm>
          <a:off x="14541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52942</xdr:rowOff>
    </xdr:from>
    <xdr:ext cx="534377" cy="259045"/>
    <xdr:sp macro="" textlink="">
      <xdr:nvSpPr>
        <xdr:cNvPr id="580" name="テキスト ボックス 579"/>
        <xdr:cNvSpPr txBox="1"/>
      </xdr:nvSpPr>
      <xdr:spPr>
        <a:xfrm>
          <a:off x="14325111" y="982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50628</xdr:rowOff>
    </xdr:from>
    <xdr:to>
      <xdr:col>71</xdr:col>
      <xdr:colOff>177800</xdr:colOff>
      <xdr:row>57</xdr:row>
      <xdr:rowOff>96200</xdr:rowOff>
    </xdr:to>
    <xdr:cxnSp macro="">
      <xdr:nvCxnSpPr>
        <xdr:cNvPr id="581" name="直線コネクタ 580"/>
        <xdr:cNvCxnSpPr/>
      </xdr:nvCxnSpPr>
      <xdr:spPr>
        <a:xfrm flipV="1">
          <a:off x="12814300" y="9823278"/>
          <a:ext cx="889000" cy="4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146850</xdr:rowOff>
    </xdr:from>
    <xdr:to>
      <xdr:col>72</xdr:col>
      <xdr:colOff>38100</xdr:colOff>
      <xdr:row>57</xdr:row>
      <xdr:rowOff>77000</xdr:rowOff>
    </xdr:to>
    <xdr:sp macro="" textlink="">
      <xdr:nvSpPr>
        <xdr:cNvPr id="582" name="フローチャート: 判断 581"/>
        <xdr:cNvSpPr/>
      </xdr:nvSpPr>
      <xdr:spPr>
        <a:xfrm>
          <a:off x="13652500" y="97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93527</xdr:rowOff>
    </xdr:from>
    <xdr:ext cx="534377" cy="259045"/>
    <xdr:sp macro="" textlink="">
      <xdr:nvSpPr>
        <xdr:cNvPr id="583" name="テキスト ボックス 582"/>
        <xdr:cNvSpPr txBox="1"/>
      </xdr:nvSpPr>
      <xdr:spPr>
        <a:xfrm>
          <a:off x="13436111" y="952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120757</xdr:rowOff>
    </xdr:from>
    <xdr:to>
      <xdr:col>67</xdr:col>
      <xdr:colOff>101600</xdr:colOff>
      <xdr:row>57</xdr:row>
      <xdr:rowOff>50907</xdr:rowOff>
    </xdr:to>
    <xdr:sp macro="" textlink="">
      <xdr:nvSpPr>
        <xdr:cNvPr id="584" name="フローチャート: 判断 583"/>
        <xdr:cNvSpPr/>
      </xdr:nvSpPr>
      <xdr:spPr>
        <a:xfrm>
          <a:off x="12763500" y="972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67434</xdr:rowOff>
    </xdr:from>
    <xdr:ext cx="534377" cy="259045"/>
    <xdr:sp macro="" textlink="">
      <xdr:nvSpPr>
        <xdr:cNvPr id="585" name="テキスト ボックス 584"/>
        <xdr:cNvSpPr txBox="1"/>
      </xdr:nvSpPr>
      <xdr:spPr>
        <a:xfrm>
          <a:off x="12547111" y="949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146589</xdr:rowOff>
    </xdr:from>
    <xdr:to>
      <xdr:col>85</xdr:col>
      <xdr:colOff>177800</xdr:colOff>
      <xdr:row>57</xdr:row>
      <xdr:rowOff>76739</xdr:rowOff>
    </xdr:to>
    <xdr:sp macro="" textlink="">
      <xdr:nvSpPr>
        <xdr:cNvPr id="591" name="楕円 590"/>
        <xdr:cNvSpPr/>
      </xdr:nvSpPr>
      <xdr:spPr>
        <a:xfrm>
          <a:off x="16268700" y="974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125016</xdr:rowOff>
    </xdr:from>
    <xdr:ext cx="534377" cy="259045"/>
    <xdr:sp macro="" textlink="">
      <xdr:nvSpPr>
        <xdr:cNvPr id="592" name="教育費該当値テキスト"/>
        <xdr:cNvSpPr txBox="1"/>
      </xdr:nvSpPr>
      <xdr:spPr>
        <a:xfrm>
          <a:off x="16370300" y="972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23994</xdr:rowOff>
    </xdr:from>
    <xdr:to>
      <xdr:col>81</xdr:col>
      <xdr:colOff>101600</xdr:colOff>
      <xdr:row>54</xdr:row>
      <xdr:rowOff>125594</xdr:rowOff>
    </xdr:to>
    <xdr:sp macro="" textlink="">
      <xdr:nvSpPr>
        <xdr:cNvPr id="593" name="楕円 592"/>
        <xdr:cNvSpPr/>
      </xdr:nvSpPr>
      <xdr:spPr>
        <a:xfrm>
          <a:off x="15430500" y="928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142121</xdr:rowOff>
    </xdr:from>
    <xdr:ext cx="534377" cy="259045"/>
    <xdr:sp macro="" textlink="">
      <xdr:nvSpPr>
        <xdr:cNvPr id="594" name="テキスト ボックス 593"/>
        <xdr:cNvSpPr txBox="1"/>
      </xdr:nvSpPr>
      <xdr:spPr>
        <a:xfrm>
          <a:off x="15214111" y="905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82777</xdr:rowOff>
    </xdr:from>
    <xdr:to>
      <xdr:col>76</xdr:col>
      <xdr:colOff>165100</xdr:colOff>
      <xdr:row>56</xdr:row>
      <xdr:rowOff>12927</xdr:rowOff>
    </xdr:to>
    <xdr:sp macro="" textlink="">
      <xdr:nvSpPr>
        <xdr:cNvPr id="595" name="楕円 594"/>
        <xdr:cNvSpPr/>
      </xdr:nvSpPr>
      <xdr:spPr>
        <a:xfrm>
          <a:off x="14541500" y="951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29454</xdr:rowOff>
    </xdr:from>
    <xdr:ext cx="534377" cy="259045"/>
    <xdr:sp macro="" textlink="">
      <xdr:nvSpPr>
        <xdr:cNvPr id="596" name="テキスト ボックス 595"/>
        <xdr:cNvSpPr txBox="1"/>
      </xdr:nvSpPr>
      <xdr:spPr>
        <a:xfrm>
          <a:off x="14325111" y="928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171278</xdr:rowOff>
    </xdr:from>
    <xdr:to>
      <xdr:col>72</xdr:col>
      <xdr:colOff>38100</xdr:colOff>
      <xdr:row>57</xdr:row>
      <xdr:rowOff>101428</xdr:rowOff>
    </xdr:to>
    <xdr:sp macro="" textlink="">
      <xdr:nvSpPr>
        <xdr:cNvPr id="597" name="楕円 596"/>
        <xdr:cNvSpPr/>
      </xdr:nvSpPr>
      <xdr:spPr>
        <a:xfrm>
          <a:off x="13652500" y="977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92555</xdr:rowOff>
    </xdr:from>
    <xdr:ext cx="534377" cy="259045"/>
    <xdr:sp macro="" textlink="">
      <xdr:nvSpPr>
        <xdr:cNvPr id="598" name="テキスト ボックス 597"/>
        <xdr:cNvSpPr txBox="1"/>
      </xdr:nvSpPr>
      <xdr:spPr>
        <a:xfrm>
          <a:off x="13436111" y="986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45400</xdr:rowOff>
    </xdr:from>
    <xdr:to>
      <xdr:col>67</xdr:col>
      <xdr:colOff>101600</xdr:colOff>
      <xdr:row>57</xdr:row>
      <xdr:rowOff>147000</xdr:rowOff>
    </xdr:to>
    <xdr:sp macro="" textlink="">
      <xdr:nvSpPr>
        <xdr:cNvPr id="599" name="楕円 598"/>
        <xdr:cNvSpPr/>
      </xdr:nvSpPr>
      <xdr:spPr>
        <a:xfrm>
          <a:off x="12763500" y="981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138127</xdr:rowOff>
    </xdr:from>
    <xdr:ext cx="534377" cy="259045"/>
    <xdr:sp macro="" textlink="">
      <xdr:nvSpPr>
        <xdr:cNvPr id="600" name="テキスト ボックス 599"/>
        <xdr:cNvSpPr txBox="1"/>
      </xdr:nvSpPr>
      <xdr:spPr>
        <a:xfrm>
          <a:off x="12547111" y="991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44450</xdr:rowOff>
    </xdr:to>
    <xdr:cxnSp macro="">
      <xdr:nvCxnSpPr>
        <xdr:cNvPr id="624" name="直線コネクタ 623"/>
        <xdr:cNvCxnSpPr/>
      </xdr:nvCxnSpPr>
      <xdr:spPr>
        <a:xfrm flipV="1">
          <a:off x="16317595" y="11954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56735</xdr:rowOff>
    </xdr:from>
    <xdr:ext cx="249299" cy="259045"/>
    <xdr:sp macro="" textlink="">
      <xdr:nvSpPr>
        <xdr:cNvPr id="625" name="災害復旧費最小値テキスト"/>
        <xdr:cNvSpPr txBox="1"/>
      </xdr:nvSpPr>
      <xdr:spPr>
        <a:xfrm>
          <a:off x="16370300" y="13601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27" name="災害復旧費最大値テキスト"/>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28" name="直線コネクタ 627"/>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9" name="直線コネクタ 628"/>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145635</xdr:rowOff>
    </xdr:from>
    <xdr:ext cx="469744" cy="259045"/>
    <xdr:sp macro="" textlink="">
      <xdr:nvSpPr>
        <xdr:cNvPr id="630" name="災害復旧費平均値テキスト"/>
        <xdr:cNvSpPr txBox="1"/>
      </xdr:nvSpPr>
      <xdr:spPr>
        <a:xfrm>
          <a:off x="16370300" y="13347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122758</xdr:rowOff>
    </xdr:from>
    <xdr:to>
      <xdr:col>85</xdr:col>
      <xdr:colOff>177800</xdr:colOff>
      <xdr:row>79</xdr:row>
      <xdr:rowOff>52908</xdr:rowOff>
    </xdr:to>
    <xdr:sp macro="" textlink="">
      <xdr:nvSpPr>
        <xdr:cNvPr id="631" name="フローチャート: 判断 630"/>
        <xdr:cNvSpPr/>
      </xdr:nvSpPr>
      <xdr:spPr>
        <a:xfrm>
          <a:off x="16268700" y="134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2" name="直線コネクタ 631"/>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137452</xdr:rowOff>
    </xdr:from>
    <xdr:to>
      <xdr:col>81</xdr:col>
      <xdr:colOff>101600</xdr:colOff>
      <xdr:row>79</xdr:row>
      <xdr:rowOff>67602</xdr:rowOff>
    </xdr:to>
    <xdr:sp macro="" textlink="">
      <xdr:nvSpPr>
        <xdr:cNvPr id="633" name="フローチャート: 判断 632"/>
        <xdr:cNvSpPr/>
      </xdr:nvSpPr>
      <xdr:spPr>
        <a:xfrm>
          <a:off x="154305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84129</xdr:rowOff>
    </xdr:from>
    <xdr:ext cx="469744" cy="259045"/>
    <xdr:sp macro="" textlink="">
      <xdr:nvSpPr>
        <xdr:cNvPr id="634" name="テキスト ボックス 633"/>
        <xdr:cNvSpPr txBox="1"/>
      </xdr:nvSpPr>
      <xdr:spPr>
        <a:xfrm>
          <a:off x="15246428" y="1328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5" name="直線コネクタ 634"/>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148489</xdr:rowOff>
    </xdr:from>
    <xdr:to>
      <xdr:col>76</xdr:col>
      <xdr:colOff>165100</xdr:colOff>
      <xdr:row>79</xdr:row>
      <xdr:rowOff>78639</xdr:rowOff>
    </xdr:to>
    <xdr:sp macro="" textlink="">
      <xdr:nvSpPr>
        <xdr:cNvPr id="636" name="フローチャート: 判断 635"/>
        <xdr:cNvSpPr/>
      </xdr:nvSpPr>
      <xdr:spPr>
        <a:xfrm>
          <a:off x="14541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95166</xdr:rowOff>
    </xdr:from>
    <xdr:ext cx="469744" cy="259045"/>
    <xdr:sp macro="" textlink="">
      <xdr:nvSpPr>
        <xdr:cNvPr id="637" name="テキスト ボックス 636"/>
        <xdr:cNvSpPr txBox="1"/>
      </xdr:nvSpPr>
      <xdr:spPr>
        <a:xfrm>
          <a:off x="14357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25006</xdr:rowOff>
    </xdr:from>
    <xdr:to>
      <xdr:col>71</xdr:col>
      <xdr:colOff>177800</xdr:colOff>
      <xdr:row>79</xdr:row>
      <xdr:rowOff>44450</xdr:rowOff>
    </xdr:to>
    <xdr:cxnSp macro="">
      <xdr:nvCxnSpPr>
        <xdr:cNvPr id="638" name="直線コネクタ 637"/>
        <xdr:cNvCxnSpPr/>
      </xdr:nvCxnSpPr>
      <xdr:spPr>
        <a:xfrm>
          <a:off x="12814300" y="13569556"/>
          <a:ext cx="889000" cy="1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135725</xdr:rowOff>
    </xdr:from>
    <xdr:to>
      <xdr:col>72</xdr:col>
      <xdr:colOff>38100</xdr:colOff>
      <xdr:row>79</xdr:row>
      <xdr:rowOff>65875</xdr:rowOff>
    </xdr:to>
    <xdr:sp macro="" textlink="">
      <xdr:nvSpPr>
        <xdr:cNvPr id="639" name="フローチャート: 判断 638"/>
        <xdr:cNvSpPr/>
      </xdr:nvSpPr>
      <xdr:spPr>
        <a:xfrm>
          <a:off x="13652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82402</xdr:rowOff>
    </xdr:from>
    <xdr:ext cx="469744" cy="259045"/>
    <xdr:sp macro="" textlink="">
      <xdr:nvSpPr>
        <xdr:cNvPr id="640" name="テキスト ボックス 639"/>
        <xdr:cNvSpPr txBox="1"/>
      </xdr:nvSpPr>
      <xdr:spPr>
        <a:xfrm>
          <a:off x="13468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146774</xdr:rowOff>
    </xdr:from>
    <xdr:to>
      <xdr:col>67</xdr:col>
      <xdr:colOff>101600</xdr:colOff>
      <xdr:row>79</xdr:row>
      <xdr:rowOff>76924</xdr:rowOff>
    </xdr:to>
    <xdr:sp macro="" textlink="">
      <xdr:nvSpPr>
        <xdr:cNvPr id="641" name="フローチャート: 判断 640"/>
        <xdr:cNvSpPr/>
      </xdr:nvSpPr>
      <xdr:spPr>
        <a:xfrm>
          <a:off x="12763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68051</xdr:rowOff>
    </xdr:from>
    <xdr:ext cx="469744" cy="259045"/>
    <xdr:sp macro="" textlink="">
      <xdr:nvSpPr>
        <xdr:cNvPr id="642" name="テキスト ボックス 641"/>
        <xdr:cNvSpPr txBox="1"/>
      </xdr:nvSpPr>
      <xdr:spPr>
        <a:xfrm>
          <a:off x="12579428" y="1361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8" name="楕円 647"/>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101185</xdr:rowOff>
    </xdr:from>
    <xdr:ext cx="249299" cy="259045"/>
    <xdr:sp macro="" textlink="">
      <xdr:nvSpPr>
        <xdr:cNvPr id="649" name="災害復旧費該当値テキスト"/>
        <xdr:cNvSpPr txBox="1"/>
      </xdr:nvSpPr>
      <xdr:spPr>
        <a:xfrm>
          <a:off x="16370300" y="13474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0" name="楕円 649"/>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1" name="テキスト ボックス 650"/>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2" name="楕円 651"/>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3" name="テキスト ボックス 652"/>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4" name="楕円 65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5" name="テキスト ボックス 654"/>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145656</xdr:rowOff>
    </xdr:from>
    <xdr:to>
      <xdr:col>67</xdr:col>
      <xdr:colOff>101600</xdr:colOff>
      <xdr:row>79</xdr:row>
      <xdr:rowOff>75806</xdr:rowOff>
    </xdr:to>
    <xdr:sp macro="" textlink="">
      <xdr:nvSpPr>
        <xdr:cNvPr id="656" name="楕円 655"/>
        <xdr:cNvSpPr/>
      </xdr:nvSpPr>
      <xdr:spPr>
        <a:xfrm>
          <a:off x="12763500" y="1351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92333</xdr:rowOff>
    </xdr:from>
    <xdr:ext cx="469744" cy="259045"/>
    <xdr:sp macro="" textlink="">
      <xdr:nvSpPr>
        <xdr:cNvPr id="657" name="テキスト ボックス 656"/>
        <xdr:cNvSpPr txBox="1"/>
      </xdr:nvSpPr>
      <xdr:spPr>
        <a:xfrm>
          <a:off x="12579428" y="1329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7" name="テキスト ボックス 67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129674</xdr:rowOff>
    </xdr:from>
    <xdr:to>
      <xdr:col>85</xdr:col>
      <xdr:colOff>126364</xdr:colOff>
      <xdr:row>98</xdr:row>
      <xdr:rowOff>110717</xdr:rowOff>
    </xdr:to>
    <xdr:cxnSp macro="">
      <xdr:nvCxnSpPr>
        <xdr:cNvPr id="683" name="直線コネクタ 682"/>
        <xdr:cNvCxnSpPr/>
      </xdr:nvCxnSpPr>
      <xdr:spPr>
        <a:xfrm flipV="1">
          <a:off x="16317595" y="15560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114544</xdr:rowOff>
    </xdr:from>
    <xdr:ext cx="469744" cy="259045"/>
    <xdr:sp macro="" textlink="">
      <xdr:nvSpPr>
        <xdr:cNvPr id="684" name="公債費最小値テキスト"/>
        <xdr:cNvSpPr txBox="1"/>
      </xdr:nvSpPr>
      <xdr:spPr>
        <a:xfrm>
          <a:off x="16370300" y="1691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110717</xdr:rowOff>
    </xdr:from>
    <xdr:to>
      <xdr:col>86</xdr:col>
      <xdr:colOff>25400</xdr:colOff>
      <xdr:row>98</xdr:row>
      <xdr:rowOff>110717</xdr:rowOff>
    </xdr:to>
    <xdr:cxnSp macro="">
      <xdr:nvCxnSpPr>
        <xdr:cNvPr id="685" name="直線コネクタ 684"/>
        <xdr:cNvCxnSpPr/>
      </xdr:nvCxnSpPr>
      <xdr:spPr>
        <a:xfrm>
          <a:off x="16230600" y="16912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76351</xdr:rowOff>
    </xdr:from>
    <xdr:ext cx="534377" cy="259045"/>
    <xdr:sp macro="" textlink="">
      <xdr:nvSpPr>
        <xdr:cNvPr id="686" name="公債費最大値テキスト"/>
        <xdr:cNvSpPr txBox="1"/>
      </xdr:nvSpPr>
      <xdr:spPr>
        <a:xfrm>
          <a:off x="16370300" y="1533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92,614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129674</xdr:rowOff>
    </xdr:from>
    <xdr:to>
      <xdr:col>86</xdr:col>
      <xdr:colOff>25400</xdr:colOff>
      <xdr:row>90</xdr:row>
      <xdr:rowOff>129674</xdr:rowOff>
    </xdr:to>
    <xdr:cxnSp macro="">
      <xdr:nvCxnSpPr>
        <xdr:cNvPr id="687" name="直線コネクタ 686"/>
        <xdr:cNvCxnSpPr/>
      </xdr:nvCxnSpPr>
      <xdr:spPr>
        <a:xfrm>
          <a:off x="16230600" y="1556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155947</xdr:rowOff>
    </xdr:from>
    <xdr:to>
      <xdr:col>85</xdr:col>
      <xdr:colOff>127000</xdr:colOff>
      <xdr:row>94</xdr:row>
      <xdr:rowOff>33466</xdr:rowOff>
    </xdr:to>
    <xdr:cxnSp macro="">
      <xdr:nvCxnSpPr>
        <xdr:cNvPr id="688" name="直線コネクタ 687"/>
        <xdr:cNvCxnSpPr/>
      </xdr:nvCxnSpPr>
      <xdr:spPr>
        <a:xfrm>
          <a:off x="15481300" y="15929347"/>
          <a:ext cx="838200" cy="220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53317</xdr:rowOff>
    </xdr:from>
    <xdr:ext cx="534377" cy="259045"/>
    <xdr:sp macro="" textlink="">
      <xdr:nvSpPr>
        <xdr:cNvPr id="689" name="公債費平均値テキスト"/>
        <xdr:cNvSpPr txBox="1"/>
      </xdr:nvSpPr>
      <xdr:spPr>
        <a:xfrm>
          <a:off x="16370300" y="16341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74890</xdr:rowOff>
    </xdr:from>
    <xdr:to>
      <xdr:col>85</xdr:col>
      <xdr:colOff>177800</xdr:colOff>
      <xdr:row>96</xdr:row>
      <xdr:rowOff>5040</xdr:rowOff>
    </xdr:to>
    <xdr:sp macro="" textlink="">
      <xdr:nvSpPr>
        <xdr:cNvPr id="690" name="フローチャート: 判断 689"/>
        <xdr:cNvSpPr/>
      </xdr:nvSpPr>
      <xdr:spPr>
        <a:xfrm>
          <a:off x="162687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155947</xdr:rowOff>
    </xdr:from>
    <xdr:to>
      <xdr:col>81</xdr:col>
      <xdr:colOff>50800</xdr:colOff>
      <xdr:row>93</xdr:row>
      <xdr:rowOff>115714</xdr:rowOff>
    </xdr:to>
    <xdr:cxnSp macro="">
      <xdr:nvCxnSpPr>
        <xdr:cNvPr id="691" name="直線コネクタ 690"/>
        <xdr:cNvCxnSpPr/>
      </xdr:nvCxnSpPr>
      <xdr:spPr>
        <a:xfrm flipV="1">
          <a:off x="14592300" y="15929347"/>
          <a:ext cx="889000" cy="13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65094</xdr:rowOff>
    </xdr:from>
    <xdr:to>
      <xdr:col>81</xdr:col>
      <xdr:colOff>101600</xdr:colOff>
      <xdr:row>95</xdr:row>
      <xdr:rowOff>166694</xdr:rowOff>
    </xdr:to>
    <xdr:sp macro="" textlink="">
      <xdr:nvSpPr>
        <xdr:cNvPr id="692" name="フローチャート: 判断 691"/>
        <xdr:cNvSpPr/>
      </xdr:nvSpPr>
      <xdr:spPr>
        <a:xfrm>
          <a:off x="15430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157821</xdr:rowOff>
    </xdr:from>
    <xdr:ext cx="534377" cy="259045"/>
    <xdr:sp macro="" textlink="">
      <xdr:nvSpPr>
        <xdr:cNvPr id="693" name="テキスト ボックス 692"/>
        <xdr:cNvSpPr txBox="1"/>
      </xdr:nvSpPr>
      <xdr:spPr>
        <a:xfrm>
          <a:off x="15214111" y="1644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115714</xdr:rowOff>
    </xdr:from>
    <xdr:to>
      <xdr:col>76</xdr:col>
      <xdr:colOff>114300</xdr:colOff>
      <xdr:row>94</xdr:row>
      <xdr:rowOff>2997</xdr:rowOff>
    </xdr:to>
    <xdr:cxnSp macro="">
      <xdr:nvCxnSpPr>
        <xdr:cNvPr id="694" name="直線コネクタ 693"/>
        <xdr:cNvCxnSpPr/>
      </xdr:nvCxnSpPr>
      <xdr:spPr>
        <a:xfrm flipV="1">
          <a:off x="13703300" y="16060564"/>
          <a:ext cx="889000" cy="5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67869</xdr:rowOff>
    </xdr:from>
    <xdr:to>
      <xdr:col>76</xdr:col>
      <xdr:colOff>165100</xdr:colOff>
      <xdr:row>95</xdr:row>
      <xdr:rowOff>169469</xdr:rowOff>
    </xdr:to>
    <xdr:sp macro="" textlink="">
      <xdr:nvSpPr>
        <xdr:cNvPr id="695" name="フローチャート: 判断 694"/>
        <xdr:cNvSpPr/>
      </xdr:nvSpPr>
      <xdr:spPr>
        <a:xfrm>
          <a:off x="14541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160596</xdr:rowOff>
    </xdr:from>
    <xdr:ext cx="534377" cy="259045"/>
    <xdr:sp macro="" textlink="">
      <xdr:nvSpPr>
        <xdr:cNvPr id="696" name="テキスト ボックス 695"/>
        <xdr:cNvSpPr txBox="1"/>
      </xdr:nvSpPr>
      <xdr:spPr>
        <a:xfrm>
          <a:off x="14325111" y="164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2997</xdr:rowOff>
    </xdr:from>
    <xdr:to>
      <xdr:col>71</xdr:col>
      <xdr:colOff>177800</xdr:colOff>
      <xdr:row>94</xdr:row>
      <xdr:rowOff>23865</xdr:rowOff>
    </xdr:to>
    <xdr:cxnSp macro="">
      <xdr:nvCxnSpPr>
        <xdr:cNvPr id="697" name="直線コネクタ 696"/>
        <xdr:cNvCxnSpPr/>
      </xdr:nvCxnSpPr>
      <xdr:spPr>
        <a:xfrm flipV="1">
          <a:off x="12814300" y="16119297"/>
          <a:ext cx="889000" cy="2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68049</xdr:rowOff>
    </xdr:from>
    <xdr:to>
      <xdr:col>72</xdr:col>
      <xdr:colOff>38100</xdr:colOff>
      <xdr:row>95</xdr:row>
      <xdr:rowOff>169649</xdr:rowOff>
    </xdr:to>
    <xdr:sp macro="" textlink="">
      <xdr:nvSpPr>
        <xdr:cNvPr id="698" name="フローチャート: 判断 697"/>
        <xdr:cNvSpPr/>
      </xdr:nvSpPr>
      <xdr:spPr>
        <a:xfrm>
          <a:off x="13652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160776</xdr:rowOff>
    </xdr:from>
    <xdr:ext cx="534377" cy="259045"/>
    <xdr:sp macro="" textlink="">
      <xdr:nvSpPr>
        <xdr:cNvPr id="699" name="テキスト ボックス 698"/>
        <xdr:cNvSpPr txBox="1"/>
      </xdr:nvSpPr>
      <xdr:spPr>
        <a:xfrm>
          <a:off x="13436111" y="1644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62202</xdr:rowOff>
    </xdr:from>
    <xdr:to>
      <xdr:col>67</xdr:col>
      <xdr:colOff>101600</xdr:colOff>
      <xdr:row>95</xdr:row>
      <xdr:rowOff>163802</xdr:rowOff>
    </xdr:to>
    <xdr:sp macro="" textlink="">
      <xdr:nvSpPr>
        <xdr:cNvPr id="700" name="フローチャート: 判断 699"/>
        <xdr:cNvSpPr/>
      </xdr:nvSpPr>
      <xdr:spPr>
        <a:xfrm>
          <a:off x="12763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154929</xdr:rowOff>
    </xdr:from>
    <xdr:ext cx="534377" cy="259045"/>
    <xdr:sp macro="" textlink="">
      <xdr:nvSpPr>
        <xdr:cNvPr id="701" name="テキスト ボックス 700"/>
        <xdr:cNvSpPr txBox="1"/>
      </xdr:nvSpPr>
      <xdr:spPr>
        <a:xfrm>
          <a:off x="12547111" y="1644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154116</xdr:rowOff>
    </xdr:from>
    <xdr:to>
      <xdr:col>85</xdr:col>
      <xdr:colOff>177800</xdr:colOff>
      <xdr:row>94</xdr:row>
      <xdr:rowOff>84266</xdr:rowOff>
    </xdr:to>
    <xdr:sp macro="" textlink="">
      <xdr:nvSpPr>
        <xdr:cNvPr id="707" name="楕円 706"/>
        <xdr:cNvSpPr/>
      </xdr:nvSpPr>
      <xdr:spPr>
        <a:xfrm>
          <a:off x="16268700" y="1609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5543</xdr:rowOff>
    </xdr:from>
    <xdr:ext cx="534377" cy="259045"/>
    <xdr:sp macro="" textlink="">
      <xdr:nvSpPr>
        <xdr:cNvPr id="708" name="公債費該当値テキスト"/>
        <xdr:cNvSpPr txBox="1"/>
      </xdr:nvSpPr>
      <xdr:spPr>
        <a:xfrm>
          <a:off x="16370300" y="1595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105147</xdr:rowOff>
    </xdr:from>
    <xdr:to>
      <xdr:col>81</xdr:col>
      <xdr:colOff>101600</xdr:colOff>
      <xdr:row>93</xdr:row>
      <xdr:rowOff>35297</xdr:rowOff>
    </xdr:to>
    <xdr:sp macro="" textlink="">
      <xdr:nvSpPr>
        <xdr:cNvPr id="709" name="楕円 708"/>
        <xdr:cNvSpPr/>
      </xdr:nvSpPr>
      <xdr:spPr>
        <a:xfrm>
          <a:off x="15430500" y="1587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51824</xdr:rowOff>
    </xdr:from>
    <xdr:ext cx="534377" cy="259045"/>
    <xdr:sp macro="" textlink="">
      <xdr:nvSpPr>
        <xdr:cNvPr id="710" name="テキスト ボックス 709"/>
        <xdr:cNvSpPr txBox="1"/>
      </xdr:nvSpPr>
      <xdr:spPr>
        <a:xfrm>
          <a:off x="15214111" y="1565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64914</xdr:rowOff>
    </xdr:from>
    <xdr:to>
      <xdr:col>76</xdr:col>
      <xdr:colOff>165100</xdr:colOff>
      <xdr:row>93</xdr:row>
      <xdr:rowOff>166514</xdr:rowOff>
    </xdr:to>
    <xdr:sp macro="" textlink="">
      <xdr:nvSpPr>
        <xdr:cNvPr id="711" name="楕円 710"/>
        <xdr:cNvSpPr/>
      </xdr:nvSpPr>
      <xdr:spPr>
        <a:xfrm>
          <a:off x="14541500" y="1600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11591</xdr:rowOff>
    </xdr:from>
    <xdr:ext cx="534377" cy="259045"/>
    <xdr:sp macro="" textlink="">
      <xdr:nvSpPr>
        <xdr:cNvPr id="712" name="テキスト ボックス 711"/>
        <xdr:cNvSpPr txBox="1"/>
      </xdr:nvSpPr>
      <xdr:spPr>
        <a:xfrm>
          <a:off x="14325111" y="1578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123647</xdr:rowOff>
    </xdr:from>
    <xdr:to>
      <xdr:col>72</xdr:col>
      <xdr:colOff>38100</xdr:colOff>
      <xdr:row>94</xdr:row>
      <xdr:rowOff>53797</xdr:rowOff>
    </xdr:to>
    <xdr:sp macro="" textlink="">
      <xdr:nvSpPr>
        <xdr:cNvPr id="713" name="楕円 712"/>
        <xdr:cNvSpPr/>
      </xdr:nvSpPr>
      <xdr:spPr>
        <a:xfrm>
          <a:off x="13652500" y="1606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70324</xdr:rowOff>
    </xdr:from>
    <xdr:ext cx="534377" cy="259045"/>
    <xdr:sp macro="" textlink="">
      <xdr:nvSpPr>
        <xdr:cNvPr id="714" name="テキスト ボックス 713"/>
        <xdr:cNvSpPr txBox="1"/>
      </xdr:nvSpPr>
      <xdr:spPr>
        <a:xfrm>
          <a:off x="13436111" y="15843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144515</xdr:rowOff>
    </xdr:from>
    <xdr:to>
      <xdr:col>67</xdr:col>
      <xdr:colOff>101600</xdr:colOff>
      <xdr:row>94</xdr:row>
      <xdr:rowOff>74665</xdr:rowOff>
    </xdr:to>
    <xdr:sp macro="" textlink="">
      <xdr:nvSpPr>
        <xdr:cNvPr id="715" name="楕円 714"/>
        <xdr:cNvSpPr/>
      </xdr:nvSpPr>
      <xdr:spPr>
        <a:xfrm>
          <a:off x="12763500" y="1608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91192</xdr:rowOff>
    </xdr:from>
    <xdr:ext cx="534377" cy="259045"/>
    <xdr:sp macro="" textlink="">
      <xdr:nvSpPr>
        <xdr:cNvPr id="716" name="テキスト ボックス 715"/>
        <xdr:cNvSpPr txBox="1"/>
      </xdr:nvSpPr>
      <xdr:spPr>
        <a:xfrm>
          <a:off x="12547111" y="1586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12598</xdr:rowOff>
    </xdr:from>
    <xdr:to>
      <xdr:col>116</xdr:col>
      <xdr:colOff>62864</xdr:colOff>
      <xdr:row>38</xdr:row>
      <xdr:rowOff>139700</xdr:rowOff>
    </xdr:to>
    <xdr:cxnSp macro="">
      <xdr:nvCxnSpPr>
        <xdr:cNvPr id="738" name="直線コネクタ 737"/>
        <xdr:cNvCxnSpPr/>
      </xdr:nvCxnSpPr>
      <xdr:spPr>
        <a:xfrm flipV="1">
          <a:off x="22159595" y="5156098"/>
          <a:ext cx="1269"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9"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130725</xdr:rowOff>
    </xdr:from>
    <xdr:ext cx="469744" cy="259045"/>
    <xdr:sp macro="" textlink="">
      <xdr:nvSpPr>
        <xdr:cNvPr id="741" name="諸支出金最大値テキスト"/>
        <xdr:cNvSpPr txBox="1"/>
      </xdr:nvSpPr>
      <xdr:spPr>
        <a:xfrm>
          <a:off x="22212300" y="4931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12598</xdr:rowOff>
    </xdr:from>
    <xdr:to>
      <xdr:col>116</xdr:col>
      <xdr:colOff>152400</xdr:colOff>
      <xdr:row>30</xdr:row>
      <xdr:rowOff>12598</xdr:rowOff>
    </xdr:to>
    <xdr:cxnSp macro="">
      <xdr:nvCxnSpPr>
        <xdr:cNvPr id="742" name="直線コネクタ 741"/>
        <xdr:cNvCxnSpPr/>
      </xdr:nvCxnSpPr>
      <xdr:spPr>
        <a:xfrm>
          <a:off x="22072600" y="51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4"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5" name="フローチャート: 判断 744"/>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7" name="フローチャート: 判断 746"/>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8" name="テキスト ボックス 747"/>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37236</xdr:rowOff>
    </xdr:from>
    <xdr:to>
      <xdr:col>107</xdr:col>
      <xdr:colOff>101600</xdr:colOff>
      <xdr:row>38</xdr:row>
      <xdr:rowOff>138836</xdr:rowOff>
    </xdr:to>
    <xdr:sp macro="" textlink="">
      <xdr:nvSpPr>
        <xdr:cNvPr id="750" name="フローチャート: 判断 749"/>
        <xdr:cNvSpPr/>
      </xdr:nvSpPr>
      <xdr:spPr>
        <a:xfrm>
          <a:off x="20383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155363</xdr:rowOff>
    </xdr:from>
    <xdr:ext cx="378565" cy="259045"/>
    <xdr:sp macro="" textlink="">
      <xdr:nvSpPr>
        <xdr:cNvPr id="751" name="テキスト ボックス 750"/>
        <xdr:cNvSpPr txBox="1"/>
      </xdr:nvSpPr>
      <xdr:spPr>
        <a:xfrm>
          <a:off x="20245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27178</xdr:rowOff>
    </xdr:from>
    <xdr:to>
      <xdr:col>102</xdr:col>
      <xdr:colOff>165100</xdr:colOff>
      <xdr:row>38</xdr:row>
      <xdr:rowOff>128778</xdr:rowOff>
    </xdr:to>
    <xdr:sp macro="" textlink="">
      <xdr:nvSpPr>
        <xdr:cNvPr id="753" name="フローチャート: 判断 752"/>
        <xdr:cNvSpPr/>
      </xdr:nvSpPr>
      <xdr:spPr>
        <a:xfrm>
          <a:off x="19494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145305</xdr:rowOff>
    </xdr:from>
    <xdr:ext cx="378565" cy="259045"/>
    <xdr:sp macro="" textlink="">
      <xdr:nvSpPr>
        <xdr:cNvPr id="754" name="テキスト ボックス 753"/>
        <xdr:cNvSpPr txBox="1"/>
      </xdr:nvSpPr>
      <xdr:spPr>
        <a:xfrm>
          <a:off x="19356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37008</xdr:rowOff>
    </xdr:from>
    <xdr:to>
      <xdr:col>98</xdr:col>
      <xdr:colOff>38100</xdr:colOff>
      <xdr:row>38</xdr:row>
      <xdr:rowOff>138608</xdr:rowOff>
    </xdr:to>
    <xdr:sp macro="" textlink="">
      <xdr:nvSpPr>
        <xdr:cNvPr id="755" name="フローチャート: 判断 754"/>
        <xdr:cNvSpPr/>
      </xdr:nvSpPr>
      <xdr:spPr>
        <a:xfrm>
          <a:off x="18605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155135</xdr:rowOff>
    </xdr:from>
    <xdr:ext cx="378565" cy="259045"/>
    <xdr:sp macro="" textlink="">
      <xdr:nvSpPr>
        <xdr:cNvPr id="756" name="テキスト ボックス 755"/>
        <xdr:cNvSpPr txBox="1"/>
      </xdr:nvSpPr>
      <xdr:spPr>
        <a:xfrm>
          <a:off x="18467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3"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（新）集中改革プラン等の諸改革により、経常経費の削減と普通建設事業の平準化を行ってきた結果、多くの目的別歳出において類似団体や滋賀県平均を下回ってい</a:t>
          </a:r>
          <a:r>
            <a:rPr kumimoji="1" lang="ja-JP" altLang="en-US" sz="1100" b="1">
              <a:solidFill>
                <a:schemeClr val="dk1"/>
              </a:solidFill>
              <a:effectLst/>
              <a:latin typeface="ＭＳ ゴシック" panose="020B0609070205080204" pitchFamily="49" charset="-128"/>
              <a:ea typeface="ＭＳ ゴシック" panose="020B0609070205080204" pitchFamily="49" charset="-128"/>
              <a:cs typeface="+mn-cs"/>
            </a:rPr>
            <a:t>る。</a:t>
          </a:r>
          <a:endParaRPr kumimoji="1" lang="en-US" altLang="ja-JP" sz="1100" b="1">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　公債費は住民一人当たり</a:t>
          </a:r>
          <a:r>
            <a:rPr kumimoji="1" lang="en-US" altLang="ja-JP" sz="1100" b="1">
              <a:solidFill>
                <a:schemeClr val="dk1"/>
              </a:solidFill>
              <a:effectLst/>
              <a:latin typeface="ＭＳ ゴシック" panose="020B0609070205080204" pitchFamily="49" charset="-128"/>
              <a:ea typeface="ＭＳ ゴシック" panose="020B0609070205080204" pitchFamily="49" charset="-128"/>
              <a:cs typeface="+mn-cs"/>
            </a:rPr>
            <a:t>56,506</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や滋賀県平均と比較して高くなっている。これは、人口急増対策で比較的短期間に小学校、総合福祉保健センター等の整備のために発行した市債の償還がピークを迎えていることによる。昨年度（</a:t>
          </a:r>
          <a:r>
            <a:rPr kumimoji="1" lang="en-US" altLang="ja-JP" sz="1100" b="1">
              <a:solidFill>
                <a:schemeClr val="dk1"/>
              </a:solidFill>
              <a:effectLst/>
              <a:latin typeface="ＭＳ ゴシック" panose="020B0609070205080204" pitchFamily="49" charset="-128"/>
              <a:ea typeface="ＭＳ ゴシック" panose="020B0609070205080204" pitchFamily="49" charset="-128"/>
              <a:cs typeface="+mn-cs"/>
            </a:rPr>
            <a:t>70,005</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円）と比較すると今年度は大きく減少しているが、これは昨年度、第三セクター等改革推進債の一部繰上償還を実施したことが要因である。今後も引き続き地方債の発行を抑制し、公債費の低減に努める。</a:t>
          </a:r>
          <a:endParaRPr kumimoji="1" lang="en-US" altLang="ja-JP" sz="1100" b="1">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b="1">
              <a:solidFill>
                <a:schemeClr val="dk1"/>
              </a:solidFill>
              <a:effectLst/>
              <a:latin typeface="ＭＳ ゴシック" panose="020B0609070205080204" pitchFamily="49" charset="-128"/>
              <a:ea typeface="ＭＳ ゴシック" panose="020B0609070205080204" pitchFamily="49" charset="-128"/>
              <a:cs typeface="+mn-cs"/>
            </a:rPr>
            <a:t>　消防費は</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住民一人当たり</a:t>
          </a:r>
          <a:r>
            <a:rPr kumimoji="1" lang="en-US" altLang="ja-JP" sz="1100" b="1">
              <a:solidFill>
                <a:schemeClr val="dk1"/>
              </a:solidFill>
              <a:effectLst/>
              <a:latin typeface="ＭＳ ゴシック" panose="020B0609070205080204" pitchFamily="49" charset="-128"/>
              <a:ea typeface="ＭＳ ゴシック" panose="020B0609070205080204" pitchFamily="49" charset="-128"/>
              <a:cs typeface="+mn-cs"/>
            </a:rPr>
            <a:t>13,464</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円となっており、</a:t>
          </a:r>
          <a:r>
            <a:rPr kumimoji="1" lang="ja-JP" altLang="en-US" sz="1100" b="1">
              <a:solidFill>
                <a:schemeClr val="dk1"/>
              </a:solidFill>
              <a:effectLst/>
              <a:latin typeface="ＭＳ ゴシック" panose="020B0609070205080204" pitchFamily="49" charset="-128"/>
              <a:ea typeface="ＭＳ ゴシック" panose="020B0609070205080204" pitchFamily="49" charset="-128"/>
              <a:cs typeface="+mn-cs"/>
            </a:rPr>
            <a:t>前年と比較して増加している。これは、防災無線デジタル化事業の事業費増が要因である。</a:t>
          </a:r>
          <a:endParaRPr kumimoji="1" lang="en-US" altLang="ja-JP" sz="1100" b="1">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ＭＳ ゴシック" panose="020B0609070205080204" pitchFamily="49" charset="-128"/>
              <a:ea typeface="ＭＳ ゴシック" panose="020B0609070205080204" pitchFamily="49" charset="-128"/>
              <a:cs typeface="+mn-cs"/>
            </a:rPr>
            <a:t>　民生費は</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住民一人当たり</a:t>
          </a:r>
          <a:r>
            <a:rPr kumimoji="1" lang="en-US" altLang="ja-JP" sz="1100" b="1">
              <a:solidFill>
                <a:schemeClr val="dk1"/>
              </a:solidFill>
              <a:effectLst/>
              <a:latin typeface="ＭＳ ゴシック" panose="020B0609070205080204" pitchFamily="49" charset="-128"/>
              <a:ea typeface="ＭＳ ゴシック" panose="020B0609070205080204" pitchFamily="49" charset="-128"/>
              <a:cs typeface="+mn-cs"/>
            </a:rPr>
            <a:t>134,705</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円となっており、</a:t>
          </a:r>
          <a:r>
            <a:rPr kumimoji="1" lang="ja-JP" altLang="en-US" sz="1100" b="1">
              <a:solidFill>
                <a:schemeClr val="dk1"/>
              </a:solidFill>
              <a:effectLst/>
              <a:latin typeface="ＭＳ ゴシック" panose="020B0609070205080204" pitchFamily="49" charset="-128"/>
              <a:ea typeface="ＭＳ ゴシック" panose="020B0609070205080204" pitchFamily="49" charset="-128"/>
              <a:cs typeface="+mn-cs"/>
            </a:rPr>
            <a:t>前年と比較して増加している。これは、保育所措置費の事業費増と、自立支援給付費の事業費増が要因である。</a:t>
          </a:r>
          <a:endParaRPr lang="ja-JP" altLang="ja-JP">
            <a:effectLst/>
            <a:latin typeface="ＭＳ ゴシック" panose="020B0609070205080204" pitchFamily="49" charset="-128"/>
            <a:ea typeface="ＭＳ ゴシック" panose="020B0609070205080204" pitchFamily="49" charset="-128"/>
          </a:endParaRPr>
        </a:p>
        <a:p>
          <a:endParaRPr lang="ja-JP" altLang="ja-JP">
            <a:effectLst/>
            <a:latin typeface="ＭＳ ゴシック" panose="020B0609070205080204" pitchFamily="49" charset="-128"/>
            <a:ea typeface="ＭＳ ゴシック" panose="020B0609070205080204" pitchFamily="49" charset="-128"/>
          </a:endParaRPr>
        </a:p>
        <a:p>
          <a:endParaRPr lang="ja-JP" altLang="ja-JP" sz="1400" b="1">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滋賀県栗東市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財政調整基金残高・実質収支額・実質単年度収支については、いずれも前年度より増加している。これは、</a:t>
          </a:r>
          <a:r>
            <a:rPr kumimoji="1" lang="ja-JP" altLang="en-US" sz="1100" b="1">
              <a:solidFill>
                <a:schemeClr val="dk1"/>
              </a:solidFill>
              <a:effectLst/>
              <a:latin typeface="ＭＳ ゴシック" panose="020B0609070205080204" pitchFamily="49" charset="-128"/>
              <a:ea typeface="ＭＳ ゴシック" panose="020B0609070205080204" pitchFamily="49" charset="-128"/>
              <a:cs typeface="+mn-cs"/>
            </a:rPr>
            <a:t>歳入においては</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市税の増</a:t>
          </a:r>
          <a:r>
            <a:rPr kumimoji="1" lang="ja-JP" altLang="en-US" sz="1100" b="1">
              <a:solidFill>
                <a:schemeClr val="dk1"/>
              </a:solidFill>
              <a:effectLst/>
              <a:latin typeface="ＭＳ ゴシック" panose="020B0609070205080204" pitchFamily="49" charset="-128"/>
              <a:ea typeface="ＭＳ ゴシック" panose="020B0609070205080204" pitchFamily="49" charset="-128"/>
              <a:cs typeface="+mn-cs"/>
            </a:rPr>
            <a:t>や調整債制度の活用</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1">
              <a:solidFill>
                <a:schemeClr val="dk1"/>
              </a:solidFill>
              <a:effectLst/>
              <a:latin typeface="ＭＳ ゴシック" panose="020B0609070205080204" pitchFamily="49" charset="-128"/>
              <a:ea typeface="ＭＳ ゴシック" panose="020B0609070205080204" pitchFamily="49" charset="-128"/>
              <a:cs typeface="+mn-cs"/>
            </a:rPr>
            <a:t>歳出においては</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改革効果を持続し節減に努めたことなどによるものである。</a:t>
          </a:r>
          <a:endParaRPr lang="ja-JP" altLang="ja-JP" sz="1400" b="1">
            <a:effectLst/>
            <a:latin typeface="ＭＳ ゴシック" panose="020B0609070205080204" pitchFamily="49" charset="-128"/>
            <a:ea typeface="ＭＳ ゴシック" panose="020B0609070205080204" pitchFamily="49" charset="-128"/>
          </a:endParaRPr>
        </a:p>
        <a:p>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　今後も、収支不均衡体質から脱却すべく、</a:t>
          </a:r>
          <a:r>
            <a:rPr kumimoji="1" lang="en-US" altLang="ja-JP" sz="1100" b="1">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新</a:t>
          </a:r>
          <a:r>
            <a:rPr kumimoji="1" lang="en-US" altLang="ja-JP" sz="1100" b="1">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集中改革プランの改革効果を持続させ、財政健全化に努める。</a:t>
          </a:r>
          <a:endParaRPr lang="ja-JP" altLang="ja-JP" sz="1400" b="1">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滋賀県栗東市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平成１９年度以来赤字決算を続けていた国民健康保険特別会計は、段階的な国保税率の見直しを主な要因として平成２２年度に黒字に転換し、以降、全会計合計ベースでは連結実質赤字は生じていない。</a:t>
          </a:r>
          <a:endParaRPr lang="ja-JP" altLang="ja-JP" sz="1400" b="1">
            <a:effectLst/>
            <a:latin typeface="ＭＳ ゴシック" panose="020B0609070205080204" pitchFamily="49" charset="-128"/>
            <a:ea typeface="ＭＳ ゴシック" panose="020B0609070205080204" pitchFamily="49" charset="-128"/>
          </a:endParaRPr>
        </a:p>
        <a:p>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　公営企業会計全体を通じて、適切な収支が今後も保持されるように、一般会計からの繰出金の更なる適正化を進めていく。また、一般会計についても、「</a:t>
          </a:r>
          <a:r>
            <a:rPr kumimoji="1" lang="en-US" altLang="ja-JP" sz="1100" b="1">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新</a:t>
          </a:r>
          <a:r>
            <a:rPr kumimoji="1" lang="en-US" altLang="ja-JP" sz="1100" b="1">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集中改革プラン」の改革効果を持続させ、歳入確保・歳出削減を確実に実施し、収支均衡・基金の確保・弾力性のある財政運営といった財政の健全化に努める。</a:t>
          </a:r>
          <a:endParaRPr lang="ja-JP" altLang="ja-JP" sz="1400" b="1">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70" zoomScaleNormal="70" workbookViewId="0">
      <selection activeCell="BW34" sqref="BW34:BX34"/>
    </sheetView>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648" t="s">
        <v>79</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 thickBot="1" x14ac:dyDescent="0.25">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49" t="s">
        <v>81</v>
      </c>
      <c r="C3" s="650"/>
      <c r="D3" s="650"/>
      <c r="E3" s="651"/>
      <c r="F3" s="651"/>
      <c r="G3" s="651"/>
      <c r="H3" s="651"/>
      <c r="I3" s="651"/>
      <c r="J3" s="651"/>
      <c r="K3" s="651"/>
      <c r="L3" s="651" t="s">
        <v>82</v>
      </c>
      <c r="M3" s="651"/>
      <c r="N3" s="651"/>
      <c r="O3" s="651"/>
      <c r="P3" s="651"/>
      <c r="Q3" s="651"/>
      <c r="R3" s="654"/>
      <c r="S3" s="654"/>
      <c r="T3" s="654"/>
      <c r="U3" s="654"/>
      <c r="V3" s="655"/>
      <c r="W3" s="545" t="s">
        <v>83</v>
      </c>
      <c r="X3" s="546"/>
      <c r="Y3" s="546"/>
      <c r="Z3" s="546"/>
      <c r="AA3" s="546"/>
      <c r="AB3" s="650"/>
      <c r="AC3" s="654" t="s">
        <v>84</v>
      </c>
      <c r="AD3" s="546"/>
      <c r="AE3" s="546"/>
      <c r="AF3" s="546"/>
      <c r="AG3" s="546"/>
      <c r="AH3" s="546"/>
      <c r="AI3" s="546"/>
      <c r="AJ3" s="546"/>
      <c r="AK3" s="546"/>
      <c r="AL3" s="616"/>
      <c r="AM3" s="545" t="s">
        <v>85</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86</v>
      </c>
      <c r="BO3" s="546"/>
      <c r="BP3" s="546"/>
      <c r="BQ3" s="546"/>
      <c r="BR3" s="546"/>
      <c r="BS3" s="546"/>
      <c r="BT3" s="546"/>
      <c r="BU3" s="616"/>
      <c r="BV3" s="545" t="s">
        <v>87</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88</v>
      </c>
      <c r="CU3" s="546"/>
      <c r="CV3" s="546"/>
      <c r="CW3" s="546"/>
      <c r="CX3" s="546"/>
      <c r="CY3" s="546"/>
      <c r="CZ3" s="546"/>
      <c r="DA3" s="616"/>
      <c r="DB3" s="545" t="s">
        <v>89</v>
      </c>
      <c r="DC3" s="546"/>
      <c r="DD3" s="546"/>
      <c r="DE3" s="546"/>
      <c r="DF3" s="546"/>
      <c r="DG3" s="546"/>
      <c r="DH3" s="546"/>
      <c r="DI3" s="616"/>
      <c r="DJ3" s="186"/>
      <c r="DK3" s="186"/>
      <c r="DL3" s="186"/>
      <c r="DM3" s="186"/>
      <c r="DN3" s="186"/>
      <c r="DO3" s="186"/>
    </row>
    <row r="4" spans="1:119" ht="18.75" customHeight="1" x14ac:dyDescent="0.2">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90</v>
      </c>
      <c r="AZ4" s="459"/>
      <c r="BA4" s="459"/>
      <c r="BB4" s="459"/>
      <c r="BC4" s="459"/>
      <c r="BD4" s="459"/>
      <c r="BE4" s="459"/>
      <c r="BF4" s="459"/>
      <c r="BG4" s="459"/>
      <c r="BH4" s="459"/>
      <c r="BI4" s="459"/>
      <c r="BJ4" s="459"/>
      <c r="BK4" s="459"/>
      <c r="BL4" s="459"/>
      <c r="BM4" s="460"/>
      <c r="BN4" s="461">
        <v>25875145</v>
      </c>
      <c r="BO4" s="462"/>
      <c r="BP4" s="462"/>
      <c r="BQ4" s="462"/>
      <c r="BR4" s="462"/>
      <c r="BS4" s="462"/>
      <c r="BT4" s="462"/>
      <c r="BU4" s="463"/>
      <c r="BV4" s="461">
        <v>27239400</v>
      </c>
      <c r="BW4" s="462"/>
      <c r="BX4" s="462"/>
      <c r="BY4" s="462"/>
      <c r="BZ4" s="462"/>
      <c r="CA4" s="462"/>
      <c r="CB4" s="462"/>
      <c r="CC4" s="463"/>
      <c r="CD4" s="642" t="s">
        <v>91</v>
      </c>
      <c r="CE4" s="643"/>
      <c r="CF4" s="643"/>
      <c r="CG4" s="643"/>
      <c r="CH4" s="643"/>
      <c r="CI4" s="643"/>
      <c r="CJ4" s="643"/>
      <c r="CK4" s="643"/>
      <c r="CL4" s="643"/>
      <c r="CM4" s="643"/>
      <c r="CN4" s="643"/>
      <c r="CO4" s="643"/>
      <c r="CP4" s="643"/>
      <c r="CQ4" s="643"/>
      <c r="CR4" s="643"/>
      <c r="CS4" s="644"/>
      <c r="CT4" s="645">
        <v>4.4000000000000004</v>
      </c>
      <c r="CU4" s="646"/>
      <c r="CV4" s="646"/>
      <c r="CW4" s="646"/>
      <c r="CX4" s="646"/>
      <c r="CY4" s="646"/>
      <c r="CZ4" s="646"/>
      <c r="DA4" s="647"/>
      <c r="DB4" s="645">
        <v>3.7</v>
      </c>
      <c r="DC4" s="646"/>
      <c r="DD4" s="646"/>
      <c r="DE4" s="646"/>
      <c r="DF4" s="646"/>
      <c r="DG4" s="646"/>
      <c r="DH4" s="646"/>
      <c r="DI4" s="647"/>
      <c r="DJ4" s="186"/>
      <c r="DK4" s="186"/>
      <c r="DL4" s="186"/>
      <c r="DM4" s="186"/>
      <c r="DN4" s="186"/>
      <c r="DO4" s="186"/>
    </row>
    <row r="5" spans="1:119" ht="18.75" customHeight="1" x14ac:dyDescent="0.2">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92</v>
      </c>
      <c r="AN5" s="440"/>
      <c r="AO5" s="440"/>
      <c r="AP5" s="440"/>
      <c r="AQ5" s="440"/>
      <c r="AR5" s="440"/>
      <c r="AS5" s="440"/>
      <c r="AT5" s="441"/>
      <c r="AU5" s="523" t="s">
        <v>93</v>
      </c>
      <c r="AV5" s="524"/>
      <c r="AW5" s="524"/>
      <c r="AX5" s="524"/>
      <c r="AY5" s="446" t="s">
        <v>94</v>
      </c>
      <c r="AZ5" s="447"/>
      <c r="BA5" s="447"/>
      <c r="BB5" s="447"/>
      <c r="BC5" s="447"/>
      <c r="BD5" s="447"/>
      <c r="BE5" s="447"/>
      <c r="BF5" s="447"/>
      <c r="BG5" s="447"/>
      <c r="BH5" s="447"/>
      <c r="BI5" s="447"/>
      <c r="BJ5" s="447"/>
      <c r="BK5" s="447"/>
      <c r="BL5" s="447"/>
      <c r="BM5" s="448"/>
      <c r="BN5" s="466">
        <v>25135641</v>
      </c>
      <c r="BO5" s="467"/>
      <c r="BP5" s="467"/>
      <c r="BQ5" s="467"/>
      <c r="BR5" s="467"/>
      <c r="BS5" s="467"/>
      <c r="BT5" s="467"/>
      <c r="BU5" s="468"/>
      <c r="BV5" s="466">
        <v>26673912</v>
      </c>
      <c r="BW5" s="467"/>
      <c r="BX5" s="467"/>
      <c r="BY5" s="467"/>
      <c r="BZ5" s="467"/>
      <c r="CA5" s="467"/>
      <c r="CB5" s="467"/>
      <c r="CC5" s="468"/>
      <c r="CD5" s="475" t="s">
        <v>95</v>
      </c>
      <c r="CE5" s="476"/>
      <c r="CF5" s="476"/>
      <c r="CG5" s="476"/>
      <c r="CH5" s="476"/>
      <c r="CI5" s="476"/>
      <c r="CJ5" s="476"/>
      <c r="CK5" s="476"/>
      <c r="CL5" s="476"/>
      <c r="CM5" s="476"/>
      <c r="CN5" s="476"/>
      <c r="CO5" s="476"/>
      <c r="CP5" s="476"/>
      <c r="CQ5" s="476"/>
      <c r="CR5" s="476"/>
      <c r="CS5" s="477"/>
      <c r="CT5" s="436">
        <v>95.1</v>
      </c>
      <c r="CU5" s="437"/>
      <c r="CV5" s="437"/>
      <c r="CW5" s="437"/>
      <c r="CX5" s="437"/>
      <c r="CY5" s="437"/>
      <c r="CZ5" s="437"/>
      <c r="DA5" s="438"/>
      <c r="DB5" s="436">
        <v>95.1</v>
      </c>
      <c r="DC5" s="437"/>
      <c r="DD5" s="437"/>
      <c r="DE5" s="437"/>
      <c r="DF5" s="437"/>
      <c r="DG5" s="437"/>
      <c r="DH5" s="437"/>
      <c r="DI5" s="438"/>
      <c r="DJ5" s="186"/>
      <c r="DK5" s="186"/>
      <c r="DL5" s="186"/>
      <c r="DM5" s="186"/>
      <c r="DN5" s="186"/>
      <c r="DO5" s="186"/>
    </row>
    <row r="6" spans="1:119" ht="18.75" customHeight="1" x14ac:dyDescent="0.2">
      <c r="A6" s="187"/>
      <c r="B6" s="622" t="s">
        <v>96</v>
      </c>
      <c r="C6" s="480"/>
      <c r="D6" s="480"/>
      <c r="E6" s="623"/>
      <c r="F6" s="623"/>
      <c r="G6" s="623"/>
      <c r="H6" s="623"/>
      <c r="I6" s="623"/>
      <c r="J6" s="623"/>
      <c r="K6" s="623"/>
      <c r="L6" s="623" t="s">
        <v>97</v>
      </c>
      <c r="M6" s="623"/>
      <c r="N6" s="623"/>
      <c r="O6" s="623"/>
      <c r="P6" s="623"/>
      <c r="Q6" s="623"/>
      <c r="R6" s="504"/>
      <c r="S6" s="504"/>
      <c r="T6" s="504"/>
      <c r="U6" s="504"/>
      <c r="V6" s="629"/>
      <c r="W6" s="557" t="s">
        <v>98</v>
      </c>
      <c r="X6" s="479"/>
      <c r="Y6" s="479"/>
      <c r="Z6" s="479"/>
      <c r="AA6" s="479"/>
      <c r="AB6" s="480"/>
      <c r="AC6" s="634" t="s">
        <v>99</v>
      </c>
      <c r="AD6" s="635"/>
      <c r="AE6" s="635"/>
      <c r="AF6" s="635"/>
      <c r="AG6" s="635"/>
      <c r="AH6" s="635"/>
      <c r="AI6" s="635"/>
      <c r="AJ6" s="635"/>
      <c r="AK6" s="635"/>
      <c r="AL6" s="636"/>
      <c r="AM6" s="535" t="s">
        <v>100</v>
      </c>
      <c r="AN6" s="440"/>
      <c r="AO6" s="440"/>
      <c r="AP6" s="440"/>
      <c r="AQ6" s="440"/>
      <c r="AR6" s="440"/>
      <c r="AS6" s="440"/>
      <c r="AT6" s="441"/>
      <c r="AU6" s="523" t="s">
        <v>101</v>
      </c>
      <c r="AV6" s="524"/>
      <c r="AW6" s="524"/>
      <c r="AX6" s="524"/>
      <c r="AY6" s="446" t="s">
        <v>102</v>
      </c>
      <c r="AZ6" s="447"/>
      <c r="BA6" s="447"/>
      <c r="BB6" s="447"/>
      <c r="BC6" s="447"/>
      <c r="BD6" s="447"/>
      <c r="BE6" s="447"/>
      <c r="BF6" s="447"/>
      <c r="BG6" s="447"/>
      <c r="BH6" s="447"/>
      <c r="BI6" s="447"/>
      <c r="BJ6" s="447"/>
      <c r="BK6" s="447"/>
      <c r="BL6" s="447"/>
      <c r="BM6" s="448"/>
      <c r="BN6" s="466">
        <v>739504</v>
      </c>
      <c r="BO6" s="467"/>
      <c r="BP6" s="467"/>
      <c r="BQ6" s="467"/>
      <c r="BR6" s="467"/>
      <c r="BS6" s="467"/>
      <c r="BT6" s="467"/>
      <c r="BU6" s="468"/>
      <c r="BV6" s="466">
        <v>565488</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95.1</v>
      </c>
      <c r="CU6" s="620"/>
      <c r="CV6" s="620"/>
      <c r="CW6" s="620"/>
      <c r="CX6" s="620"/>
      <c r="CY6" s="620"/>
      <c r="CZ6" s="620"/>
      <c r="DA6" s="621"/>
      <c r="DB6" s="619">
        <v>96.4</v>
      </c>
      <c r="DC6" s="620"/>
      <c r="DD6" s="620"/>
      <c r="DE6" s="620"/>
      <c r="DF6" s="620"/>
      <c r="DG6" s="620"/>
      <c r="DH6" s="620"/>
      <c r="DI6" s="621"/>
      <c r="DJ6" s="186"/>
      <c r="DK6" s="186"/>
      <c r="DL6" s="186"/>
      <c r="DM6" s="186"/>
      <c r="DN6" s="186"/>
      <c r="DO6" s="186"/>
    </row>
    <row r="7" spans="1:119" ht="18.75" customHeight="1" x14ac:dyDescent="0.2">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103652</v>
      </c>
      <c r="BO7" s="467"/>
      <c r="BP7" s="467"/>
      <c r="BQ7" s="467"/>
      <c r="BR7" s="467"/>
      <c r="BS7" s="467"/>
      <c r="BT7" s="467"/>
      <c r="BU7" s="468"/>
      <c r="BV7" s="466">
        <v>52534</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14303666</v>
      </c>
      <c r="CU7" s="467"/>
      <c r="CV7" s="467"/>
      <c r="CW7" s="467"/>
      <c r="CX7" s="467"/>
      <c r="CY7" s="467"/>
      <c r="CZ7" s="467"/>
      <c r="DA7" s="468"/>
      <c r="DB7" s="466">
        <v>14032665</v>
      </c>
      <c r="DC7" s="467"/>
      <c r="DD7" s="467"/>
      <c r="DE7" s="467"/>
      <c r="DF7" s="467"/>
      <c r="DG7" s="467"/>
      <c r="DH7" s="467"/>
      <c r="DI7" s="468"/>
      <c r="DJ7" s="186"/>
      <c r="DK7" s="186"/>
      <c r="DL7" s="186"/>
      <c r="DM7" s="186"/>
      <c r="DN7" s="186"/>
      <c r="DO7" s="186"/>
    </row>
    <row r="8" spans="1:119" ht="18.75" customHeight="1" thickBot="1" x14ac:dyDescent="0.25">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101</v>
      </c>
      <c r="AV8" s="524"/>
      <c r="AW8" s="524"/>
      <c r="AX8" s="524"/>
      <c r="AY8" s="446" t="s">
        <v>109</v>
      </c>
      <c r="AZ8" s="447"/>
      <c r="BA8" s="447"/>
      <c r="BB8" s="447"/>
      <c r="BC8" s="447"/>
      <c r="BD8" s="447"/>
      <c r="BE8" s="447"/>
      <c r="BF8" s="447"/>
      <c r="BG8" s="447"/>
      <c r="BH8" s="447"/>
      <c r="BI8" s="447"/>
      <c r="BJ8" s="447"/>
      <c r="BK8" s="447"/>
      <c r="BL8" s="447"/>
      <c r="BM8" s="448"/>
      <c r="BN8" s="466">
        <v>635852</v>
      </c>
      <c r="BO8" s="467"/>
      <c r="BP8" s="467"/>
      <c r="BQ8" s="467"/>
      <c r="BR8" s="467"/>
      <c r="BS8" s="467"/>
      <c r="BT8" s="467"/>
      <c r="BU8" s="468"/>
      <c r="BV8" s="466">
        <v>512954</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0.99</v>
      </c>
      <c r="CU8" s="580"/>
      <c r="CV8" s="580"/>
      <c r="CW8" s="580"/>
      <c r="CX8" s="580"/>
      <c r="CY8" s="580"/>
      <c r="CZ8" s="580"/>
      <c r="DA8" s="581"/>
      <c r="DB8" s="579">
        <v>0.99</v>
      </c>
      <c r="DC8" s="580"/>
      <c r="DD8" s="580"/>
      <c r="DE8" s="580"/>
      <c r="DF8" s="580"/>
      <c r="DG8" s="580"/>
      <c r="DH8" s="580"/>
      <c r="DI8" s="581"/>
      <c r="DJ8" s="186"/>
      <c r="DK8" s="186"/>
      <c r="DL8" s="186"/>
      <c r="DM8" s="186"/>
      <c r="DN8" s="186"/>
      <c r="DO8" s="186"/>
    </row>
    <row r="9" spans="1:119" ht="18.75" customHeight="1" thickBot="1" x14ac:dyDescent="0.25">
      <c r="A9" s="187"/>
      <c r="B9" s="608" t="s">
        <v>111</v>
      </c>
      <c r="C9" s="609"/>
      <c r="D9" s="609"/>
      <c r="E9" s="609"/>
      <c r="F9" s="609"/>
      <c r="G9" s="609"/>
      <c r="H9" s="609"/>
      <c r="I9" s="609"/>
      <c r="J9" s="609"/>
      <c r="K9" s="529"/>
      <c r="L9" s="610" t="s">
        <v>112</v>
      </c>
      <c r="M9" s="611"/>
      <c r="N9" s="611"/>
      <c r="O9" s="611"/>
      <c r="P9" s="611"/>
      <c r="Q9" s="612"/>
      <c r="R9" s="613">
        <v>66749</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115</v>
      </c>
      <c r="AV9" s="524"/>
      <c r="AW9" s="524"/>
      <c r="AX9" s="524"/>
      <c r="AY9" s="446" t="s">
        <v>116</v>
      </c>
      <c r="AZ9" s="447"/>
      <c r="BA9" s="447"/>
      <c r="BB9" s="447"/>
      <c r="BC9" s="447"/>
      <c r="BD9" s="447"/>
      <c r="BE9" s="447"/>
      <c r="BF9" s="447"/>
      <c r="BG9" s="447"/>
      <c r="BH9" s="447"/>
      <c r="BI9" s="447"/>
      <c r="BJ9" s="447"/>
      <c r="BK9" s="447"/>
      <c r="BL9" s="447"/>
      <c r="BM9" s="448"/>
      <c r="BN9" s="466">
        <v>122898</v>
      </c>
      <c r="BO9" s="467"/>
      <c r="BP9" s="467"/>
      <c r="BQ9" s="467"/>
      <c r="BR9" s="467"/>
      <c r="BS9" s="467"/>
      <c r="BT9" s="467"/>
      <c r="BU9" s="468"/>
      <c r="BV9" s="466">
        <v>86292</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19.899999999999999</v>
      </c>
      <c r="CU9" s="437"/>
      <c r="CV9" s="437"/>
      <c r="CW9" s="437"/>
      <c r="CX9" s="437"/>
      <c r="CY9" s="437"/>
      <c r="CZ9" s="437"/>
      <c r="DA9" s="438"/>
      <c r="DB9" s="436">
        <v>25.3</v>
      </c>
      <c r="DC9" s="437"/>
      <c r="DD9" s="437"/>
      <c r="DE9" s="437"/>
      <c r="DF9" s="437"/>
      <c r="DG9" s="437"/>
      <c r="DH9" s="437"/>
      <c r="DI9" s="438"/>
      <c r="DJ9" s="186"/>
      <c r="DK9" s="186"/>
      <c r="DL9" s="186"/>
      <c r="DM9" s="186"/>
      <c r="DN9" s="186"/>
      <c r="DO9" s="186"/>
    </row>
    <row r="10" spans="1:119" ht="18.75" customHeight="1" thickBot="1" x14ac:dyDescent="0.25">
      <c r="A10" s="187"/>
      <c r="B10" s="608"/>
      <c r="C10" s="609"/>
      <c r="D10" s="609"/>
      <c r="E10" s="609"/>
      <c r="F10" s="609"/>
      <c r="G10" s="609"/>
      <c r="H10" s="609"/>
      <c r="I10" s="609"/>
      <c r="J10" s="609"/>
      <c r="K10" s="529"/>
      <c r="L10" s="439" t="s">
        <v>118</v>
      </c>
      <c r="M10" s="440"/>
      <c r="N10" s="440"/>
      <c r="O10" s="440"/>
      <c r="P10" s="440"/>
      <c r="Q10" s="441"/>
      <c r="R10" s="442">
        <v>63655</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255330</v>
      </c>
      <c r="BO10" s="467"/>
      <c r="BP10" s="467"/>
      <c r="BQ10" s="467"/>
      <c r="BR10" s="467"/>
      <c r="BS10" s="467"/>
      <c r="BT10" s="467"/>
      <c r="BU10" s="468"/>
      <c r="BV10" s="466">
        <v>40742</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120</v>
      </c>
      <c r="AV11" s="524"/>
      <c r="AW11" s="524"/>
      <c r="AX11" s="524"/>
      <c r="AY11" s="446" t="s">
        <v>126</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129</v>
      </c>
      <c r="DC11" s="580"/>
      <c r="DD11" s="580"/>
      <c r="DE11" s="580"/>
      <c r="DF11" s="580"/>
      <c r="DG11" s="580"/>
      <c r="DH11" s="580"/>
      <c r="DI11" s="581"/>
      <c r="DJ11" s="186"/>
      <c r="DK11" s="186"/>
      <c r="DL11" s="186"/>
      <c r="DM11" s="186"/>
      <c r="DN11" s="186"/>
      <c r="DO11" s="186"/>
    </row>
    <row r="12" spans="1:119" ht="18.75" customHeight="1" x14ac:dyDescent="0.2">
      <c r="A12" s="187"/>
      <c r="B12" s="582" t="s">
        <v>130</v>
      </c>
      <c r="C12" s="583"/>
      <c r="D12" s="583"/>
      <c r="E12" s="583"/>
      <c r="F12" s="583"/>
      <c r="G12" s="583"/>
      <c r="H12" s="583"/>
      <c r="I12" s="583"/>
      <c r="J12" s="583"/>
      <c r="K12" s="584"/>
      <c r="L12" s="591" t="s">
        <v>131</v>
      </c>
      <c r="M12" s="592"/>
      <c r="N12" s="592"/>
      <c r="O12" s="592"/>
      <c r="P12" s="592"/>
      <c r="Q12" s="593"/>
      <c r="R12" s="594">
        <v>70091</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115</v>
      </c>
      <c r="AV12" s="524"/>
      <c r="AW12" s="524"/>
      <c r="AX12" s="524"/>
      <c r="AY12" s="446" t="s">
        <v>135</v>
      </c>
      <c r="AZ12" s="447"/>
      <c r="BA12" s="447"/>
      <c r="BB12" s="447"/>
      <c r="BC12" s="447"/>
      <c r="BD12" s="447"/>
      <c r="BE12" s="447"/>
      <c r="BF12" s="447"/>
      <c r="BG12" s="447"/>
      <c r="BH12" s="447"/>
      <c r="BI12" s="447"/>
      <c r="BJ12" s="447"/>
      <c r="BK12" s="447"/>
      <c r="BL12" s="447"/>
      <c r="BM12" s="448"/>
      <c r="BN12" s="466">
        <v>0</v>
      </c>
      <c r="BO12" s="467"/>
      <c r="BP12" s="467"/>
      <c r="BQ12" s="467"/>
      <c r="BR12" s="467"/>
      <c r="BS12" s="467"/>
      <c r="BT12" s="467"/>
      <c r="BU12" s="468"/>
      <c r="BV12" s="466">
        <v>0</v>
      </c>
      <c r="BW12" s="467"/>
      <c r="BX12" s="467"/>
      <c r="BY12" s="467"/>
      <c r="BZ12" s="467"/>
      <c r="CA12" s="467"/>
      <c r="CB12" s="467"/>
      <c r="CC12" s="468"/>
      <c r="CD12" s="475" t="s">
        <v>136</v>
      </c>
      <c r="CE12" s="476"/>
      <c r="CF12" s="476"/>
      <c r="CG12" s="476"/>
      <c r="CH12" s="476"/>
      <c r="CI12" s="476"/>
      <c r="CJ12" s="476"/>
      <c r="CK12" s="476"/>
      <c r="CL12" s="476"/>
      <c r="CM12" s="476"/>
      <c r="CN12" s="476"/>
      <c r="CO12" s="476"/>
      <c r="CP12" s="476"/>
      <c r="CQ12" s="476"/>
      <c r="CR12" s="476"/>
      <c r="CS12" s="477"/>
      <c r="CT12" s="579" t="s">
        <v>128</v>
      </c>
      <c r="CU12" s="580"/>
      <c r="CV12" s="580"/>
      <c r="CW12" s="580"/>
      <c r="CX12" s="580"/>
      <c r="CY12" s="580"/>
      <c r="CZ12" s="580"/>
      <c r="DA12" s="581"/>
      <c r="DB12" s="579" t="s">
        <v>137</v>
      </c>
      <c r="DC12" s="580"/>
      <c r="DD12" s="580"/>
      <c r="DE12" s="580"/>
      <c r="DF12" s="580"/>
      <c r="DG12" s="580"/>
      <c r="DH12" s="580"/>
      <c r="DI12" s="581"/>
      <c r="DJ12" s="186"/>
      <c r="DK12" s="186"/>
      <c r="DL12" s="186"/>
      <c r="DM12" s="186"/>
      <c r="DN12" s="186"/>
      <c r="DO12" s="186"/>
    </row>
    <row r="13" spans="1:119" ht="18.75" customHeight="1" x14ac:dyDescent="0.2">
      <c r="A13" s="187"/>
      <c r="B13" s="585"/>
      <c r="C13" s="586"/>
      <c r="D13" s="586"/>
      <c r="E13" s="586"/>
      <c r="F13" s="586"/>
      <c r="G13" s="586"/>
      <c r="H13" s="586"/>
      <c r="I13" s="586"/>
      <c r="J13" s="586"/>
      <c r="K13" s="587"/>
      <c r="L13" s="197"/>
      <c r="M13" s="566" t="s">
        <v>138</v>
      </c>
      <c r="N13" s="567"/>
      <c r="O13" s="567"/>
      <c r="P13" s="567"/>
      <c r="Q13" s="568"/>
      <c r="R13" s="569">
        <v>68649</v>
      </c>
      <c r="S13" s="570"/>
      <c r="T13" s="570"/>
      <c r="U13" s="570"/>
      <c r="V13" s="571"/>
      <c r="W13" s="557" t="s">
        <v>139</v>
      </c>
      <c r="X13" s="479"/>
      <c r="Y13" s="479"/>
      <c r="Z13" s="479"/>
      <c r="AA13" s="479"/>
      <c r="AB13" s="480"/>
      <c r="AC13" s="442">
        <v>575</v>
      </c>
      <c r="AD13" s="443"/>
      <c r="AE13" s="443"/>
      <c r="AF13" s="443"/>
      <c r="AG13" s="444"/>
      <c r="AH13" s="442">
        <v>638</v>
      </c>
      <c r="AI13" s="443"/>
      <c r="AJ13" s="443"/>
      <c r="AK13" s="443"/>
      <c r="AL13" s="445"/>
      <c r="AM13" s="535" t="s">
        <v>140</v>
      </c>
      <c r="AN13" s="440"/>
      <c r="AO13" s="440"/>
      <c r="AP13" s="440"/>
      <c r="AQ13" s="440"/>
      <c r="AR13" s="440"/>
      <c r="AS13" s="440"/>
      <c r="AT13" s="441"/>
      <c r="AU13" s="523" t="s">
        <v>141</v>
      </c>
      <c r="AV13" s="524"/>
      <c r="AW13" s="524"/>
      <c r="AX13" s="524"/>
      <c r="AY13" s="446" t="s">
        <v>142</v>
      </c>
      <c r="AZ13" s="447"/>
      <c r="BA13" s="447"/>
      <c r="BB13" s="447"/>
      <c r="BC13" s="447"/>
      <c r="BD13" s="447"/>
      <c r="BE13" s="447"/>
      <c r="BF13" s="447"/>
      <c r="BG13" s="447"/>
      <c r="BH13" s="447"/>
      <c r="BI13" s="447"/>
      <c r="BJ13" s="447"/>
      <c r="BK13" s="447"/>
      <c r="BL13" s="447"/>
      <c r="BM13" s="448"/>
      <c r="BN13" s="466">
        <v>378228</v>
      </c>
      <c r="BO13" s="467"/>
      <c r="BP13" s="467"/>
      <c r="BQ13" s="467"/>
      <c r="BR13" s="467"/>
      <c r="BS13" s="467"/>
      <c r="BT13" s="467"/>
      <c r="BU13" s="468"/>
      <c r="BV13" s="466">
        <v>127034</v>
      </c>
      <c r="BW13" s="467"/>
      <c r="BX13" s="467"/>
      <c r="BY13" s="467"/>
      <c r="BZ13" s="467"/>
      <c r="CA13" s="467"/>
      <c r="CB13" s="467"/>
      <c r="CC13" s="468"/>
      <c r="CD13" s="475" t="s">
        <v>143</v>
      </c>
      <c r="CE13" s="476"/>
      <c r="CF13" s="476"/>
      <c r="CG13" s="476"/>
      <c r="CH13" s="476"/>
      <c r="CI13" s="476"/>
      <c r="CJ13" s="476"/>
      <c r="CK13" s="476"/>
      <c r="CL13" s="476"/>
      <c r="CM13" s="476"/>
      <c r="CN13" s="476"/>
      <c r="CO13" s="476"/>
      <c r="CP13" s="476"/>
      <c r="CQ13" s="476"/>
      <c r="CR13" s="476"/>
      <c r="CS13" s="477"/>
      <c r="CT13" s="436">
        <v>15</v>
      </c>
      <c r="CU13" s="437"/>
      <c r="CV13" s="437"/>
      <c r="CW13" s="437"/>
      <c r="CX13" s="437"/>
      <c r="CY13" s="437"/>
      <c r="CZ13" s="437"/>
      <c r="DA13" s="438"/>
      <c r="DB13" s="436">
        <v>15.9</v>
      </c>
      <c r="DC13" s="437"/>
      <c r="DD13" s="437"/>
      <c r="DE13" s="437"/>
      <c r="DF13" s="437"/>
      <c r="DG13" s="437"/>
      <c r="DH13" s="437"/>
      <c r="DI13" s="438"/>
      <c r="DJ13" s="186"/>
      <c r="DK13" s="186"/>
      <c r="DL13" s="186"/>
      <c r="DM13" s="186"/>
      <c r="DN13" s="186"/>
      <c r="DO13" s="186"/>
    </row>
    <row r="14" spans="1:119" ht="18.75" customHeight="1" thickBot="1" x14ac:dyDescent="0.25">
      <c r="A14" s="187"/>
      <c r="B14" s="585"/>
      <c r="C14" s="586"/>
      <c r="D14" s="586"/>
      <c r="E14" s="586"/>
      <c r="F14" s="586"/>
      <c r="G14" s="586"/>
      <c r="H14" s="586"/>
      <c r="I14" s="586"/>
      <c r="J14" s="586"/>
      <c r="K14" s="587"/>
      <c r="L14" s="559" t="s">
        <v>144</v>
      </c>
      <c r="M14" s="603"/>
      <c r="N14" s="603"/>
      <c r="O14" s="603"/>
      <c r="P14" s="603"/>
      <c r="Q14" s="604"/>
      <c r="R14" s="569">
        <v>69533</v>
      </c>
      <c r="S14" s="570"/>
      <c r="T14" s="570"/>
      <c r="U14" s="570"/>
      <c r="V14" s="571"/>
      <c r="W14" s="572"/>
      <c r="X14" s="482"/>
      <c r="Y14" s="482"/>
      <c r="Z14" s="482"/>
      <c r="AA14" s="482"/>
      <c r="AB14" s="483"/>
      <c r="AC14" s="562">
        <v>1.8</v>
      </c>
      <c r="AD14" s="563"/>
      <c r="AE14" s="563"/>
      <c r="AF14" s="563"/>
      <c r="AG14" s="564"/>
      <c r="AH14" s="562">
        <v>2.2000000000000002</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145</v>
      </c>
      <c r="CE14" s="473"/>
      <c r="CF14" s="473"/>
      <c r="CG14" s="473"/>
      <c r="CH14" s="473"/>
      <c r="CI14" s="473"/>
      <c r="CJ14" s="473"/>
      <c r="CK14" s="473"/>
      <c r="CL14" s="473"/>
      <c r="CM14" s="473"/>
      <c r="CN14" s="473"/>
      <c r="CO14" s="473"/>
      <c r="CP14" s="473"/>
      <c r="CQ14" s="473"/>
      <c r="CR14" s="473"/>
      <c r="CS14" s="474"/>
      <c r="CT14" s="573">
        <v>131.4</v>
      </c>
      <c r="CU14" s="574"/>
      <c r="CV14" s="574"/>
      <c r="CW14" s="574"/>
      <c r="CX14" s="574"/>
      <c r="CY14" s="574"/>
      <c r="CZ14" s="574"/>
      <c r="DA14" s="575"/>
      <c r="DB14" s="573">
        <v>149.1</v>
      </c>
      <c r="DC14" s="574"/>
      <c r="DD14" s="574"/>
      <c r="DE14" s="574"/>
      <c r="DF14" s="574"/>
      <c r="DG14" s="574"/>
      <c r="DH14" s="574"/>
      <c r="DI14" s="575"/>
      <c r="DJ14" s="186"/>
      <c r="DK14" s="186"/>
      <c r="DL14" s="186"/>
      <c r="DM14" s="186"/>
      <c r="DN14" s="186"/>
      <c r="DO14" s="186"/>
    </row>
    <row r="15" spans="1:119" ht="18.75" customHeight="1" x14ac:dyDescent="0.2">
      <c r="A15" s="187"/>
      <c r="B15" s="585"/>
      <c r="C15" s="586"/>
      <c r="D15" s="586"/>
      <c r="E15" s="586"/>
      <c r="F15" s="586"/>
      <c r="G15" s="586"/>
      <c r="H15" s="586"/>
      <c r="I15" s="586"/>
      <c r="J15" s="586"/>
      <c r="K15" s="587"/>
      <c r="L15" s="197"/>
      <c r="M15" s="566" t="s">
        <v>146</v>
      </c>
      <c r="N15" s="567"/>
      <c r="O15" s="567"/>
      <c r="P15" s="567"/>
      <c r="Q15" s="568"/>
      <c r="R15" s="569">
        <v>68332</v>
      </c>
      <c r="S15" s="570"/>
      <c r="T15" s="570"/>
      <c r="U15" s="570"/>
      <c r="V15" s="571"/>
      <c r="W15" s="557" t="s">
        <v>147</v>
      </c>
      <c r="X15" s="479"/>
      <c r="Y15" s="479"/>
      <c r="Z15" s="479"/>
      <c r="AA15" s="479"/>
      <c r="AB15" s="480"/>
      <c r="AC15" s="442">
        <v>10580</v>
      </c>
      <c r="AD15" s="443"/>
      <c r="AE15" s="443"/>
      <c r="AF15" s="443"/>
      <c r="AG15" s="444"/>
      <c r="AH15" s="442">
        <v>9840</v>
      </c>
      <c r="AI15" s="443"/>
      <c r="AJ15" s="443"/>
      <c r="AK15" s="443"/>
      <c r="AL15" s="445"/>
      <c r="AM15" s="535"/>
      <c r="AN15" s="440"/>
      <c r="AO15" s="440"/>
      <c r="AP15" s="440"/>
      <c r="AQ15" s="440"/>
      <c r="AR15" s="440"/>
      <c r="AS15" s="440"/>
      <c r="AT15" s="441"/>
      <c r="AU15" s="523"/>
      <c r="AV15" s="524"/>
      <c r="AW15" s="524"/>
      <c r="AX15" s="524"/>
      <c r="AY15" s="458" t="s">
        <v>148</v>
      </c>
      <c r="AZ15" s="459"/>
      <c r="BA15" s="459"/>
      <c r="BB15" s="459"/>
      <c r="BC15" s="459"/>
      <c r="BD15" s="459"/>
      <c r="BE15" s="459"/>
      <c r="BF15" s="459"/>
      <c r="BG15" s="459"/>
      <c r="BH15" s="459"/>
      <c r="BI15" s="459"/>
      <c r="BJ15" s="459"/>
      <c r="BK15" s="459"/>
      <c r="BL15" s="459"/>
      <c r="BM15" s="460"/>
      <c r="BN15" s="461">
        <v>11041796</v>
      </c>
      <c r="BO15" s="462"/>
      <c r="BP15" s="462"/>
      <c r="BQ15" s="462"/>
      <c r="BR15" s="462"/>
      <c r="BS15" s="462"/>
      <c r="BT15" s="462"/>
      <c r="BU15" s="463"/>
      <c r="BV15" s="461">
        <v>10649380</v>
      </c>
      <c r="BW15" s="462"/>
      <c r="BX15" s="462"/>
      <c r="BY15" s="462"/>
      <c r="BZ15" s="462"/>
      <c r="CA15" s="462"/>
      <c r="CB15" s="462"/>
      <c r="CC15" s="463"/>
      <c r="CD15" s="576" t="s">
        <v>149</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5"/>
      <c r="C16" s="586"/>
      <c r="D16" s="586"/>
      <c r="E16" s="586"/>
      <c r="F16" s="586"/>
      <c r="G16" s="586"/>
      <c r="H16" s="586"/>
      <c r="I16" s="586"/>
      <c r="J16" s="586"/>
      <c r="K16" s="587"/>
      <c r="L16" s="559" t="s">
        <v>150</v>
      </c>
      <c r="M16" s="560"/>
      <c r="N16" s="560"/>
      <c r="O16" s="560"/>
      <c r="P16" s="560"/>
      <c r="Q16" s="561"/>
      <c r="R16" s="554" t="s">
        <v>151</v>
      </c>
      <c r="S16" s="555"/>
      <c r="T16" s="555"/>
      <c r="U16" s="555"/>
      <c r="V16" s="556"/>
      <c r="W16" s="572"/>
      <c r="X16" s="482"/>
      <c r="Y16" s="482"/>
      <c r="Z16" s="482"/>
      <c r="AA16" s="482"/>
      <c r="AB16" s="483"/>
      <c r="AC16" s="562">
        <v>33.4</v>
      </c>
      <c r="AD16" s="563"/>
      <c r="AE16" s="563"/>
      <c r="AF16" s="563"/>
      <c r="AG16" s="564"/>
      <c r="AH16" s="562">
        <v>33.299999999999997</v>
      </c>
      <c r="AI16" s="563"/>
      <c r="AJ16" s="563"/>
      <c r="AK16" s="563"/>
      <c r="AL16" s="565"/>
      <c r="AM16" s="535"/>
      <c r="AN16" s="440"/>
      <c r="AO16" s="440"/>
      <c r="AP16" s="440"/>
      <c r="AQ16" s="440"/>
      <c r="AR16" s="440"/>
      <c r="AS16" s="440"/>
      <c r="AT16" s="441"/>
      <c r="AU16" s="523"/>
      <c r="AV16" s="524"/>
      <c r="AW16" s="524"/>
      <c r="AX16" s="524"/>
      <c r="AY16" s="446" t="s">
        <v>152</v>
      </c>
      <c r="AZ16" s="447"/>
      <c r="BA16" s="447"/>
      <c r="BB16" s="447"/>
      <c r="BC16" s="447"/>
      <c r="BD16" s="447"/>
      <c r="BE16" s="447"/>
      <c r="BF16" s="447"/>
      <c r="BG16" s="447"/>
      <c r="BH16" s="447"/>
      <c r="BI16" s="447"/>
      <c r="BJ16" s="447"/>
      <c r="BK16" s="447"/>
      <c r="BL16" s="447"/>
      <c r="BM16" s="448"/>
      <c r="BN16" s="466">
        <v>11017930</v>
      </c>
      <c r="BO16" s="467"/>
      <c r="BP16" s="467"/>
      <c r="BQ16" s="467"/>
      <c r="BR16" s="467"/>
      <c r="BS16" s="467"/>
      <c r="BT16" s="467"/>
      <c r="BU16" s="468"/>
      <c r="BV16" s="466">
        <v>10732913</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5">
      <c r="A17" s="187"/>
      <c r="B17" s="588"/>
      <c r="C17" s="589"/>
      <c r="D17" s="589"/>
      <c r="E17" s="589"/>
      <c r="F17" s="589"/>
      <c r="G17" s="589"/>
      <c r="H17" s="589"/>
      <c r="I17" s="589"/>
      <c r="J17" s="589"/>
      <c r="K17" s="590"/>
      <c r="L17" s="202"/>
      <c r="M17" s="551" t="s">
        <v>153</v>
      </c>
      <c r="N17" s="552"/>
      <c r="O17" s="552"/>
      <c r="P17" s="552"/>
      <c r="Q17" s="553"/>
      <c r="R17" s="554" t="s">
        <v>154</v>
      </c>
      <c r="S17" s="555"/>
      <c r="T17" s="555"/>
      <c r="U17" s="555"/>
      <c r="V17" s="556"/>
      <c r="W17" s="557" t="s">
        <v>155</v>
      </c>
      <c r="X17" s="479"/>
      <c r="Y17" s="479"/>
      <c r="Z17" s="479"/>
      <c r="AA17" s="479"/>
      <c r="AB17" s="480"/>
      <c r="AC17" s="442">
        <v>20528</v>
      </c>
      <c r="AD17" s="443"/>
      <c r="AE17" s="443"/>
      <c r="AF17" s="443"/>
      <c r="AG17" s="444"/>
      <c r="AH17" s="442">
        <v>19028</v>
      </c>
      <c r="AI17" s="443"/>
      <c r="AJ17" s="443"/>
      <c r="AK17" s="443"/>
      <c r="AL17" s="445"/>
      <c r="AM17" s="535"/>
      <c r="AN17" s="440"/>
      <c r="AO17" s="440"/>
      <c r="AP17" s="440"/>
      <c r="AQ17" s="440"/>
      <c r="AR17" s="440"/>
      <c r="AS17" s="440"/>
      <c r="AT17" s="441"/>
      <c r="AU17" s="523"/>
      <c r="AV17" s="524"/>
      <c r="AW17" s="524"/>
      <c r="AX17" s="524"/>
      <c r="AY17" s="446" t="s">
        <v>156</v>
      </c>
      <c r="AZ17" s="447"/>
      <c r="BA17" s="447"/>
      <c r="BB17" s="447"/>
      <c r="BC17" s="447"/>
      <c r="BD17" s="447"/>
      <c r="BE17" s="447"/>
      <c r="BF17" s="447"/>
      <c r="BG17" s="447"/>
      <c r="BH17" s="447"/>
      <c r="BI17" s="447"/>
      <c r="BJ17" s="447"/>
      <c r="BK17" s="447"/>
      <c r="BL17" s="447"/>
      <c r="BM17" s="448"/>
      <c r="BN17" s="466">
        <v>14303666</v>
      </c>
      <c r="BO17" s="467"/>
      <c r="BP17" s="467"/>
      <c r="BQ17" s="467"/>
      <c r="BR17" s="467"/>
      <c r="BS17" s="467"/>
      <c r="BT17" s="467"/>
      <c r="BU17" s="468"/>
      <c r="BV17" s="466">
        <v>13755943</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5">
      <c r="A18" s="187"/>
      <c r="B18" s="528" t="s">
        <v>157</v>
      </c>
      <c r="C18" s="529"/>
      <c r="D18" s="529"/>
      <c r="E18" s="530"/>
      <c r="F18" s="530"/>
      <c r="G18" s="530"/>
      <c r="H18" s="530"/>
      <c r="I18" s="530"/>
      <c r="J18" s="530"/>
      <c r="K18" s="530"/>
      <c r="L18" s="531">
        <v>52.69</v>
      </c>
      <c r="M18" s="531"/>
      <c r="N18" s="531"/>
      <c r="O18" s="531"/>
      <c r="P18" s="531"/>
      <c r="Q18" s="531"/>
      <c r="R18" s="532"/>
      <c r="S18" s="532"/>
      <c r="T18" s="532"/>
      <c r="U18" s="532"/>
      <c r="V18" s="533"/>
      <c r="W18" s="547"/>
      <c r="X18" s="548"/>
      <c r="Y18" s="548"/>
      <c r="Z18" s="548"/>
      <c r="AA18" s="548"/>
      <c r="AB18" s="558"/>
      <c r="AC18" s="430">
        <v>64.8</v>
      </c>
      <c r="AD18" s="431"/>
      <c r="AE18" s="431"/>
      <c r="AF18" s="431"/>
      <c r="AG18" s="534"/>
      <c r="AH18" s="430">
        <v>64.5</v>
      </c>
      <c r="AI18" s="431"/>
      <c r="AJ18" s="431"/>
      <c r="AK18" s="431"/>
      <c r="AL18" s="432"/>
      <c r="AM18" s="535"/>
      <c r="AN18" s="440"/>
      <c r="AO18" s="440"/>
      <c r="AP18" s="440"/>
      <c r="AQ18" s="440"/>
      <c r="AR18" s="440"/>
      <c r="AS18" s="440"/>
      <c r="AT18" s="441"/>
      <c r="AU18" s="523"/>
      <c r="AV18" s="524"/>
      <c r="AW18" s="524"/>
      <c r="AX18" s="524"/>
      <c r="AY18" s="446" t="s">
        <v>158</v>
      </c>
      <c r="AZ18" s="447"/>
      <c r="BA18" s="447"/>
      <c r="BB18" s="447"/>
      <c r="BC18" s="447"/>
      <c r="BD18" s="447"/>
      <c r="BE18" s="447"/>
      <c r="BF18" s="447"/>
      <c r="BG18" s="447"/>
      <c r="BH18" s="447"/>
      <c r="BI18" s="447"/>
      <c r="BJ18" s="447"/>
      <c r="BK18" s="447"/>
      <c r="BL18" s="447"/>
      <c r="BM18" s="448"/>
      <c r="BN18" s="466">
        <v>14151872</v>
      </c>
      <c r="BO18" s="467"/>
      <c r="BP18" s="467"/>
      <c r="BQ18" s="467"/>
      <c r="BR18" s="467"/>
      <c r="BS18" s="467"/>
      <c r="BT18" s="467"/>
      <c r="BU18" s="468"/>
      <c r="BV18" s="466">
        <v>13722772</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5">
      <c r="A19" s="187"/>
      <c r="B19" s="528" t="s">
        <v>159</v>
      </c>
      <c r="C19" s="529"/>
      <c r="D19" s="529"/>
      <c r="E19" s="530"/>
      <c r="F19" s="530"/>
      <c r="G19" s="530"/>
      <c r="H19" s="530"/>
      <c r="I19" s="530"/>
      <c r="J19" s="530"/>
      <c r="K19" s="530"/>
      <c r="L19" s="536">
        <v>1267</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160</v>
      </c>
      <c r="AZ19" s="447"/>
      <c r="BA19" s="447"/>
      <c r="BB19" s="447"/>
      <c r="BC19" s="447"/>
      <c r="BD19" s="447"/>
      <c r="BE19" s="447"/>
      <c r="BF19" s="447"/>
      <c r="BG19" s="447"/>
      <c r="BH19" s="447"/>
      <c r="BI19" s="447"/>
      <c r="BJ19" s="447"/>
      <c r="BK19" s="447"/>
      <c r="BL19" s="447"/>
      <c r="BM19" s="448"/>
      <c r="BN19" s="466">
        <v>17401159</v>
      </c>
      <c r="BO19" s="467"/>
      <c r="BP19" s="467"/>
      <c r="BQ19" s="467"/>
      <c r="BR19" s="467"/>
      <c r="BS19" s="467"/>
      <c r="BT19" s="467"/>
      <c r="BU19" s="468"/>
      <c r="BV19" s="466">
        <v>17260911</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5">
      <c r="A20" s="187"/>
      <c r="B20" s="528" t="s">
        <v>161</v>
      </c>
      <c r="C20" s="529"/>
      <c r="D20" s="529"/>
      <c r="E20" s="530"/>
      <c r="F20" s="530"/>
      <c r="G20" s="530"/>
      <c r="H20" s="530"/>
      <c r="I20" s="530"/>
      <c r="J20" s="530"/>
      <c r="K20" s="530"/>
      <c r="L20" s="536">
        <v>24592</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2">
      <c r="A21" s="187"/>
      <c r="B21" s="525" t="s">
        <v>162</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5">
      <c r="A22" s="187"/>
      <c r="B22" s="495" t="s">
        <v>163</v>
      </c>
      <c r="C22" s="496"/>
      <c r="D22" s="497"/>
      <c r="E22" s="504" t="s">
        <v>1</v>
      </c>
      <c r="F22" s="479"/>
      <c r="G22" s="479"/>
      <c r="H22" s="479"/>
      <c r="I22" s="479"/>
      <c r="J22" s="479"/>
      <c r="K22" s="480"/>
      <c r="L22" s="504" t="s">
        <v>164</v>
      </c>
      <c r="M22" s="479"/>
      <c r="N22" s="479"/>
      <c r="O22" s="479"/>
      <c r="P22" s="480"/>
      <c r="Q22" s="489" t="s">
        <v>165</v>
      </c>
      <c r="R22" s="490"/>
      <c r="S22" s="490"/>
      <c r="T22" s="490"/>
      <c r="U22" s="490"/>
      <c r="V22" s="505"/>
      <c r="W22" s="507" t="s">
        <v>166</v>
      </c>
      <c r="X22" s="496"/>
      <c r="Y22" s="497"/>
      <c r="Z22" s="504" t="s">
        <v>1</v>
      </c>
      <c r="AA22" s="479"/>
      <c r="AB22" s="479"/>
      <c r="AC22" s="479"/>
      <c r="AD22" s="479"/>
      <c r="AE22" s="479"/>
      <c r="AF22" s="479"/>
      <c r="AG22" s="480"/>
      <c r="AH22" s="478" t="s">
        <v>167</v>
      </c>
      <c r="AI22" s="479"/>
      <c r="AJ22" s="479"/>
      <c r="AK22" s="479"/>
      <c r="AL22" s="480"/>
      <c r="AM22" s="478" t="s">
        <v>168</v>
      </c>
      <c r="AN22" s="484"/>
      <c r="AO22" s="484"/>
      <c r="AP22" s="484"/>
      <c r="AQ22" s="484"/>
      <c r="AR22" s="485"/>
      <c r="AS22" s="489" t="s">
        <v>165</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2">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169</v>
      </c>
      <c r="AZ23" s="459"/>
      <c r="BA23" s="459"/>
      <c r="BB23" s="459"/>
      <c r="BC23" s="459"/>
      <c r="BD23" s="459"/>
      <c r="BE23" s="459"/>
      <c r="BF23" s="459"/>
      <c r="BG23" s="459"/>
      <c r="BH23" s="459"/>
      <c r="BI23" s="459"/>
      <c r="BJ23" s="459"/>
      <c r="BK23" s="459"/>
      <c r="BL23" s="459"/>
      <c r="BM23" s="460"/>
      <c r="BN23" s="466">
        <v>41744777</v>
      </c>
      <c r="BO23" s="467"/>
      <c r="BP23" s="467"/>
      <c r="BQ23" s="467"/>
      <c r="BR23" s="467"/>
      <c r="BS23" s="467"/>
      <c r="BT23" s="467"/>
      <c r="BU23" s="468"/>
      <c r="BV23" s="466">
        <v>43971681</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5">
      <c r="A24" s="187"/>
      <c r="B24" s="498"/>
      <c r="C24" s="499"/>
      <c r="D24" s="500"/>
      <c r="E24" s="439" t="s">
        <v>170</v>
      </c>
      <c r="F24" s="440"/>
      <c r="G24" s="440"/>
      <c r="H24" s="440"/>
      <c r="I24" s="440"/>
      <c r="J24" s="440"/>
      <c r="K24" s="441"/>
      <c r="L24" s="442">
        <v>1</v>
      </c>
      <c r="M24" s="443"/>
      <c r="N24" s="443"/>
      <c r="O24" s="443"/>
      <c r="P24" s="444"/>
      <c r="Q24" s="442">
        <v>6840</v>
      </c>
      <c r="R24" s="443"/>
      <c r="S24" s="443"/>
      <c r="T24" s="443"/>
      <c r="U24" s="443"/>
      <c r="V24" s="444"/>
      <c r="W24" s="508"/>
      <c r="X24" s="499"/>
      <c r="Y24" s="500"/>
      <c r="Z24" s="439" t="s">
        <v>171</v>
      </c>
      <c r="AA24" s="440"/>
      <c r="AB24" s="440"/>
      <c r="AC24" s="440"/>
      <c r="AD24" s="440"/>
      <c r="AE24" s="440"/>
      <c r="AF24" s="440"/>
      <c r="AG24" s="441"/>
      <c r="AH24" s="442">
        <v>350</v>
      </c>
      <c r="AI24" s="443"/>
      <c r="AJ24" s="443"/>
      <c r="AK24" s="443"/>
      <c r="AL24" s="444"/>
      <c r="AM24" s="442">
        <v>1058050</v>
      </c>
      <c r="AN24" s="443"/>
      <c r="AO24" s="443"/>
      <c r="AP24" s="443"/>
      <c r="AQ24" s="443"/>
      <c r="AR24" s="444"/>
      <c r="AS24" s="442">
        <v>3023</v>
      </c>
      <c r="AT24" s="443"/>
      <c r="AU24" s="443"/>
      <c r="AV24" s="443"/>
      <c r="AW24" s="443"/>
      <c r="AX24" s="445"/>
      <c r="AY24" s="433" t="s">
        <v>172</v>
      </c>
      <c r="AZ24" s="434"/>
      <c r="BA24" s="434"/>
      <c r="BB24" s="434"/>
      <c r="BC24" s="434"/>
      <c r="BD24" s="434"/>
      <c r="BE24" s="434"/>
      <c r="BF24" s="434"/>
      <c r="BG24" s="434"/>
      <c r="BH24" s="434"/>
      <c r="BI24" s="434"/>
      <c r="BJ24" s="434"/>
      <c r="BK24" s="434"/>
      <c r="BL24" s="434"/>
      <c r="BM24" s="435"/>
      <c r="BN24" s="466">
        <v>12966043</v>
      </c>
      <c r="BO24" s="467"/>
      <c r="BP24" s="467"/>
      <c r="BQ24" s="467"/>
      <c r="BR24" s="467"/>
      <c r="BS24" s="467"/>
      <c r="BT24" s="467"/>
      <c r="BU24" s="468"/>
      <c r="BV24" s="466">
        <v>14041050</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2">
      <c r="A25" s="187"/>
      <c r="B25" s="498"/>
      <c r="C25" s="499"/>
      <c r="D25" s="500"/>
      <c r="E25" s="439" t="s">
        <v>173</v>
      </c>
      <c r="F25" s="440"/>
      <c r="G25" s="440"/>
      <c r="H25" s="440"/>
      <c r="I25" s="440"/>
      <c r="J25" s="440"/>
      <c r="K25" s="441"/>
      <c r="L25" s="442">
        <v>1</v>
      </c>
      <c r="M25" s="443"/>
      <c r="N25" s="443"/>
      <c r="O25" s="443"/>
      <c r="P25" s="444"/>
      <c r="Q25" s="442">
        <v>6227</v>
      </c>
      <c r="R25" s="443"/>
      <c r="S25" s="443"/>
      <c r="T25" s="443"/>
      <c r="U25" s="443"/>
      <c r="V25" s="444"/>
      <c r="W25" s="508"/>
      <c r="X25" s="499"/>
      <c r="Y25" s="500"/>
      <c r="Z25" s="439" t="s">
        <v>174</v>
      </c>
      <c r="AA25" s="440"/>
      <c r="AB25" s="440"/>
      <c r="AC25" s="440"/>
      <c r="AD25" s="440"/>
      <c r="AE25" s="440"/>
      <c r="AF25" s="440"/>
      <c r="AG25" s="441"/>
      <c r="AH25" s="442" t="s">
        <v>137</v>
      </c>
      <c r="AI25" s="443"/>
      <c r="AJ25" s="443"/>
      <c r="AK25" s="443"/>
      <c r="AL25" s="444"/>
      <c r="AM25" s="442" t="s">
        <v>137</v>
      </c>
      <c r="AN25" s="443"/>
      <c r="AO25" s="443"/>
      <c r="AP25" s="443"/>
      <c r="AQ25" s="443"/>
      <c r="AR25" s="444"/>
      <c r="AS25" s="442" t="s">
        <v>137</v>
      </c>
      <c r="AT25" s="443"/>
      <c r="AU25" s="443"/>
      <c r="AV25" s="443"/>
      <c r="AW25" s="443"/>
      <c r="AX25" s="445"/>
      <c r="AY25" s="458" t="s">
        <v>175</v>
      </c>
      <c r="AZ25" s="459"/>
      <c r="BA25" s="459"/>
      <c r="BB25" s="459"/>
      <c r="BC25" s="459"/>
      <c r="BD25" s="459"/>
      <c r="BE25" s="459"/>
      <c r="BF25" s="459"/>
      <c r="BG25" s="459"/>
      <c r="BH25" s="459"/>
      <c r="BI25" s="459"/>
      <c r="BJ25" s="459"/>
      <c r="BK25" s="459"/>
      <c r="BL25" s="459"/>
      <c r="BM25" s="460"/>
      <c r="BN25" s="461">
        <v>3912009</v>
      </c>
      <c r="BO25" s="462"/>
      <c r="BP25" s="462"/>
      <c r="BQ25" s="462"/>
      <c r="BR25" s="462"/>
      <c r="BS25" s="462"/>
      <c r="BT25" s="462"/>
      <c r="BU25" s="463"/>
      <c r="BV25" s="461">
        <v>4857770</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2">
      <c r="A26" s="187"/>
      <c r="B26" s="498"/>
      <c r="C26" s="499"/>
      <c r="D26" s="500"/>
      <c r="E26" s="439" t="s">
        <v>176</v>
      </c>
      <c r="F26" s="440"/>
      <c r="G26" s="440"/>
      <c r="H26" s="440"/>
      <c r="I26" s="440"/>
      <c r="J26" s="440"/>
      <c r="K26" s="441"/>
      <c r="L26" s="442">
        <v>1</v>
      </c>
      <c r="M26" s="443"/>
      <c r="N26" s="443"/>
      <c r="O26" s="443"/>
      <c r="P26" s="444"/>
      <c r="Q26" s="442">
        <v>6028</v>
      </c>
      <c r="R26" s="443"/>
      <c r="S26" s="443"/>
      <c r="T26" s="443"/>
      <c r="U26" s="443"/>
      <c r="V26" s="444"/>
      <c r="W26" s="508"/>
      <c r="X26" s="499"/>
      <c r="Y26" s="500"/>
      <c r="Z26" s="439" t="s">
        <v>177</v>
      </c>
      <c r="AA26" s="521"/>
      <c r="AB26" s="521"/>
      <c r="AC26" s="521"/>
      <c r="AD26" s="521"/>
      <c r="AE26" s="521"/>
      <c r="AF26" s="521"/>
      <c r="AG26" s="522"/>
      <c r="AH26" s="442">
        <v>2</v>
      </c>
      <c r="AI26" s="443"/>
      <c r="AJ26" s="443"/>
      <c r="AK26" s="443"/>
      <c r="AL26" s="444"/>
      <c r="AM26" s="442" t="s">
        <v>178</v>
      </c>
      <c r="AN26" s="443"/>
      <c r="AO26" s="443"/>
      <c r="AP26" s="443"/>
      <c r="AQ26" s="443"/>
      <c r="AR26" s="444"/>
      <c r="AS26" s="442" t="s">
        <v>178</v>
      </c>
      <c r="AT26" s="443"/>
      <c r="AU26" s="443"/>
      <c r="AV26" s="443"/>
      <c r="AW26" s="443"/>
      <c r="AX26" s="445"/>
      <c r="AY26" s="475" t="s">
        <v>179</v>
      </c>
      <c r="AZ26" s="476"/>
      <c r="BA26" s="476"/>
      <c r="BB26" s="476"/>
      <c r="BC26" s="476"/>
      <c r="BD26" s="476"/>
      <c r="BE26" s="476"/>
      <c r="BF26" s="476"/>
      <c r="BG26" s="476"/>
      <c r="BH26" s="476"/>
      <c r="BI26" s="476"/>
      <c r="BJ26" s="476"/>
      <c r="BK26" s="476"/>
      <c r="BL26" s="476"/>
      <c r="BM26" s="477"/>
      <c r="BN26" s="466" t="s">
        <v>137</v>
      </c>
      <c r="BO26" s="467"/>
      <c r="BP26" s="467"/>
      <c r="BQ26" s="467"/>
      <c r="BR26" s="467"/>
      <c r="BS26" s="467"/>
      <c r="BT26" s="467"/>
      <c r="BU26" s="468"/>
      <c r="BV26" s="466" t="s">
        <v>137</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5">
      <c r="A27" s="187"/>
      <c r="B27" s="498"/>
      <c r="C27" s="499"/>
      <c r="D27" s="500"/>
      <c r="E27" s="439" t="s">
        <v>180</v>
      </c>
      <c r="F27" s="440"/>
      <c r="G27" s="440"/>
      <c r="H27" s="440"/>
      <c r="I27" s="440"/>
      <c r="J27" s="440"/>
      <c r="K27" s="441"/>
      <c r="L27" s="442">
        <v>1</v>
      </c>
      <c r="M27" s="443"/>
      <c r="N27" s="443"/>
      <c r="O27" s="443"/>
      <c r="P27" s="444"/>
      <c r="Q27" s="442">
        <v>4200</v>
      </c>
      <c r="R27" s="443"/>
      <c r="S27" s="443"/>
      <c r="T27" s="443"/>
      <c r="U27" s="443"/>
      <c r="V27" s="444"/>
      <c r="W27" s="508"/>
      <c r="X27" s="499"/>
      <c r="Y27" s="500"/>
      <c r="Z27" s="439" t="s">
        <v>181</v>
      </c>
      <c r="AA27" s="440"/>
      <c r="AB27" s="440"/>
      <c r="AC27" s="440"/>
      <c r="AD27" s="440"/>
      <c r="AE27" s="440"/>
      <c r="AF27" s="440"/>
      <c r="AG27" s="441"/>
      <c r="AH27" s="442">
        <v>78</v>
      </c>
      <c r="AI27" s="443"/>
      <c r="AJ27" s="443"/>
      <c r="AK27" s="443"/>
      <c r="AL27" s="444"/>
      <c r="AM27" s="442">
        <v>241056</v>
      </c>
      <c r="AN27" s="443"/>
      <c r="AO27" s="443"/>
      <c r="AP27" s="443"/>
      <c r="AQ27" s="443"/>
      <c r="AR27" s="444"/>
      <c r="AS27" s="442">
        <v>3090</v>
      </c>
      <c r="AT27" s="443"/>
      <c r="AU27" s="443"/>
      <c r="AV27" s="443"/>
      <c r="AW27" s="443"/>
      <c r="AX27" s="445"/>
      <c r="AY27" s="472" t="s">
        <v>182</v>
      </c>
      <c r="AZ27" s="473"/>
      <c r="BA27" s="473"/>
      <c r="BB27" s="473"/>
      <c r="BC27" s="473"/>
      <c r="BD27" s="473"/>
      <c r="BE27" s="473"/>
      <c r="BF27" s="473"/>
      <c r="BG27" s="473"/>
      <c r="BH27" s="473"/>
      <c r="BI27" s="473"/>
      <c r="BJ27" s="473"/>
      <c r="BK27" s="473"/>
      <c r="BL27" s="473"/>
      <c r="BM27" s="474"/>
      <c r="BN27" s="469">
        <v>601352</v>
      </c>
      <c r="BO27" s="470"/>
      <c r="BP27" s="470"/>
      <c r="BQ27" s="470"/>
      <c r="BR27" s="470"/>
      <c r="BS27" s="470"/>
      <c r="BT27" s="470"/>
      <c r="BU27" s="471"/>
      <c r="BV27" s="469">
        <v>601340</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2">
      <c r="A28" s="187"/>
      <c r="B28" s="498"/>
      <c r="C28" s="499"/>
      <c r="D28" s="500"/>
      <c r="E28" s="439" t="s">
        <v>183</v>
      </c>
      <c r="F28" s="440"/>
      <c r="G28" s="440"/>
      <c r="H28" s="440"/>
      <c r="I28" s="440"/>
      <c r="J28" s="440"/>
      <c r="K28" s="441"/>
      <c r="L28" s="442">
        <v>1</v>
      </c>
      <c r="M28" s="443"/>
      <c r="N28" s="443"/>
      <c r="O28" s="443"/>
      <c r="P28" s="444"/>
      <c r="Q28" s="442">
        <v>3570</v>
      </c>
      <c r="R28" s="443"/>
      <c r="S28" s="443"/>
      <c r="T28" s="443"/>
      <c r="U28" s="443"/>
      <c r="V28" s="444"/>
      <c r="W28" s="508"/>
      <c r="X28" s="499"/>
      <c r="Y28" s="500"/>
      <c r="Z28" s="439" t="s">
        <v>184</v>
      </c>
      <c r="AA28" s="440"/>
      <c r="AB28" s="440"/>
      <c r="AC28" s="440"/>
      <c r="AD28" s="440"/>
      <c r="AE28" s="440"/>
      <c r="AF28" s="440"/>
      <c r="AG28" s="441"/>
      <c r="AH28" s="442" t="s">
        <v>137</v>
      </c>
      <c r="AI28" s="443"/>
      <c r="AJ28" s="443"/>
      <c r="AK28" s="443"/>
      <c r="AL28" s="444"/>
      <c r="AM28" s="442" t="s">
        <v>137</v>
      </c>
      <c r="AN28" s="443"/>
      <c r="AO28" s="443"/>
      <c r="AP28" s="443"/>
      <c r="AQ28" s="443"/>
      <c r="AR28" s="444"/>
      <c r="AS28" s="442" t="s">
        <v>137</v>
      </c>
      <c r="AT28" s="443"/>
      <c r="AU28" s="443"/>
      <c r="AV28" s="443"/>
      <c r="AW28" s="443"/>
      <c r="AX28" s="445"/>
      <c r="AY28" s="449" t="s">
        <v>185</v>
      </c>
      <c r="AZ28" s="450"/>
      <c r="BA28" s="450"/>
      <c r="BB28" s="451"/>
      <c r="BC28" s="458" t="s">
        <v>47</v>
      </c>
      <c r="BD28" s="459"/>
      <c r="BE28" s="459"/>
      <c r="BF28" s="459"/>
      <c r="BG28" s="459"/>
      <c r="BH28" s="459"/>
      <c r="BI28" s="459"/>
      <c r="BJ28" s="459"/>
      <c r="BK28" s="459"/>
      <c r="BL28" s="459"/>
      <c r="BM28" s="460"/>
      <c r="BN28" s="461">
        <v>1371040</v>
      </c>
      <c r="BO28" s="462"/>
      <c r="BP28" s="462"/>
      <c r="BQ28" s="462"/>
      <c r="BR28" s="462"/>
      <c r="BS28" s="462"/>
      <c r="BT28" s="462"/>
      <c r="BU28" s="463"/>
      <c r="BV28" s="461">
        <v>1115710</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2">
      <c r="A29" s="187"/>
      <c r="B29" s="498"/>
      <c r="C29" s="499"/>
      <c r="D29" s="500"/>
      <c r="E29" s="439" t="s">
        <v>186</v>
      </c>
      <c r="F29" s="440"/>
      <c r="G29" s="440"/>
      <c r="H29" s="440"/>
      <c r="I29" s="440"/>
      <c r="J29" s="440"/>
      <c r="K29" s="441"/>
      <c r="L29" s="442">
        <v>16</v>
      </c>
      <c r="M29" s="443"/>
      <c r="N29" s="443"/>
      <c r="O29" s="443"/>
      <c r="P29" s="444"/>
      <c r="Q29" s="442">
        <v>3255</v>
      </c>
      <c r="R29" s="443"/>
      <c r="S29" s="443"/>
      <c r="T29" s="443"/>
      <c r="U29" s="443"/>
      <c r="V29" s="444"/>
      <c r="W29" s="509"/>
      <c r="X29" s="510"/>
      <c r="Y29" s="511"/>
      <c r="Z29" s="439" t="s">
        <v>187</v>
      </c>
      <c r="AA29" s="440"/>
      <c r="AB29" s="440"/>
      <c r="AC29" s="440"/>
      <c r="AD29" s="440"/>
      <c r="AE29" s="440"/>
      <c r="AF29" s="440"/>
      <c r="AG29" s="441"/>
      <c r="AH29" s="442">
        <v>428</v>
      </c>
      <c r="AI29" s="443"/>
      <c r="AJ29" s="443"/>
      <c r="AK29" s="443"/>
      <c r="AL29" s="444"/>
      <c r="AM29" s="442">
        <v>1299106</v>
      </c>
      <c r="AN29" s="443"/>
      <c r="AO29" s="443"/>
      <c r="AP29" s="443"/>
      <c r="AQ29" s="443"/>
      <c r="AR29" s="444"/>
      <c r="AS29" s="442">
        <v>3035</v>
      </c>
      <c r="AT29" s="443"/>
      <c r="AU29" s="443"/>
      <c r="AV29" s="443"/>
      <c r="AW29" s="443"/>
      <c r="AX29" s="445"/>
      <c r="AY29" s="452"/>
      <c r="AZ29" s="453"/>
      <c r="BA29" s="453"/>
      <c r="BB29" s="454"/>
      <c r="BC29" s="446" t="s">
        <v>188</v>
      </c>
      <c r="BD29" s="447"/>
      <c r="BE29" s="447"/>
      <c r="BF29" s="447"/>
      <c r="BG29" s="447"/>
      <c r="BH29" s="447"/>
      <c r="BI29" s="447"/>
      <c r="BJ29" s="447"/>
      <c r="BK29" s="447"/>
      <c r="BL29" s="447"/>
      <c r="BM29" s="448"/>
      <c r="BN29" s="466">
        <v>2374368</v>
      </c>
      <c r="BO29" s="467"/>
      <c r="BP29" s="467"/>
      <c r="BQ29" s="467"/>
      <c r="BR29" s="467"/>
      <c r="BS29" s="467"/>
      <c r="BT29" s="467"/>
      <c r="BU29" s="468"/>
      <c r="BV29" s="466">
        <v>2028058</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5">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189</v>
      </c>
      <c r="X30" s="519"/>
      <c r="Y30" s="519"/>
      <c r="Z30" s="519"/>
      <c r="AA30" s="519"/>
      <c r="AB30" s="519"/>
      <c r="AC30" s="519"/>
      <c r="AD30" s="519"/>
      <c r="AE30" s="519"/>
      <c r="AF30" s="519"/>
      <c r="AG30" s="520"/>
      <c r="AH30" s="430">
        <v>98.4</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49</v>
      </c>
      <c r="BD30" s="434"/>
      <c r="BE30" s="434"/>
      <c r="BF30" s="434"/>
      <c r="BG30" s="434"/>
      <c r="BH30" s="434"/>
      <c r="BI30" s="434"/>
      <c r="BJ30" s="434"/>
      <c r="BK30" s="434"/>
      <c r="BL30" s="434"/>
      <c r="BM30" s="435"/>
      <c r="BN30" s="469">
        <v>889854</v>
      </c>
      <c r="BO30" s="470"/>
      <c r="BP30" s="470"/>
      <c r="BQ30" s="470"/>
      <c r="BR30" s="470"/>
      <c r="BS30" s="470"/>
      <c r="BT30" s="470"/>
      <c r="BU30" s="471"/>
      <c r="BV30" s="469">
        <v>1192647</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29" t="s">
        <v>196</v>
      </c>
      <c r="D33" s="429"/>
      <c r="E33" s="428" t="s">
        <v>197</v>
      </c>
      <c r="F33" s="428"/>
      <c r="G33" s="428"/>
      <c r="H33" s="428"/>
      <c r="I33" s="428"/>
      <c r="J33" s="428"/>
      <c r="K33" s="428"/>
      <c r="L33" s="428"/>
      <c r="M33" s="428"/>
      <c r="N33" s="428"/>
      <c r="O33" s="428"/>
      <c r="P33" s="428"/>
      <c r="Q33" s="428"/>
      <c r="R33" s="428"/>
      <c r="S33" s="428"/>
      <c r="T33" s="216"/>
      <c r="U33" s="429" t="s">
        <v>196</v>
      </c>
      <c r="V33" s="429"/>
      <c r="W33" s="428" t="s">
        <v>197</v>
      </c>
      <c r="X33" s="428"/>
      <c r="Y33" s="428"/>
      <c r="Z33" s="428"/>
      <c r="AA33" s="428"/>
      <c r="AB33" s="428"/>
      <c r="AC33" s="428"/>
      <c r="AD33" s="428"/>
      <c r="AE33" s="428"/>
      <c r="AF33" s="428"/>
      <c r="AG33" s="428"/>
      <c r="AH33" s="428"/>
      <c r="AI33" s="428"/>
      <c r="AJ33" s="428"/>
      <c r="AK33" s="428"/>
      <c r="AL33" s="216"/>
      <c r="AM33" s="429" t="s">
        <v>196</v>
      </c>
      <c r="AN33" s="429"/>
      <c r="AO33" s="428" t="s">
        <v>197</v>
      </c>
      <c r="AP33" s="428"/>
      <c r="AQ33" s="428"/>
      <c r="AR33" s="428"/>
      <c r="AS33" s="428"/>
      <c r="AT33" s="428"/>
      <c r="AU33" s="428"/>
      <c r="AV33" s="428"/>
      <c r="AW33" s="428"/>
      <c r="AX33" s="428"/>
      <c r="AY33" s="428"/>
      <c r="AZ33" s="428"/>
      <c r="BA33" s="428"/>
      <c r="BB33" s="428"/>
      <c r="BC33" s="428"/>
      <c r="BD33" s="217"/>
      <c r="BE33" s="428" t="s">
        <v>198</v>
      </c>
      <c r="BF33" s="428"/>
      <c r="BG33" s="428" t="s">
        <v>199</v>
      </c>
      <c r="BH33" s="428"/>
      <c r="BI33" s="428"/>
      <c r="BJ33" s="428"/>
      <c r="BK33" s="428"/>
      <c r="BL33" s="428"/>
      <c r="BM33" s="428"/>
      <c r="BN33" s="428"/>
      <c r="BO33" s="428"/>
      <c r="BP33" s="428"/>
      <c r="BQ33" s="428"/>
      <c r="BR33" s="428"/>
      <c r="BS33" s="428"/>
      <c r="BT33" s="428"/>
      <c r="BU33" s="428"/>
      <c r="BV33" s="217"/>
      <c r="BW33" s="429" t="s">
        <v>198</v>
      </c>
      <c r="BX33" s="429"/>
      <c r="BY33" s="428" t="s">
        <v>200</v>
      </c>
      <c r="BZ33" s="428"/>
      <c r="CA33" s="428"/>
      <c r="CB33" s="428"/>
      <c r="CC33" s="428"/>
      <c r="CD33" s="428"/>
      <c r="CE33" s="428"/>
      <c r="CF33" s="428"/>
      <c r="CG33" s="428"/>
      <c r="CH33" s="428"/>
      <c r="CI33" s="428"/>
      <c r="CJ33" s="428"/>
      <c r="CK33" s="428"/>
      <c r="CL33" s="428"/>
      <c r="CM33" s="428"/>
      <c r="CN33" s="216"/>
      <c r="CO33" s="429" t="s">
        <v>196</v>
      </c>
      <c r="CP33" s="429"/>
      <c r="CQ33" s="428" t="s">
        <v>201</v>
      </c>
      <c r="CR33" s="428"/>
      <c r="CS33" s="428"/>
      <c r="CT33" s="428"/>
      <c r="CU33" s="428"/>
      <c r="CV33" s="428"/>
      <c r="CW33" s="428"/>
      <c r="CX33" s="428"/>
      <c r="CY33" s="428"/>
      <c r="CZ33" s="428"/>
      <c r="DA33" s="428"/>
      <c r="DB33" s="428"/>
      <c r="DC33" s="428"/>
      <c r="DD33" s="428"/>
      <c r="DE33" s="428"/>
      <c r="DF33" s="216"/>
      <c r="DG33" s="427" t="s">
        <v>202</v>
      </c>
      <c r="DH33" s="427"/>
      <c r="DI33" s="218"/>
      <c r="DJ33" s="186"/>
      <c r="DK33" s="186"/>
      <c r="DL33" s="186"/>
      <c r="DM33" s="186"/>
      <c r="DN33" s="186"/>
      <c r="DO33" s="186"/>
    </row>
    <row r="34" spans="1:119" ht="32.25" customHeight="1" x14ac:dyDescent="0.2">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5</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8</v>
      </c>
      <c r="AN34" s="425"/>
      <c r="AO34" s="424" t="str">
        <f>IF('各会計、関係団体の財政状況及び健全化判断比率'!B31="","",'各会計、関係団体の財政状況及び健全化判断比率'!B31)</f>
        <v>水道事業会計</v>
      </c>
      <c r="AP34" s="424"/>
      <c r="AQ34" s="424"/>
      <c r="AR34" s="424"/>
      <c r="AS34" s="424"/>
      <c r="AT34" s="424"/>
      <c r="AU34" s="424"/>
      <c r="AV34" s="424"/>
      <c r="AW34" s="424"/>
      <c r="AX34" s="424"/>
      <c r="AY34" s="424"/>
      <c r="AZ34" s="424"/>
      <c r="BA34" s="424"/>
      <c r="BB34" s="424"/>
      <c r="BC34" s="424"/>
      <c r="BD34" s="214"/>
      <c r="BE34" s="425">
        <f>IF(BG34="","",MAX(C34:D43,U34:V43,AM34:AN43)+1)</f>
        <v>10</v>
      </c>
      <c r="BF34" s="425"/>
      <c r="BG34" s="424" t="str">
        <f>IF('各会計、関係団体の財政状況及び健全化判断比率'!B33="","",'各会計、関係団体の財政状況及び健全化判断比率'!B33)</f>
        <v>農業集落排水事業特別会計</v>
      </c>
      <c r="BH34" s="424"/>
      <c r="BI34" s="424"/>
      <c r="BJ34" s="424"/>
      <c r="BK34" s="424"/>
      <c r="BL34" s="424"/>
      <c r="BM34" s="424"/>
      <c r="BN34" s="424"/>
      <c r="BO34" s="424"/>
      <c r="BP34" s="424"/>
      <c r="BQ34" s="424"/>
      <c r="BR34" s="424"/>
      <c r="BS34" s="424"/>
      <c r="BT34" s="424"/>
      <c r="BU34" s="424"/>
      <c r="BV34" s="214"/>
      <c r="BW34" s="425">
        <f>IF(BY34="","",MAX(C34:D43,U34:V43,AM34:AN43,BE34:BF43)+1)</f>
        <v>11</v>
      </c>
      <c r="BX34" s="425"/>
      <c r="BY34" s="424" t="str">
        <f>IF('各会計、関係団体の財政状況及び健全化判断比率'!B68="","",'各会計、関係団体の財政状況及び健全化判断比率'!B68)</f>
        <v>滋賀県市町村職員退職手当組合</v>
      </c>
      <c r="BZ34" s="424"/>
      <c r="CA34" s="424"/>
      <c r="CB34" s="424"/>
      <c r="CC34" s="424"/>
      <c r="CD34" s="424"/>
      <c r="CE34" s="424"/>
      <c r="CF34" s="424"/>
      <c r="CG34" s="424"/>
      <c r="CH34" s="424"/>
      <c r="CI34" s="424"/>
      <c r="CJ34" s="424"/>
      <c r="CK34" s="424"/>
      <c r="CL34" s="424"/>
      <c r="CM34" s="424"/>
      <c r="CN34" s="214"/>
      <c r="CO34" s="425">
        <f>IF(CQ34="","",MAX(C34:D43,U34:V43,AM34:AN43,BE34:BF43,BW34:BX43)+1)</f>
        <v>17</v>
      </c>
      <c r="CP34" s="425"/>
      <c r="CQ34" s="424" t="str">
        <f>IF('各会計、関係団体の財政状況及び健全化判断比率'!BS7="","",'各会計、関係団体の財政状況及び健全化判断比率'!BS7)</f>
        <v>栗東市体育協会</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2">
      <c r="A35" s="187"/>
      <c r="B35" s="213"/>
      <c r="C35" s="425">
        <f>IF(E35="","",C34+1)</f>
        <v>2</v>
      </c>
      <c r="D35" s="425"/>
      <c r="E35" s="424" t="str">
        <f>IF('各会計、関係団体の財政状況及び健全化判断比率'!B8="","",'各会計、関係団体の財政状況及び健全化判断比率'!B8)</f>
        <v>土地取得特別会計</v>
      </c>
      <c r="F35" s="424"/>
      <c r="G35" s="424"/>
      <c r="H35" s="424"/>
      <c r="I35" s="424"/>
      <c r="J35" s="424"/>
      <c r="K35" s="424"/>
      <c r="L35" s="424"/>
      <c r="M35" s="424"/>
      <c r="N35" s="424"/>
      <c r="O35" s="424"/>
      <c r="P35" s="424"/>
      <c r="Q35" s="424"/>
      <c r="R35" s="424"/>
      <c r="S35" s="424"/>
      <c r="T35" s="214"/>
      <c r="U35" s="425">
        <f>IF(W35="","",U34+1)</f>
        <v>6</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f t="shared" ref="AM35:AM43" si="0">IF(AO35="","",AM34+1)</f>
        <v>9</v>
      </c>
      <c r="AN35" s="425"/>
      <c r="AO35" s="424" t="str">
        <f>IF('各会計、関係団体の財政状況及び健全化判断比率'!B32="","",'各会計、関係団体の財政状況及び健全化判断比率'!B32)</f>
        <v>公共下水道事業会計</v>
      </c>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12</v>
      </c>
      <c r="BX35" s="425"/>
      <c r="BY35" s="424" t="str">
        <f>IF('各会計、関係団体の財政状況及び健全化判断比率'!B69="","",'各会計、関係団体の財政状況及び健全化判断比率'!B69)</f>
        <v>滋賀県市町村交通災害共済組合</v>
      </c>
      <c r="BZ35" s="424"/>
      <c r="CA35" s="424"/>
      <c r="CB35" s="424"/>
      <c r="CC35" s="424"/>
      <c r="CD35" s="424"/>
      <c r="CE35" s="424"/>
      <c r="CF35" s="424"/>
      <c r="CG35" s="424"/>
      <c r="CH35" s="424"/>
      <c r="CI35" s="424"/>
      <c r="CJ35" s="424"/>
      <c r="CK35" s="424"/>
      <c r="CL35" s="424"/>
      <c r="CM35" s="424"/>
      <c r="CN35" s="214"/>
      <c r="CO35" s="425">
        <f t="shared" ref="CO35:CO43" si="3">IF(CQ35="","",CO34+1)</f>
        <v>18</v>
      </c>
      <c r="CP35" s="425"/>
      <c r="CQ35" s="424" t="str">
        <f>IF('各会計、関係団体の財政状況及び健全化判断比率'!BS8="","",'各会計、関係団体の財政状況及び健全化判断比率'!BS8)</f>
        <v>栗東都市整備</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2">
      <c r="A36" s="187"/>
      <c r="B36" s="213"/>
      <c r="C36" s="425">
        <f>IF(E36="","",C35+1)</f>
        <v>3</v>
      </c>
      <c r="D36" s="425"/>
      <c r="E36" s="424" t="str">
        <f>IF('各会計、関係団体の財政状況及び健全化判断比率'!B9="","",'各会計、関係団体の財政状況及び健全化判断比率'!B9)</f>
        <v>栗東墓地公園特別会計</v>
      </c>
      <c r="F36" s="424"/>
      <c r="G36" s="424"/>
      <c r="H36" s="424"/>
      <c r="I36" s="424"/>
      <c r="J36" s="424"/>
      <c r="K36" s="424"/>
      <c r="L36" s="424"/>
      <c r="M36" s="424"/>
      <c r="N36" s="424"/>
      <c r="O36" s="424"/>
      <c r="P36" s="424"/>
      <c r="Q36" s="424"/>
      <c r="R36" s="424"/>
      <c r="S36" s="424"/>
      <c r="T36" s="214"/>
      <c r="U36" s="425">
        <f t="shared" ref="U36:U43" si="4">IF(W36="","",U35+1)</f>
        <v>7</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13</v>
      </c>
      <c r="BX36" s="425"/>
      <c r="BY36" s="424" t="str">
        <f>IF('各会計、関係団体の財政状況及び健全化判断比率'!B70="","",'各会計、関係団体の財政状況及び健全化判断比率'!B70)</f>
        <v>湖南広域行政組合</v>
      </c>
      <c r="BZ36" s="424"/>
      <c r="CA36" s="424"/>
      <c r="CB36" s="424"/>
      <c r="CC36" s="424"/>
      <c r="CD36" s="424"/>
      <c r="CE36" s="424"/>
      <c r="CF36" s="424"/>
      <c r="CG36" s="424"/>
      <c r="CH36" s="424"/>
      <c r="CI36" s="424"/>
      <c r="CJ36" s="424"/>
      <c r="CK36" s="424"/>
      <c r="CL36" s="424"/>
      <c r="CM36" s="424"/>
      <c r="CN36" s="214"/>
      <c r="CO36" s="425">
        <f t="shared" si="3"/>
        <v>19</v>
      </c>
      <c r="CP36" s="425"/>
      <c r="CQ36" s="424" t="str">
        <f>IF('各会計、関係団体の財政状況及び健全化判断比率'!BS9="","",'各会計、関係団体の財政状況及び健全化判断比率'!BS9)</f>
        <v>アグリの郷栗東</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2">
      <c r="A37" s="187"/>
      <c r="B37" s="213"/>
      <c r="C37" s="425">
        <f>IF(E37="","",C36+1)</f>
        <v>4</v>
      </c>
      <c r="D37" s="425"/>
      <c r="E37" s="424" t="str">
        <f>IF('各会計、関係団体の財政状況及び健全化判断比率'!B10="","",'各会計、関係団体の財政状況及び健全化判断比率'!B10)</f>
        <v>大津湖南都市計画事業栗東新都心土地区画整理事業特別会計</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14</v>
      </c>
      <c r="BX37" s="425"/>
      <c r="BY37" s="424" t="str">
        <f>IF('各会計、関係団体の財政状況及び健全化判断比率'!B71="","",'各会計、関係団体の財政状況及び健全化判断比率'!B71)</f>
        <v>滋賀県市町村職員研修センター</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2">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15</v>
      </c>
      <c r="BX38" s="425"/>
      <c r="BY38" s="424" t="str">
        <f>IF('各会計、関係団体の財政状況及び健全化判断比率'!B72="","",'各会計、関係団体の財政状況及び健全化判断比率'!B72)</f>
        <v>滋賀県後期高齢者医療広域連合（一般会計）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2">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16</v>
      </c>
      <c r="BX39" s="425"/>
      <c r="BY39" s="424" t="str">
        <f>IF('各会計、関係団体の財政状況及び健全化判断比率'!B73="","",'各会計、関係団体の財政状況及び健全化判断比率'!B73)</f>
        <v>滋賀県後期高齢者医療広域連合（後期高齢者医療特別会計）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2">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2">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2">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2">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207</v>
      </c>
    </row>
    <row r="50" spans="5:5" x14ac:dyDescent="0.2">
      <c r="E50" s="188" t="s">
        <v>208</v>
      </c>
    </row>
    <row r="51" spans="5:5" x14ac:dyDescent="0.2">
      <c r="E51" s="188" t="s">
        <v>209</v>
      </c>
    </row>
    <row r="52" spans="5:5" x14ac:dyDescent="0.2">
      <c r="E52" s="188" t="s">
        <v>210</v>
      </c>
    </row>
    <row r="53" spans="5:5" x14ac:dyDescent="0.2"/>
    <row r="54" spans="5:5" x14ac:dyDescent="0.2"/>
    <row r="55" spans="5:5" x14ac:dyDescent="0.2"/>
    <row r="56" spans="5:5" x14ac:dyDescent="0.2"/>
  </sheetData>
  <sheetProtection algorithmName="SHA-512" hashValue="VY4uDNgXABQ3IFi0PEMdG6ow+BojqO1BbIH+hfz6InZ91e8w8Tb7tHbiQM3rH1SJmVcBFbIBH6I0E5zrqWd/tw==" saltValue="QQ86HXEzWFFh7bVwg1hU3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2" zoomScale="70" zoomScaleNormal="7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3">
      <c r="A33" s="22"/>
      <c r="B33" s="25" t="s">
        <v>6</v>
      </c>
      <c r="C33" s="26"/>
      <c r="D33" s="26"/>
      <c r="E33" s="27" t="s">
        <v>2</v>
      </c>
      <c r="F33" s="28" t="s">
        <v>551</v>
      </c>
      <c r="G33" s="29" t="s">
        <v>552</v>
      </c>
      <c r="H33" s="29" t="s">
        <v>553</v>
      </c>
      <c r="I33" s="29" t="s">
        <v>554</v>
      </c>
      <c r="J33" s="30" t="s">
        <v>555</v>
      </c>
      <c r="K33" s="22"/>
      <c r="L33" s="22"/>
      <c r="M33" s="22"/>
      <c r="N33" s="22"/>
      <c r="O33" s="22"/>
      <c r="P33" s="22"/>
    </row>
    <row r="34" spans="1:16" ht="39" customHeight="1" x14ac:dyDescent="0.2">
      <c r="A34" s="22"/>
      <c r="B34" s="31"/>
      <c r="C34" s="1248" t="s">
        <v>558</v>
      </c>
      <c r="D34" s="1248"/>
      <c r="E34" s="1249"/>
      <c r="F34" s="32">
        <v>13.19</v>
      </c>
      <c r="G34" s="33">
        <v>13.19</v>
      </c>
      <c r="H34" s="33">
        <v>12.58</v>
      </c>
      <c r="I34" s="33">
        <v>12.18</v>
      </c>
      <c r="J34" s="34">
        <v>9.49</v>
      </c>
      <c r="K34" s="22"/>
      <c r="L34" s="22"/>
      <c r="M34" s="22"/>
      <c r="N34" s="22"/>
      <c r="O34" s="22"/>
      <c r="P34" s="22"/>
    </row>
    <row r="35" spans="1:16" ht="39" customHeight="1" x14ac:dyDescent="0.2">
      <c r="A35" s="22"/>
      <c r="B35" s="35"/>
      <c r="C35" s="1242" t="s">
        <v>559</v>
      </c>
      <c r="D35" s="1243"/>
      <c r="E35" s="1244"/>
      <c r="F35" s="36">
        <v>2.44</v>
      </c>
      <c r="G35" s="37">
        <v>2.56</v>
      </c>
      <c r="H35" s="37">
        <v>5.84</v>
      </c>
      <c r="I35" s="37">
        <v>6.09</v>
      </c>
      <c r="J35" s="38">
        <v>6.02</v>
      </c>
      <c r="K35" s="22"/>
      <c r="L35" s="22"/>
      <c r="M35" s="22"/>
      <c r="N35" s="22"/>
      <c r="O35" s="22"/>
      <c r="P35" s="22"/>
    </row>
    <row r="36" spans="1:16" ht="39" customHeight="1" x14ac:dyDescent="0.2">
      <c r="A36" s="22"/>
      <c r="B36" s="35"/>
      <c r="C36" s="1242" t="s">
        <v>560</v>
      </c>
      <c r="D36" s="1243"/>
      <c r="E36" s="1244"/>
      <c r="F36" s="36">
        <v>3.42</v>
      </c>
      <c r="G36" s="37">
        <v>3.33</v>
      </c>
      <c r="H36" s="37">
        <v>2.99</v>
      </c>
      <c r="I36" s="37">
        <v>3.57</v>
      </c>
      <c r="J36" s="38">
        <v>4.3600000000000003</v>
      </c>
      <c r="K36" s="22"/>
      <c r="L36" s="22"/>
      <c r="M36" s="22"/>
      <c r="N36" s="22"/>
      <c r="O36" s="22"/>
      <c r="P36" s="22"/>
    </row>
    <row r="37" spans="1:16" ht="39" customHeight="1" x14ac:dyDescent="0.2">
      <c r="A37" s="22"/>
      <c r="B37" s="35"/>
      <c r="C37" s="1242" t="s">
        <v>561</v>
      </c>
      <c r="D37" s="1243"/>
      <c r="E37" s="1244"/>
      <c r="F37" s="36">
        <v>1.69</v>
      </c>
      <c r="G37" s="37">
        <v>2.97</v>
      </c>
      <c r="H37" s="37">
        <v>3.84</v>
      </c>
      <c r="I37" s="37">
        <v>3.56</v>
      </c>
      <c r="J37" s="38">
        <v>3.59</v>
      </c>
      <c r="K37" s="22"/>
      <c r="L37" s="22"/>
      <c r="M37" s="22"/>
      <c r="N37" s="22"/>
      <c r="O37" s="22"/>
      <c r="P37" s="22"/>
    </row>
    <row r="38" spans="1:16" ht="39" customHeight="1" x14ac:dyDescent="0.2">
      <c r="A38" s="22"/>
      <c r="B38" s="35"/>
      <c r="C38" s="1242" t="s">
        <v>562</v>
      </c>
      <c r="D38" s="1243"/>
      <c r="E38" s="1244"/>
      <c r="F38" s="36">
        <v>0.5</v>
      </c>
      <c r="G38" s="37">
        <v>0.69</v>
      </c>
      <c r="H38" s="37">
        <v>0.48</v>
      </c>
      <c r="I38" s="37">
        <v>0.6</v>
      </c>
      <c r="J38" s="38">
        <v>0.42</v>
      </c>
      <c r="K38" s="22"/>
      <c r="L38" s="22"/>
      <c r="M38" s="22"/>
      <c r="N38" s="22"/>
      <c r="O38" s="22"/>
      <c r="P38" s="22"/>
    </row>
    <row r="39" spans="1:16" ht="39" customHeight="1" x14ac:dyDescent="0.2">
      <c r="A39" s="22"/>
      <c r="B39" s="35"/>
      <c r="C39" s="1242" t="s">
        <v>563</v>
      </c>
      <c r="D39" s="1243"/>
      <c r="E39" s="1244"/>
      <c r="F39" s="36">
        <v>0.12</v>
      </c>
      <c r="G39" s="37">
        <v>0.12</v>
      </c>
      <c r="H39" s="37">
        <v>0.15</v>
      </c>
      <c r="I39" s="37">
        <v>0.13</v>
      </c>
      <c r="J39" s="38">
        <v>0.11</v>
      </c>
      <c r="K39" s="22"/>
      <c r="L39" s="22"/>
      <c r="M39" s="22"/>
      <c r="N39" s="22"/>
      <c r="O39" s="22"/>
      <c r="P39" s="22"/>
    </row>
    <row r="40" spans="1:16" ht="39" customHeight="1" x14ac:dyDescent="0.2">
      <c r="A40" s="22"/>
      <c r="B40" s="35"/>
      <c r="C40" s="1242" t="s">
        <v>564</v>
      </c>
      <c r="D40" s="1243"/>
      <c r="E40" s="1244"/>
      <c r="F40" s="36">
        <v>0.04</v>
      </c>
      <c r="G40" s="37">
        <v>0.04</v>
      </c>
      <c r="H40" s="37">
        <v>0.03</v>
      </c>
      <c r="I40" s="37">
        <v>0.04</v>
      </c>
      <c r="J40" s="38">
        <v>0.04</v>
      </c>
      <c r="K40" s="22"/>
      <c r="L40" s="22"/>
      <c r="M40" s="22"/>
      <c r="N40" s="22"/>
      <c r="O40" s="22"/>
      <c r="P40" s="22"/>
    </row>
    <row r="41" spans="1:16" ht="39" customHeight="1" x14ac:dyDescent="0.2">
      <c r="A41" s="22"/>
      <c r="B41" s="35"/>
      <c r="C41" s="1242" t="s">
        <v>565</v>
      </c>
      <c r="D41" s="1243"/>
      <c r="E41" s="1244"/>
      <c r="F41" s="36">
        <v>0.02</v>
      </c>
      <c r="G41" s="37">
        <v>0.03</v>
      </c>
      <c r="H41" s="37">
        <v>0.03</v>
      </c>
      <c r="I41" s="37">
        <v>0.01</v>
      </c>
      <c r="J41" s="38">
        <v>0.02</v>
      </c>
      <c r="K41" s="22"/>
      <c r="L41" s="22"/>
      <c r="M41" s="22"/>
      <c r="N41" s="22"/>
      <c r="O41" s="22"/>
      <c r="P41" s="22"/>
    </row>
    <row r="42" spans="1:16" ht="39" customHeight="1" x14ac:dyDescent="0.2">
      <c r="A42" s="22"/>
      <c r="B42" s="39"/>
      <c r="C42" s="1242" t="s">
        <v>566</v>
      </c>
      <c r="D42" s="1243"/>
      <c r="E42" s="1244"/>
      <c r="F42" s="36" t="s">
        <v>524</v>
      </c>
      <c r="G42" s="37" t="s">
        <v>524</v>
      </c>
      <c r="H42" s="37" t="s">
        <v>524</v>
      </c>
      <c r="I42" s="37" t="s">
        <v>524</v>
      </c>
      <c r="J42" s="38" t="s">
        <v>524</v>
      </c>
      <c r="K42" s="22"/>
      <c r="L42" s="22"/>
      <c r="M42" s="22"/>
      <c r="N42" s="22"/>
      <c r="O42" s="22"/>
      <c r="P42" s="22"/>
    </row>
    <row r="43" spans="1:16" ht="39" customHeight="1" thickBot="1" x14ac:dyDescent="0.25">
      <c r="A43" s="22"/>
      <c r="B43" s="40"/>
      <c r="C43" s="1245" t="s">
        <v>567</v>
      </c>
      <c r="D43" s="1246"/>
      <c r="E43" s="1247"/>
      <c r="F43" s="41">
        <v>0.04</v>
      </c>
      <c r="G43" s="42">
        <v>0.04</v>
      </c>
      <c r="H43" s="42">
        <v>0.04</v>
      </c>
      <c r="I43" s="42">
        <v>0.03</v>
      </c>
      <c r="J43" s="43">
        <v>0.03</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VDBDV3p3j5u7GAnWNMZumvLFk+jdr1+x1kS4k3T9hOuDh3fEzzGeZXrQNo2Qy0BORX8bls+KK4POUW5gmLFAUQ==" saltValue="5O3VhoabcLQUxseyrRvhK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election activeCell="O59" sqref="O59"/>
    </sheetView>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3">
      <c r="A44" s="48"/>
      <c r="B44" s="51" t="s">
        <v>9</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2">
      <c r="A45" s="48"/>
      <c r="B45" s="1268" t="s">
        <v>10</v>
      </c>
      <c r="C45" s="1269"/>
      <c r="D45" s="58"/>
      <c r="E45" s="1274" t="s">
        <v>11</v>
      </c>
      <c r="F45" s="1274"/>
      <c r="G45" s="1274"/>
      <c r="H45" s="1274"/>
      <c r="I45" s="1274"/>
      <c r="J45" s="1275"/>
      <c r="K45" s="59">
        <v>3870</v>
      </c>
      <c r="L45" s="60">
        <v>3993</v>
      </c>
      <c r="M45" s="60">
        <v>4279</v>
      </c>
      <c r="N45" s="60">
        <v>3993</v>
      </c>
      <c r="O45" s="61">
        <v>3971</v>
      </c>
      <c r="P45" s="48"/>
      <c r="Q45" s="48"/>
      <c r="R45" s="48"/>
      <c r="S45" s="48"/>
      <c r="T45" s="48"/>
      <c r="U45" s="48"/>
    </row>
    <row r="46" spans="1:21" ht="30.75" customHeight="1" x14ac:dyDescent="0.2">
      <c r="A46" s="48"/>
      <c r="B46" s="1270"/>
      <c r="C46" s="1271"/>
      <c r="D46" s="62"/>
      <c r="E46" s="1252" t="s">
        <v>12</v>
      </c>
      <c r="F46" s="1252"/>
      <c r="G46" s="1252"/>
      <c r="H46" s="1252"/>
      <c r="I46" s="1252"/>
      <c r="J46" s="1253"/>
      <c r="K46" s="63" t="s">
        <v>524</v>
      </c>
      <c r="L46" s="64" t="s">
        <v>524</v>
      </c>
      <c r="M46" s="64" t="s">
        <v>524</v>
      </c>
      <c r="N46" s="64" t="s">
        <v>524</v>
      </c>
      <c r="O46" s="65" t="s">
        <v>524</v>
      </c>
      <c r="P46" s="48"/>
      <c r="Q46" s="48"/>
      <c r="R46" s="48"/>
      <c r="S46" s="48"/>
      <c r="T46" s="48"/>
      <c r="U46" s="48"/>
    </row>
    <row r="47" spans="1:21" ht="30.75" customHeight="1" x14ac:dyDescent="0.2">
      <c r="A47" s="48"/>
      <c r="B47" s="1270"/>
      <c r="C47" s="1271"/>
      <c r="D47" s="62"/>
      <c r="E47" s="1252" t="s">
        <v>13</v>
      </c>
      <c r="F47" s="1252"/>
      <c r="G47" s="1252"/>
      <c r="H47" s="1252"/>
      <c r="I47" s="1252"/>
      <c r="J47" s="1253"/>
      <c r="K47" s="63" t="s">
        <v>524</v>
      </c>
      <c r="L47" s="64" t="s">
        <v>524</v>
      </c>
      <c r="M47" s="64" t="s">
        <v>524</v>
      </c>
      <c r="N47" s="64" t="s">
        <v>524</v>
      </c>
      <c r="O47" s="65" t="s">
        <v>524</v>
      </c>
      <c r="P47" s="48"/>
      <c r="Q47" s="48"/>
      <c r="R47" s="48"/>
      <c r="S47" s="48"/>
      <c r="T47" s="48"/>
      <c r="U47" s="48"/>
    </row>
    <row r="48" spans="1:21" ht="30.75" customHeight="1" x14ac:dyDescent="0.2">
      <c r="A48" s="48"/>
      <c r="B48" s="1270"/>
      <c r="C48" s="1271"/>
      <c r="D48" s="62"/>
      <c r="E48" s="1252" t="s">
        <v>14</v>
      </c>
      <c r="F48" s="1252"/>
      <c r="G48" s="1252"/>
      <c r="H48" s="1252"/>
      <c r="I48" s="1252"/>
      <c r="J48" s="1253"/>
      <c r="K48" s="63">
        <v>367</v>
      </c>
      <c r="L48" s="64">
        <v>294</v>
      </c>
      <c r="M48" s="64">
        <v>305</v>
      </c>
      <c r="N48" s="64">
        <v>275</v>
      </c>
      <c r="O48" s="65">
        <v>248</v>
      </c>
      <c r="P48" s="48"/>
      <c r="Q48" s="48"/>
      <c r="R48" s="48"/>
      <c r="S48" s="48"/>
      <c r="T48" s="48"/>
      <c r="U48" s="48"/>
    </row>
    <row r="49" spans="1:21" ht="30.75" customHeight="1" x14ac:dyDescent="0.2">
      <c r="A49" s="48"/>
      <c r="B49" s="1270"/>
      <c r="C49" s="1271"/>
      <c r="D49" s="62"/>
      <c r="E49" s="1252" t="s">
        <v>15</v>
      </c>
      <c r="F49" s="1252"/>
      <c r="G49" s="1252"/>
      <c r="H49" s="1252"/>
      <c r="I49" s="1252"/>
      <c r="J49" s="1253"/>
      <c r="K49" s="63">
        <v>105</v>
      </c>
      <c r="L49" s="64">
        <v>63</v>
      </c>
      <c r="M49" s="64">
        <v>75</v>
      </c>
      <c r="N49" s="64">
        <v>77</v>
      </c>
      <c r="O49" s="65">
        <v>73</v>
      </c>
      <c r="P49" s="48"/>
      <c r="Q49" s="48"/>
      <c r="R49" s="48"/>
      <c r="S49" s="48"/>
      <c r="T49" s="48"/>
      <c r="U49" s="48"/>
    </row>
    <row r="50" spans="1:21" ht="30.75" customHeight="1" x14ac:dyDescent="0.2">
      <c r="A50" s="48"/>
      <c r="B50" s="1270"/>
      <c r="C50" s="1271"/>
      <c r="D50" s="62"/>
      <c r="E50" s="1252" t="s">
        <v>16</v>
      </c>
      <c r="F50" s="1252"/>
      <c r="G50" s="1252"/>
      <c r="H50" s="1252"/>
      <c r="I50" s="1252"/>
      <c r="J50" s="1253"/>
      <c r="K50" s="63">
        <v>153</v>
      </c>
      <c r="L50" s="64">
        <v>134</v>
      </c>
      <c r="M50" s="64">
        <v>113</v>
      </c>
      <c r="N50" s="64">
        <v>121</v>
      </c>
      <c r="O50" s="65">
        <v>124</v>
      </c>
      <c r="P50" s="48"/>
      <c r="Q50" s="48"/>
      <c r="R50" s="48"/>
      <c r="S50" s="48"/>
      <c r="T50" s="48"/>
      <c r="U50" s="48"/>
    </row>
    <row r="51" spans="1:21" ht="30.75" customHeight="1" x14ac:dyDescent="0.2">
      <c r="A51" s="48"/>
      <c r="B51" s="1272"/>
      <c r="C51" s="1273"/>
      <c r="D51" s="66"/>
      <c r="E51" s="1252" t="s">
        <v>17</v>
      </c>
      <c r="F51" s="1252"/>
      <c r="G51" s="1252"/>
      <c r="H51" s="1252"/>
      <c r="I51" s="1252"/>
      <c r="J51" s="1253"/>
      <c r="K51" s="63" t="s">
        <v>524</v>
      </c>
      <c r="L51" s="64" t="s">
        <v>524</v>
      </c>
      <c r="M51" s="64" t="s">
        <v>524</v>
      </c>
      <c r="N51" s="64" t="s">
        <v>524</v>
      </c>
      <c r="O51" s="65" t="s">
        <v>524</v>
      </c>
      <c r="P51" s="48"/>
      <c r="Q51" s="48"/>
      <c r="R51" s="48"/>
      <c r="S51" s="48"/>
      <c r="T51" s="48"/>
      <c r="U51" s="48"/>
    </row>
    <row r="52" spans="1:21" ht="30.75" customHeight="1" x14ac:dyDescent="0.2">
      <c r="A52" s="48"/>
      <c r="B52" s="1250" t="s">
        <v>18</v>
      </c>
      <c r="C52" s="1251"/>
      <c r="D52" s="66"/>
      <c r="E52" s="1252" t="s">
        <v>19</v>
      </c>
      <c r="F52" s="1252"/>
      <c r="G52" s="1252"/>
      <c r="H52" s="1252"/>
      <c r="I52" s="1252"/>
      <c r="J52" s="1253"/>
      <c r="K52" s="63">
        <v>2413</v>
      </c>
      <c r="L52" s="64">
        <v>2538</v>
      </c>
      <c r="M52" s="64">
        <v>2660</v>
      </c>
      <c r="N52" s="64">
        <v>2646</v>
      </c>
      <c r="O52" s="65">
        <v>2689</v>
      </c>
      <c r="P52" s="48"/>
      <c r="Q52" s="48"/>
      <c r="R52" s="48"/>
      <c r="S52" s="48"/>
      <c r="T52" s="48"/>
      <c r="U52" s="48"/>
    </row>
    <row r="53" spans="1:21" ht="30.75" customHeight="1" thickBot="1" x14ac:dyDescent="0.25">
      <c r="A53" s="48"/>
      <c r="B53" s="1254" t="s">
        <v>20</v>
      </c>
      <c r="C53" s="1255"/>
      <c r="D53" s="67"/>
      <c r="E53" s="1256" t="s">
        <v>21</v>
      </c>
      <c r="F53" s="1256"/>
      <c r="G53" s="1256"/>
      <c r="H53" s="1256"/>
      <c r="I53" s="1256"/>
      <c r="J53" s="1257"/>
      <c r="K53" s="68">
        <v>2082</v>
      </c>
      <c r="L53" s="69">
        <v>1946</v>
      </c>
      <c r="M53" s="69">
        <v>2112</v>
      </c>
      <c r="N53" s="69">
        <v>1820</v>
      </c>
      <c r="O53" s="70">
        <v>1727</v>
      </c>
      <c r="P53" s="48"/>
      <c r="Q53" s="48"/>
      <c r="R53" s="48"/>
      <c r="S53" s="48"/>
      <c r="T53" s="48"/>
      <c r="U53" s="48"/>
    </row>
    <row r="54" spans="1:21" ht="24" customHeight="1" x14ac:dyDescent="0.2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23</v>
      </c>
      <c r="C55" s="73"/>
      <c r="D55" s="73"/>
      <c r="E55" s="73"/>
      <c r="F55" s="73"/>
      <c r="G55" s="73"/>
      <c r="H55" s="73"/>
      <c r="I55" s="73"/>
      <c r="J55" s="73"/>
      <c r="K55" s="74"/>
      <c r="L55" s="74"/>
      <c r="M55" s="74"/>
      <c r="N55" s="74"/>
      <c r="O55" s="75" t="s">
        <v>568</v>
      </c>
      <c r="P55" s="48"/>
      <c r="Q55" s="48"/>
      <c r="R55" s="48"/>
      <c r="S55" s="48"/>
      <c r="T55" s="48"/>
      <c r="U55" s="48"/>
    </row>
    <row r="56" spans="1:21" ht="31.5" customHeight="1" thickBot="1" x14ac:dyDescent="0.3">
      <c r="A56" s="48"/>
      <c r="B56" s="76"/>
      <c r="C56" s="77"/>
      <c r="D56" s="77"/>
      <c r="E56" s="78"/>
      <c r="F56" s="78"/>
      <c r="G56" s="78"/>
      <c r="H56" s="78"/>
      <c r="I56" s="78"/>
      <c r="J56" s="79" t="s">
        <v>2</v>
      </c>
      <c r="K56" s="80" t="s">
        <v>569</v>
      </c>
      <c r="L56" s="81" t="s">
        <v>570</v>
      </c>
      <c r="M56" s="81" t="s">
        <v>571</v>
      </c>
      <c r="N56" s="81" t="s">
        <v>572</v>
      </c>
      <c r="O56" s="82" t="s">
        <v>573</v>
      </c>
      <c r="P56" s="48"/>
      <c r="Q56" s="48"/>
      <c r="R56" s="48"/>
      <c r="S56" s="48"/>
      <c r="T56" s="48"/>
      <c r="U56" s="48"/>
    </row>
    <row r="57" spans="1:21" ht="31.5" customHeight="1" x14ac:dyDescent="0.2">
      <c r="B57" s="1258" t="s">
        <v>24</v>
      </c>
      <c r="C57" s="1259"/>
      <c r="D57" s="1262" t="s">
        <v>25</v>
      </c>
      <c r="E57" s="1263"/>
      <c r="F57" s="1263"/>
      <c r="G57" s="1263"/>
      <c r="H57" s="1263"/>
      <c r="I57" s="1263"/>
      <c r="J57" s="1264"/>
      <c r="K57" s="83" t="s">
        <v>588</v>
      </c>
      <c r="L57" s="84" t="s">
        <v>588</v>
      </c>
      <c r="M57" s="84" t="s">
        <v>588</v>
      </c>
      <c r="N57" s="84" t="s">
        <v>588</v>
      </c>
      <c r="O57" s="85" t="s">
        <v>588</v>
      </c>
    </row>
    <row r="58" spans="1:21" ht="31.5" customHeight="1" thickBot="1" x14ac:dyDescent="0.25">
      <c r="B58" s="1260"/>
      <c r="C58" s="1261"/>
      <c r="D58" s="1265" t="s">
        <v>26</v>
      </c>
      <c r="E58" s="1266"/>
      <c r="F58" s="1266"/>
      <c r="G58" s="1266"/>
      <c r="H58" s="1266"/>
      <c r="I58" s="1266"/>
      <c r="J58" s="1267"/>
      <c r="K58" s="86" t="s">
        <v>588</v>
      </c>
      <c r="L58" s="87" t="s">
        <v>588</v>
      </c>
      <c r="M58" s="87" t="s">
        <v>588</v>
      </c>
      <c r="N58" s="87" t="s">
        <v>588</v>
      </c>
      <c r="O58" s="88" t="s">
        <v>588</v>
      </c>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ucPB5hfqvZffKFs6V0SZCi1DwkAGWyHa0IO4wr4CjjOVf0rvZyXh+fKhLO6EEBiEemLk46kOmCaYzXRvvebZA==" saltValue="dBvopmvcLj3ctJ2KwoKmT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7" zoomScale="70" zoomScaleNormal="70" zoomScaleSheetLayoutView="100" workbookViewId="0">
      <selection activeCell="M47" sqref="M47"/>
    </sheetView>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3">
      <c r="B40" s="95" t="s">
        <v>9</v>
      </c>
      <c r="C40" s="96"/>
      <c r="D40" s="96"/>
      <c r="E40" s="97"/>
      <c r="F40" s="97"/>
      <c r="G40" s="97"/>
      <c r="H40" s="98" t="s">
        <v>2</v>
      </c>
      <c r="I40" s="99" t="s">
        <v>551</v>
      </c>
      <c r="J40" s="100" t="s">
        <v>552</v>
      </c>
      <c r="K40" s="100" t="s">
        <v>553</v>
      </c>
      <c r="L40" s="100" t="s">
        <v>554</v>
      </c>
      <c r="M40" s="101" t="s">
        <v>555</v>
      </c>
    </row>
    <row r="41" spans="2:13" ht="27.75" customHeight="1" x14ac:dyDescent="0.2">
      <c r="B41" s="1288" t="s">
        <v>29</v>
      </c>
      <c r="C41" s="1289"/>
      <c r="D41" s="102"/>
      <c r="E41" s="1290" t="s">
        <v>30</v>
      </c>
      <c r="F41" s="1290"/>
      <c r="G41" s="1290"/>
      <c r="H41" s="1291"/>
      <c r="I41" s="103">
        <v>47042</v>
      </c>
      <c r="J41" s="104">
        <v>46232</v>
      </c>
      <c r="K41" s="104">
        <v>45663</v>
      </c>
      <c r="L41" s="104">
        <v>44013</v>
      </c>
      <c r="M41" s="105">
        <v>41776</v>
      </c>
    </row>
    <row r="42" spans="2:13" ht="27.75" customHeight="1" x14ac:dyDescent="0.2">
      <c r="B42" s="1278"/>
      <c r="C42" s="1279"/>
      <c r="D42" s="106"/>
      <c r="E42" s="1282" t="s">
        <v>31</v>
      </c>
      <c r="F42" s="1282"/>
      <c r="G42" s="1282"/>
      <c r="H42" s="1283"/>
      <c r="I42" s="107">
        <v>1289</v>
      </c>
      <c r="J42" s="108">
        <v>1153</v>
      </c>
      <c r="K42" s="108">
        <v>1091</v>
      </c>
      <c r="L42" s="108">
        <v>967</v>
      </c>
      <c r="M42" s="109">
        <v>843</v>
      </c>
    </row>
    <row r="43" spans="2:13" ht="27.75" customHeight="1" x14ac:dyDescent="0.2">
      <c r="B43" s="1278"/>
      <c r="C43" s="1279"/>
      <c r="D43" s="106"/>
      <c r="E43" s="1282" t="s">
        <v>32</v>
      </c>
      <c r="F43" s="1282"/>
      <c r="G43" s="1282"/>
      <c r="H43" s="1283"/>
      <c r="I43" s="107">
        <v>5973</v>
      </c>
      <c r="J43" s="108">
        <v>5448</v>
      </c>
      <c r="K43" s="108">
        <v>5173</v>
      </c>
      <c r="L43" s="108">
        <v>4534</v>
      </c>
      <c r="M43" s="109">
        <v>4200</v>
      </c>
    </row>
    <row r="44" spans="2:13" ht="27.75" customHeight="1" x14ac:dyDescent="0.2">
      <c r="B44" s="1278"/>
      <c r="C44" s="1279"/>
      <c r="D44" s="106"/>
      <c r="E44" s="1282" t="s">
        <v>33</v>
      </c>
      <c r="F44" s="1282"/>
      <c r="G44" s="1282"/>
      <c r="H44" s="1283"/>
      <c r="I44" s="107">
        <v>604</v>
      </c>
      <c r="J44" s="108">
        <v>690</v>
      </c>
      <c r="K44" s="108">
        <v>656</v>
      </c>
      <c r="L44" s="108">
        <v>628</v>
      </c>
      <c r="M44" s="109">
        <v>584</v>
      </c>
    </row>
    <row r="45" spans="2:13" ht="27.75" customHeight="1" x14ac:dyDescent="0.2">
      <c r="B45" s="1278"/>
      <c r="C45" s="1279"/>
      <c r="D45" s="106"/>
      <c r="E45" s="1282" t="s">
        <v>34</v>
      </c>
      <c r="F45" s="1282"/>
      <c r="G45" s="1282"/>
      <c r="H45" s="1283"/>
      <c r="I45" s="107">
        <v>987</v>
      </c>
      <c r="J45" s="108">
        <v>930</v>
      </c>
      <c r="K45" s="108">
        <v>932</v>
      </c>
      <c r="L45" s="108">
        <v>134</v>
      </c>
      <c r="M45" s="109">
        <v>2</v>
      </c>
    </row>
    <row r="46" spans="2:13" ht="27.75" customHeight="1" x14ac:dyDescent="0.2">
      <c r="B46" s="1278"/>
      <c r="C46" s="1279"/>
      <c r="D46" s="110"/>
      <c r="E46" s="1282" t="s">
        <v>35</v>
      </c>
      <c r="F46" s="1282"/>
      <c r="G46" s="1282"/>
      <c r="H46" s="1283"/>
      <c r="I46" s="107" t="s">
        <v>524</v>
      </c>
      <c r="J46" s="108" t="s">
        <v>524</v>
      </c>
      <c r="K46" s="108" t="s">
        <v>524</v>
      </c>
      <c r="L46" s="108" t="s">
        <v>524</v>
      </c>
      <c r="M46" s="109" t="s">
        <v>524</v>
      </c>
    </row>
    <row r="47" spans="2:13" ht="27.75" customHeight="1" x14ac:dyDescent="0.2">
      <c r="B47" s="1278"/>
      <c r="C47" s="1279"/>
      <c r="D47" s="111"/>
      <c r="E47" s="1292" t="s">
        <v>36</v>
      </c>
      <c r="F47" s="1293"/>
      <c r="G47" s="1293"/>
      <c r="H47" s="1294"/>
      <c r="I47" s="107" t="s">
        <v>524</v>
      </c>
      <c r="J47" s="108" t="s">
        <v>524</v>
      </c>
      <c r="K47" s="108" t="s">
        <v>524</v>
      </c>
      <c r="L47" s="108" t="s">
        <v>524</v>
      </c>
      <c r="M47" s="109" t="s">
        <v>524</v>
      </c>
    </row>
    <row r="48" spans="2:13" ht="27.75" customHeight="1" x14ac:dyDescent="0.2">
      <c r="B48" s="1278"/>
      <c r="C48" s="1279"/>
      <c r="D48" s="106"/>
      <c r="E48" s="1282" t="s">
        <v>37</v>
      </c>
      <c r="F48" s="1282"/>
      <c r="G48" s="1282"/>
      <c r="H48" s="1283"/>
      <c r="I48" s="107" t="s">
        <v>524</v>
      </c>
      <c r="J48" s="108" t="s">
        <v>524</v>
      </c>
      <c r="K48" s="108" t="s">
        <v>524</v>
      </c>
      <c r="L48" s="108" t="s">
        <v>524</v>
      </c>
      <c r="M48" s="109" t="s">
        <v>524</v>
      </c>
    </row>
    <row r="49" spans="2:13" ht="27.75" customHeight="1" x14ac:dyDescent="0.2">
      <c r="B49" s="1280"/>
      <c r="C49" s="1281"/>
      <c r="D49" s="106"/>
      <c r="E49" s="1282" t="s">
        <v>38</v>
      </c>
      <c r="F49" s="1282"/>
      <c r="G49" s="1282"/>
      <c r="H49" s="1283"/>
      <c r="I49" s="107" t="s">
        <v>524</v>
      </c>
      <c r="J49" s="108" t="s">
        <v>524</v>
      </c>
      <c r="K49" s="108" t="s">
        <v>524</v>
      </c>
      <c r="L49" s="108" t="s">
        <v>524</v>
      </c>
      <c r="M49" s="109" t="s">
        <v>524</v>
      </c>
    </row>
    <row r="50" spans="2:13" ht="27.75" customHeight="1" x14ac:dyDescent="0.2">
      <c r="B50" s="1276" t="s">
        <v>39</v>
      </c>
      <c r="C50" s="1277"/>
      <c r="D50" s="112"/>
      <c r="E50" s="1282" t="s">
        <v>40</v>
      </c>
      <c r="F50" s="1282"/>
      <c r="G50" s="1282"/>
      <c r="H50" s="1283"/>
      <c r="I50" s="107">
        <v>4455</v>
      </c>
      <c r="J50" s="108">
        <v>4471</v>
      </c>
      <c r="K50" s="108">
        <v>5427</v>
      </c>
      <c r="L50" s="108">
        <v>4703</v>
      </c>
      <c r="M50" s="109">
        <v>5072</v>
      </c>
    </row>
    <row r="51" spans="2:13" ht="27.75" customHeight="1" x14ac:dyDescent="0.2">
      <c r="B51" s="1278"/>
      <c r="C51" s="1279"/>
      <c r="D51" s="106"/>
      <c r="E51" s="1282" t="s">
        <v>41</v>
      </c>
      <c r="F51" s="1282"/>
      <c r="G51" s="1282"/>
      <c r="H51" s="1283"/>
      <c r="I51" s="107">
        <v>8538</v>
      </c>
      <c r="J51" s="108">
        <v>8842</v>
      </c>
      <c r="K51" s="108">
        <v>8765</v>
      </c>
      <c r="L51" s="108">
        <v>8162</v>
      </c>
      <c r="M51" s="109">
        <v>7732</v>
      </c>
    </row>
    <row r="52" spans="2:13" ht="27.75" customHeight="1" x14ac:dyDescent="0.2">
      <c r="B52" s="1280"/>
      <c r="C52" s="1281"/>
      <c r="D52" s="106"/>
      <c r="E52" s="1282" t="s">
        <v>42</v>
      </c>
      <c r="F52" s="1282"/>
      <c r="G52" s="1282"/>
      <c r="H52" s="1283"/>
      <c r="I52" s="107">
        <v>20319</v>
      </c>
      <c r="J52" s="108">
        <v>20054</v>
      </c>
      <c r="K52" s="108">
        <v>19494</v>
      </c>
      <c r="L52" s="108">
        <v>18738</v>
      </c>
      <c r="M52" s="109">
        <v>17809</v>
      </c>
    </row>
    <row r="53" spans="2:13" ht="27.75" customHeight="1" thickBot="1" x14ac:dyDescent="0.25">
      <c r="B53" s="1284" t="s">
        <v>43</v>
      </c>
      <c r="C53" s="1285"/>
      <c r="D53" s="113"/>
      <c r="E53" s="1286" t="s">
        <v>44</v>
      </c>
      <c r="F53" s="1286"/>
      <c r="G53" s="1286"/>
      <c r="H53" s="1287"/>
      <c r="I53" s="114">
        <v>22583</v>
      </c>
      <c r="J53" s="115">
        <v>21087</v>
      </c>
      <c r="K53" s="115">
        <v>19831</v>
      </c>
      <c r="L53" s="115">
        <v>18673</v>
      </c>
      <c r="M53" s="116">
        <v>16792</v>
      </c>
    </row>
    <row r="54" spans="2:13" ht="27.75" customHeight="1" x14ac:dyDescent="0.25">
      <c r="B54" s="117" t="s">
        <v>45</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rDLcdSgdXadMIUqMezuGaqGwxCqoRxwBUXe0o0lO8+iRPhFjfVYtNsAlX5xA3i0Yc5BY2FeezlfbndBwwCgDZA==" saltValue="YhAdlRKfkKFdZSadmSYIm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F59" sqref="F59"/>
    </sheetView>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46</v>
      </c>
    </row>
    <row r="54" spans="2:8" ht="29.25" customHeight="1" thickBot="1" x14ac:dyDescent="0.35">
      <c r="B54" s="122" t="s">
        <v>1</v>
      </c>
      <c r="C54" s="123"/>
      <c r="D54" s="123"/>
      <c r="E54" s="124" t="s">
        <v>2</v>
      </c>
      <c r="F54" s="125" t="s">
        <v>553</v>
      </c>
      <c r="G54" s="125" t="s">
        <v>554</v>
      </c>
      <c r="H54" s="126" t="s">
        <v>555</v>
      </c>
    </row>
    <row r="55" spans="2:8" ht="52.5" customHeight="1" x14ac:dyDescent="0.2">
      <c r="B55" s="127"/>
      <c r="C55" s="1303" t="s">
        <v>47</v>
      </c>
      <c r="D55" s="1303"/>
      <c r="E55" s="1304"/>
      <c r="F55" s="128">
        <v>1075</v>
      </c>
      <c r="G55" s="128">
        <v>1116</v>
      </c>
      <c r="H55" s="129">
        <v>1371</v>
      </c>
    </row>
    <row r="56" spans="2:8" ht="52.5" customHeight="1" x14ac:dyDescent="0.2">
      <c r="B56" s="130"/>
      <c r="C56" s="1305" t="s">
        <v>48</v>
      </c>
      <c r="D56" s="1305"/>
      <c r="E56" s="1306"/>
      <c r="F56" s="131">
        <v>2521</v>
      </c>
      <c r="G56" s="131">
        <v>2028</v>
      </c>
      <c r="H56" s="132">
        <v>2374</v>
      </c>
    </row>
    <row r="57" spans="2:8" ht="53.25" customHeight="1" x14ac:dyDescent="0.2">
      <c r="B57" s="130"/>
      <c r="C57" s="1307" t="s">
        <v>49</v>
      </c>
      <c r="D57" s="1307"/>
      <c r="E57" s="1308"/>
      <c r="F57" s="133">
        <v>1500</v>
      </c>
      <c r="G57" s="133">
        <v>1193</v>
      </c>
      <c r="H57" s="134">
        <v>890</v>
      </c>
    </row>
    <row r="58" spans="2:8" ht="45.75" customHeight="1" x14ac:dyDescent="0.2">
      <c r="B58" s="135"/>
      <c r="C58" s="1295" t="s">
        <v>583</v>
      </c>
      <c r="D58" s="1296"/>
      <c r="E58" s="1297"/>
      <c r="F58" s="136">
        <v>1027</v>
      </c>
      <c r="G58" s="136">
        <v>672</v>
      </c>
      <c r="H58" s="137">
        <v>350</v>
      </c>
    </row>
    <row r="59" spans="2:8" ht="45.75" customHeight="1" x14ac:dyDescent="0.2">
      <c r="B59" s="135"/>
      <c r="C59" s="1295" t="s">
        <v>584</v>
      </c>
      <c r="D59" s="1296"/>
      <c r="E59" s="1297"/>
      <c r="F59" s="136">
        <v>316</v>
      </c>
      <c r="G59" s="136">
        <v>317</v>
      </c>
      <c r="H59" s="137">
        <v>315</v>
      </c>
    </row>
    <row r="60" spans="2:8" ht="45.75" customHeight="1" x14ac:dyDescent="0.2">
      <c r="B60" s="135"/>
      <c r="C60" s="1295" t="s">
        <v>585</v>
      </c>
      <c r="D60" s="1296"/>
      <c r="E60" s="1297"/>
      <c r="F60" s="136">
        <v>121</v>
      </c>
      <c r="G60" s="136">
        <v>167</v>
      </c>
      <c r="H60" s="137">
        <v>190</v>
      </c>
    </row>
    <row r="61" spans="2:8" ht="45.75" customHeight="1" x14ac:dyDescent="0.2">
      <c r="B61" s="135"/>
      <c r="C61" s="1295" t="s">
        <v>586</v>
      </c>
      <c r="D61" s="1296"/>
      <c r="E61" s="1297"/>
      <c r="F61" s="136">
        <v>18</v>
      </c>
      <c r="G61" s="136">
        <v>18</v>
      </c>
      <c r="H61" s="137">
        <v>18</v>
      </c>
    </row>
    <row r="62" spans="2:8" ht="45.75" customHeight="1" thickBot="1" x14ac:dyDescent="0.25">
      <c r="B62" s="138"/>
      <c r="C62" s="1298" t="s">
        <v>587</v>
      </c>
      <c r="D62" s="1299"/>
      <c r="E62" s="1300"/>
      <c r="F62" s="139">
        <v>10</v>
      </c>
      <c r="G62" s="139">
        <v>10</v>
      </c>
      <c r="H62" s="140">
        <v>10</v>
      </c>
    </row>
    <row r="63" spans="2:8" ht="52.5" customHeight="1" thickBot="1" x14ac:dyDescent="0.25">
      <c r="B63" s="141"/>
      <c r="C63" s="1301" t="s">
        <v>50</v>
      </c>
      <c r="D63" s="1301"/>
      <c r="E63" s="1302"/>
      <c r="F63" s="142">
        <v>5096</v>
      </c>
      <c r="G63" s="142">
        <v>4336</v>
      </c>
      <c r="H63" s="143">
        <v>4635</v>
      </c>
    </row>
    <row r="64" spans="2:8" ht="15" customHeight="1" x14ac:dyDescent="0.2"/>
  </sheetData>
  <sheetProtection algorithmName="SHA-512" hashValue="XK0Xxf3vhk2CbVqKNU9NaWCwElTALgGTfzq5Qvje6N4YaQnZ6+q3u2WT67twiRt1BCzPfaFmun9eTLL/yQhK5g==" saltValue="VAAsd2Ph4SpRvzQpXTLy+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AJ19" zoomScale="80" zoomScaleNormal="80" zoomScaleSheetLayoutView="55" workbookViewId="0">
      <selection activeCell="AN43" sqref="AN43:DC47"/>
    </sheetView>
  </sheetViews>
  <sheetFormatPr defaultColWidth="0" defaultRowHeight="13.5" customHeight="1" zeroHeight="1" x14ac:dyDescent="0.2"/>
  <cols>
    <col min="1" max="1" width="6.36328125" style="388" customWidth="1"/>
    <col min="2" max="107" width="2.453125" style="388" customWidth="1"/>
    <col min="108" max="108" width="6.08984375" style="396" customWidth="1"/>
    <col min="109" max="109" width="5.90625" style="395" customWidth="1"/>
    <col min="110" max="110" width="19.08984375" style="388" hidden="1"/>
    <col min="111" max="115" width="12.6328125" style="388" hidden="1"/>
    <col min="116" max="349" width="8.6328125" style="388" hidden="1"/>
    <col min="350" max="355" width="14.90625" style="388" hidden="1"/>
    <col min="356" max="357" width="15.90625" style="388" hidden="1"/>
    <col min="358" max="363" width="16.08984375" style="388" hidden="1"/>
    <col min="364" max="364" width="6.08984375" style="388" hidden="1"/>
    <col min="365" max="365" width="3" style="388" hidden="1"/>
    <col min="366" max="605" width="8.6328125" style="388" hidden="1"/>
    <col min="606" max="611" width="14.90625" style="388" hidden="1"/>
    <col min="612" max="613" width="15.90625" style="388" hidden="1"/>
    <col min="614" max="619" width="16.08984375" style="388" hidden="1"/>
    <col min="620" max="620" width="6.08984375" style="388" hidden="1"/>
    <col min="621" max="621" width="3" style="388" hidden="1"/>
    <col min="622" max="861" width="8.6328125" style="388" hidden="1"/>
    <col min="862" max="867" width="14.90625" style="388" hidden="1"/>
    <col min="868" max="869" width="15.90625" style="388" hidden="1"/>
    <col min="870" max="875" width="16.08984375" style="388" hidden="1"/>
    <col min="876" max="876" width="6.08984375" style="388" hidden="1"/>
    <col min="877" max="877" width="3" style="388" hidden="1"/>
    <col min="878" max="1117" width="8.6328125" style="388" hidden="1"/>
    <col min="1118" max="1123" width="14.90625" style="388" hidden="1"/>
    <col min="1124" max="1125" width="15.90625" style="388" hidden="1"/>
    <col min="1126" max="1131" width="16.08984375" style="388" hidden="1"/>
    <col min="1132" max="1132" width="6.08984375" style="388" hidden="1"/>
    <col min="1133" max="1133" width="3" style="388" hidden="1"/>
    <col min="1134" max="1373" width="8.6328125" style="388" hidden="1"/>
    <col min="1374" max="1379" width="14.90625" style="388" hidden="1"/>
    <col min="1380" max="1381" width="15.90625" style="388" hidden="1"/>
    <col min="1382" max="1387" width="16.08984375" style="388" hidden="1"/>
    <col min="1388" max="1388" width="6.08984375" style="388" hidden="1"/>
    <col min="1389" max="1389" width="3" style="388" hidden="1"/>
    <col min="1390" max="1629" width="8.6328125" style="388" hidden="1"/>
    <col min="1630" max="1635" width="14.90625" style="388" hidden="1"/>
    <col min="1636" max="1637" width="15.90625" style="388" hidden="1"/>
    <col min="1638" max="1643" width="16.08984375" style="388" hidden="1"/>
    <col min="1644" max="1644" width="6.08984375" style="388" hidden="1"/>
    <col min="1645" max="1645" width="3" style="388" hidden="1"/>
    <col min="1646" max="1885" width="8.6328125" style="388" hidden="1"/>
    <col min="1886" max="1891" width="14.90625" style="388" hidden="1"/>
    <col min="1892" max="1893" width="15.90625" style="388" hidden="1"/>
    <col min="1894" max="1899" width="16.08984375" style="388" hidden="1"/>
    <col min="1900" max="1900" width="6.08984375" style="388" hidden="1"/>
    <col min="1901" max="1901" width="3" style="388" hidden="1"/>
    <col min="1902" max="2141" width="8.6328125" style="388" hidden="1"/>
    <col min="2142" max="2147" width="14.90625" style="388" hidden="1"/>
    <col min="2148" max="2149" width="15.90625" style="388" hidden="1"/>
    <col min="2150" max="2155" width="16.08984375" style="388" hidden="1"/>
    <col min="2156" max="2156" width="6.08984375" style="388" hidden="1"/>
    <col min="2157" max="2157" width="3" style="388" hidden="1"/>
    <col min="2158" max="2397" width="8.6328125" style="388" hidden="1"/>
    <col min="2398" max="2403" width="14.90625" style="388" hidden="1"/>
    <col min="2404" max="2405" width="15.90625" style="388" hidden="1"/>
    <col min="2406" max="2411" width="16.08984375" style="388" hidden="1"/>
    <col min="2412" max="2412" width="6.08984375" style="388" hidden="1"/>
    <col min="2413" max="2413" width="3" style="388" hidden="1"/>
    <col min="2414" max="2653" width="8.6328125" style="388" hidden="1"/>
    <col min="2654" max="2659" width="14.90625" style="388" hidden="1"/>
    <col min="2660" max="2661" width="15.90625" style="388" hidden="1"/>
    <col min="2662" max="2667" width="16.08984375" style="388" hidden="1"/>
    <col min="2668" max="2668" width="6.08984375" style="388" hidden="1"/>
    <col min="2669" max="2669" width="3" style="388" hidden="1"/>
    <col min="2670" max="2909" width="8.6328125" style="388" hidden="1"/>
    <col min="2910" max="2915" width="14.90625" style="388" hidden="1"/>
    <col min="2916" max="2917" width="15.90625" style="388" hidden="1"/>
    <col min="2918" max="2923" width="16.08984375" style="388" hidden="1"/>
    <col min="2924" max="2924" width="6.08984375" style="388" hidden="1"/>
    <col min="2925" max="2925" width="3" style="388" hidden="1"/>
    <col min="2926" max="3165" width="8.6328125" style="388" hidden="1"/>
    <col min="3166" max="3171" width="14.90625" style="388" hidden="1"/>
    <col min="3172" max="3173" width="15.90625" style="388" hidden="1"/>
    <col min="3174" max="3179" width="16.08984375" style="388" hidden="1"/>
    <col min="3180" max="3180" width="6.08984375" style="388" hidden="1"/>
    <col min="3181" max="3181" width="3" style="388" hidden="1"/>
    <col min="3182" max="3421" width="8.6328125" style="388" hidden="1"/>
    <col min="3422" max="3427" width="14.90625" style="388" hidden="1"/>
    <col min="3428" max="3429" width="15.90625" style="388" hidden="1"/>
    <col min="3430" max="3435" width="16.08984375" style="388" hidden="1"/>
    <col min="3436" max="3436" width="6.08984375" style="388" hidden="1"/>
    <col min="3437" max="3437" width="3" style="388" hidden="1"/>
    <col min="3438" max="3677" width="8.6328125" style="388" hidden="1"/>
    <col min="3678" max="3683" width="14.90625" style="388" hidden="1"/>
    <col min="3684" max="3685" width="15.90625" style="388" hidden="1"/>
    <col min="3686" max="3691" width="16.08984375" style="388" hidden="1"/>
    <col min="3692" max="3692" width="6.08984375" style="388" hidden="1"/>
    <col min="3693" max="3693" width="3" style="388" hidden="1"/>
    <col min="3694" max="3933" width="8.6328125" style="388" hidden="1"/>
    <col min="3934" max="3939" width="14.90625" style="388" hidden="1"/>
    <col min="3940" max="3941" width="15.90625" style="388" hidden="1"/>
    <col min="3942" max="3947" width="16.08984375" style="388" hidden="1"/>
    <col min="3948" max="3948" width="6.08984375" style="388" hidden="1"/>
    <col min="3949" max="3949" width="3" style="388" hidden="1"/>
    <col min="3950" max="4189" width="8.6328125" style="388" hidden="1"/>
    <col min="4190" max="4195" width="14.90625" style="388" hidden="1"/>
    <col min="4196" max="4197" width="15.90625" style="388" hidden="1"/>
    <col min="4198" max="4203" width="16.08984375" style="388" hidden="1"/>
    <col min="4204" max="4204" width="6.08984375" style="388" hidden="1"/>
    <col min="4205" max="4205" width="3" style="388" hidden="1"/>
    <col min="4206" max="4445" width="8.6328125" style="388" hidden="1"/>
    <col min="4446" max="4451" width="14.90625" style="388" hidden="1"/>
    <col min="4452" max="4453" width="15.90625" style="388" hidden="1"/>
    <col min="4454" max="4459" width="16.08984375" style="388" hidden="1"/>
    <col min="4460" max="4460" width="6.08984375" style="388" hidden="1"/>
    <col min="4461" max="4461" width="3" style="388" hidden="1"/>
    <col min="4462" max="4701" width="8.6328125" style="388" hidden="1"/>
    <col min="4702" max="4707" width="14.90625" style="388" hidden="1"/>
    <col min="4708" max="4709" width="15.90625" style="388" hidden="1"/>
    <col min="4710" max="4715" width="16.08984375" style="388" hidden="1"/>
    <col min="4716" max="4716" width="6.08984375" style="388" hidden="1"/>
    <col min="4717" max="4717" width="3" style="388" hidden="1"/>
    <col min="4718" max="4957" width="8.6328125" style="388" hidden="1"/>
    <col min="4958" max="4963" width="14.90625" style="388" hidden="1"/>
    <col min="4964" max="4965" width="15.90625" style="388" hidden="1"/>
    <col min="4966" max="4971" width="16.08984375" style="388" hidden="1"/>
    <col min="4972" max="4972" width="6.08984375" style="388" hidden="1"/>
    <col min="4973" max="4973" width="3" style="388" hidden="1"/>
    <col min="4974" max="5213" width="8.6328125" style="388" hidden="1"/>
    <col min="5214" max="5219" width="14.90625" style="388" hidden="1"/>
    <col min="5220" max="5221" width="15.90625" style="388" hidden="1"/>
    <col min="5222" max="5227" width="16.08984375" style="388" hidden="1"/>
    <col min="5228" max="5228" width="6.08984375" style="388" hidden="1"/>
    <col min="5229" max="5229" width="3" style="388" hidden="1"/>
    <col min="5230" max="5469" width="8.6328125" style="388" hidden="1"/>
    <col min="5470" max="5475" width="14.90625" style="388" hidden="1"/>
    <col min="5476" max="5477" width="15.90625" style="388" hidden="1"/>
    <col min="5478" max="5483" width="16.08984375" style="388" hidden="1"/>
    <col min="5484" max="5484" width="6.08984375" style="388" hidden="1"/>
    <col min="5485" max="5485" width="3" style="388" hidden="1"/>
    <col min="5486" max="5725" width="8.6328125" style="388" hidden="1"/>
    <col min="5726" max="5731" width="14.90625" style="388" hidden="1"/>
    <col min="5732" max="5733" width="15.90625" style="388" hidden="1"/>
    <col min="5734" max="5739" width="16.08984375" style="388" hidden="1"/>
    <col min="5740" max="5740" width="6.08984375" style="388" hidden="1"/>
    <col min="5741" max="5741" width="3" style="388" hidden="1"/>
    <col min="5742" max="5981" width="8.6328125" style="388" hidden="1"/>
    <col min="5982" max="5987" width="14.90625" style="388" hidden="1"/>
    <col min="5988" max="5989" width="15.90625" style="388" hidden="1"/>
    <col min="5990" max="5995" width="16.08984375" style="388" hidden="1"/>
    <col min="5996" max="5996" width="6.08984375" style="388" hidden="1"/>
    <col min="5997" max="5997" width="3" style="388" hidden="1"/>
    <col min="5998" max="6237" width="8.6328125" style="388" hidden="1"/>
    <col min="6238" max="6243" width="14.90625" style="388" hidden="1"/>
    <col min="6244" max="6245" width="15.90625" style="388" hidden="1"/>
    <col min="6246" max="6251" width="16.08984375" style="388" hidden="1"/>
    <col min="6252" max="6252" width="6.08984375" style="388" hidden="1"/>
    <col min="6253" max="6253" width="3" style="388" hidden="1"/>
    <col min="6254" max="6493" width="8.6328125" style="388" hidden="1"/>
    <col min="6494" max="6499" width="14.90625" style="388" hidden="1"/>
    <col min="6500" max="6501" width="15.90625" style="388" hidden="1"/>
    <col min="6502" max="6507" width="16.08984375" style="388" hidden="1"/>
    <col min="6508" max="6508" width="6.08984375" style="388" hidden="1"/>
    <col min="6509" max="6509" width="3" style="388" hidden="1"/>
    <col min="6510" max="6749" width="8.6328125" style="388" hidden="1"/>
    <col min="6750" max="6755" width="14.90625" style="388" hidden="1"/>
    <col min="6756" max="6757" width="15.90625" style="388" hidden="1"/>
    <col min="6758" max="6763" width="16.08984375" style="388" hidden="1"/>
    <col min="6764" max="6764" width="6.08984375" style="388" hidden="1"/>
    <col min="6765" max="6765" width="3" style="388" hidden="1"/>
    <col min="6766" max="7005" width="8.6328125" style="388" hidden="1"/>
    <col min="7006" max="7011" width="14.90625" style="388" hidden="1"/>
    <col min="7012" max="7013" width="15.90625" style="388" hidden="1"/>
    <col min="7014" max="7019" width="16.08984375" style="388" hidden="1"/>
    <col min="7020" max="7020" width="6.08984375" style="388" hidden="1"/>
    <col min="7021" max="7021" width="3" style="388" hidden="1"/>
    <col min="7022" max="7261" width="8.6328125" style="388" hidden="1"/>
    <col min="7262" max="7267" width="14.90625" style="388" hidden="1"/>
    <col min="7268" max="7269" width="15.90625" style="388" hidden="1"/>
    <col min="7270" max="7275" width="16.08984375" style="388" hidden="1"/>
    <col min="7276" max="7276" width="6.08984375" style="388" hidden="1"/>
    <col min="7277" max="7277" width="3" style="388" hidden="1"/>
    <col min="7278" max="7517" width="8.6328125" style="388" hidden="1"/>
    <col min="7518" max="7523" width="14.90625" style="388" hidden="1"/>
    <col min="7524" max="7525" width="15.90625" style="388" hidden="1"/>
    <col min="7526" max="7531" width="16.08984375" style="388" hidden="1"/>
    <col min="7532" max="7532" width="6.08984375" style="388" hidden="1"/>
    <col min="7533" max="7533" width="3" style="388" hidden="1"/>
    <col min="7534" max="7773" width="8.6328125" style="388" hidden="1"/>
    <col min="7774" max="7779" width="14.90625" style="388" hidden="1"/>
    <col min="7780" max="7781" width="15.90625" style="388" hidden="1"/>
    <col min="7782" max="7787" width="16.08984375" style="388" hidden="1"/>
    <col min="7788" max="7788" width="6.08984375" style="388" hidden="1"/>
    <col min="7789" max="7789" width="3" style="388" hidden="1"/>
    <col min="7790" max="8029" width="8.6328125" style="388" hidden="1"/>
    <col min="8030" max="8035" width="14.90625" style="388" hidden="1"/>
    <col min="8036" max="8037" width="15.90625" style="388" hidden="1"/>
    <col min="8038" max="8043" width="16.08984375" style="388" hidden="1"/>
    <col min="8044" max="8044" width="6.08984375" style="388" hidden="1"/>
    <col min="8045" max="8045" width="3" style="388" hidden="1"/>
    <col min="8046" max="8285" width="8.6328125" style="388" hidden="1"/>
    <col min="8286" max="8291" width="14.90625" style="388" hidden="1"/>
    <col min="8292" max="8293" width="15.90625" style="388" hidden="1"/>
    <col min="8294" max="8299" width="16.08984375" style="388" hidden="1"/>
    <col min="8300" max="8300" width="6.08984375" style="388" hidden="1"/>
    <col min="8301" max="8301" width="3" style="388" hidden="1"/>
    <col min="8302" max="8541" width="8.6328125" style="388" hidden="1"/>
    <col min="8542" max="8547" width="14.90625" style="388" hidden="1"/>
    <col min="8548" max="8549" width="15.90625" style="388" hidden="1"/>
    <col min="8550" max="8555" width="16.08984375" style="388" hidden="1"/>
    <col min="8556" max="8556" width="6.08984375" style="388" hidden="1"/>
    <col min="8557" max="8557" width="3" style="388" hidden="1"/>
    <col min="8558" max="8797" width="8.6328125" style="388" hidden="1"/>
    <col min="8798" max="8803" width="14.90625" style="388" hidden="1"/>
    <col min="8804" max="8805" width="15.90625" style="388" hidden="1"/>
    <col min="8806" max="8811" width="16.08984375" style="388" hidden="1"/>
    <col min="8812" max="8812" width="6.08984375" style="388" hidden="1"/>
    <col min="8813" max="8813" width="3" style="388" hidden="1"/>
    <col min="8814" max="9053" width="8.6328125" style="388" hidden="1"/>
    <col min="9054" max="9059" width="14.90625" style="388" hidden="1"/>
    <col min="9060" max="9061" width="15.90625" style="388" hidden="1"/>
    <col min="9062" max="9067" width="16.08984375" style="388" hidden="1"/>
    <col min="9068" max="9068" width="6.08984375" style="388" hidden="1"/>
    <col min="9069" max="9069" width="3" style="388" hidden="1"/>
    <col min="9070" max="9309" width="8.6328125" style="388" hidden="1"/>
    <col min="9310" max="9315" width="14.90625" style="388" hidden="1"/>
    <col min="9316" max="9317" width="15.90625" style="388" hidden="1"/>
    <col min="9318" max="9323" width="16.08984375" style="388" hidden="1"/>
    <col min="9324" max="9324" width="6.08984375" style="388" hidden="1"/>
    <col min="9325" max="9325" width="3" style="388" hidden="1"/>
    <col min="9326" max="9565" width="8.6328125" style="388" hidden="1"/>
    <col min="9566" max="9571" width="14.90625" style="388" hidden="1"/>
    <col min="9572" max="9573" width="15.90625" style="388" hidden="1"/>
    <col min="9574" max="9579" width="16.08984375" style="388" hidden="1"/>
    <col min="9580" max="9580" width="6.08984375" style="388" hidden="1"/>
    <col min="9581" max="9581" width="3" style="388" hidden="1"/>
    <col min="9582" max="9821" width="8.6328125" style="388" hidden="1"/>
    <col min="9822" max="9827" width="14.90625" style="388" hidden="1"/>
    <col min="9828" max="9829" width="15.90625" style="388" hidden="1"/>
    <col min="9830" max="9835" width="16.08984375" style="388" hidden="1"/>
    <col min="9836" max="9836" width="6.08984375" style="388" hidden="1"/>
    <col min="9837" max="9837" width="3" style="388" hidden="1"/>
    <col min="9838" max="10077" width="8.6328125" style="388" hidden="1"/>
    <col min="10078" max="10083" width="14.90625" style="388" hidden="1"/>
    <col min="10084" max="10085" width="15.90625" style="388" hidden="1"/>
    <col min="10086" max="10091" width="16.08984375" style="388" hidden="1"/>
    <col min="10092" max="10092" width="6.08984375" style="388" hidden="1"/>
    <col min="10093" max="10093" width="3" style="388" hidden="1"/>
    <col min="10094" max="10333" width="8.6328125" style="388" hidden="1"/>
    <col min="10334" max="10339" width="14.90625" style="388" hidden="1"/>
    <col min="10340" max="10341" width="15.90625" style="388" hidden="1"/>
    <col min="10342" max="10347" width="16.08984375" style="388" hidden="1"/>
    <col min="10348" max="10348" width="6.08984375" style="388" hidden="1"/>
    <col min="10349" max="10349" width="3" style="388" hidden="1"/>
    <col min="10350" max="10589" width="8.6328125" style="388" hidden="1"/>
    <col min="10590" max="10595" width="14.90625" style="388" hidden="1"/>
    <col min="10596" max="10597" width="15.90625" style="388" hidden="1"/>
    <col min="10598" max="10603" width="16.08984375" style="388" hidden="1"/>
    <col min="10604" max="10604" width="6.08984375" style="388" hidden="1"/>
    <col min="10605" max="10605" width="3" style="388" hidden="1"/>
    <col min="10606" max="10845" width="8.6328125" style="388" hidden="1"/>
    <col min="10846" max="10851" width="14.90625" style="388" hidden="1"/>
    <col min="10852" max="10853" width="15.90625" style="388" hidden="1"/>
    <col min="10854" max="10859" width="16.08984375" style="388" hidden="1"/>
    <col min="10860" max="10860" width="6.08984375" style="388" hidden="1"/>
    <col min="10861" max="10861" width="3" style="388" hidden="1"/>
    <col min="10862" max="11101" width="8.6328125" style="388" hidden="1"/>
    <col min="11102" max="11107" width="14.90625" style="388" hidden="1"/>
    <col min="11108" max="11109" width="15.90625" style="388" hidden="1"/>
    <col min="11110" max="11115" width="16.08984375" style="388" hidden="1"/>
    <col min="11116" max="11116" width="6.08984375" style="388" hidden="1"/>
    <col min="11117" max="11117" width="3" style="388" hidden="1"/>
    <col min="11118" max="11357" width="8.6328125" style="388" hidden="1"/>
    <col min="11358" max="11363" width="14.90625" style="388" hidden="1"/>
    <col min="11364" max="11365" width="15.90625" style="388" hidden="1"/>
    <col min="11366" max="11371" width="16.08984375" style="388" hidden="1"/>
    <col min="11372" max="11372" width="6.08984375" style="388" hidden="1"/>
    <col min="11373" max="11373" width="3" style="388" hidden="1"/>
    <col min="11374" max="11613" width="8.6328125" style="388" hidden="1"/>
    <col min="11614" max="11619" width="14.90625" style="388" hidden="1"/>
    <col min="11620" max="11621" width="15.90625" style="388" hidden="1"/>
    <col min="11622" max="11627" width="16.08984375" style="388" hidden="1"/>
    <col min="11628" max="11628" width="6.08984375" style="388" hidden="1"/>
    <col min="11629" max="11629" width="3" style="388" hidden="1"/>
    <col min="11630" max="11869" width="8.6328125" style="388" hidden="1"/>
    <col min="11870" max="11875" width="14.90625" style="388" hidden="1"/>
    <col min="11876" max="11877" width="15.90625" style="388" hidden="1"/>
    <col min="11878" max="11883" width="16.08984375" style="388" hidden="1"/>
    <col min="11884" max="11884" width="6.08984375" style="388" hidden="1"/>
    <col min="11885" max="11885" width="3" style="388" hidden="1"/>
    <col min="11886" max="12125" width="8.6328125" style="388" hidden="1"/>
    <col min="12126" max="12131" width="14.90625" style="388" hidden="1"/>
    <col min="12132" max="12133" width="15.90625" style="388" hidden="1"/>
    <col min="12134" max="12139" width="16.08984375" style="388" hidden="1"/>
    <col min="12140" max="12140" width="6.08984375" style="388" hidden="1"/>
    <col min="12141" max="12141" width="3" style="388" hidden="1"/>
    <col min="12142" max="12381" width="8.6328125" style="388" hidden="1"/>
    <col min="12382" max="12387" width="14.90625" style="388" hidden="1"/>
    <col min="12388" max="12389" width="15.90625" style="388" hidden="1"/>
    <col min="12390" max="12395" width="16.08984375" style="388" hidden="1"/>
    <col min="12396" max="12396" width="6.08984375" style="388" hidden="1"/>
    <col min="12397" max="12397" width="3" style="388" hidden="1"/>
    <col min="12398" max="12637" width="8.6328125" style="388" hidden="1"/>
    <col min="12638" max="12643" width="14.90625" style="388" hidden="1"/>
    <col min="12644" max="12645" width="15.90625" style="388" hidden="1"/>
    <col min="12646" max="12651" width="16.08984375" style="388" hidden="1"/>
    <col min="12652" max="12652" width="6.08984375" style="388" hidden="1"/>
    <col min="12653" max="12653" width="3" style="388" hidden="1"/>
    <col min="12654" max="12893" width="8.6328125" style="388" hidden="1"/>
    <col min="12894" max="12899" width="14.90625" style="388" hidden="1"/>
    <col min="12900" max="12901" width="15.90625" style="388" hidden="1"/>
    <col min="12902" max="12907" width="16.08984375" style="388" hidden="1"/>
    <col min="12908" max="12908" width="6.08984375" style="388" hidden="1"/>
    <col min="12909" max="12909" width="3" style="388" hidden="1"/>
    <col min="12910" max="13149" width="8.6328125" style="388" hidden="1"/>
    <col min="13150" max="13155" width="14.90625" style="388" hidden="1"/>
    <col min="13156" max="13157" width="15.90625" style="388" hidden="1"/>
    <col min="13158" max="13163" width="16.08984375" style="388" hidden="1"/>
    <col min="13164" max="13164" width="6.08984375" style="388" hidden="1"/>
    <col min="13165" max="13165" width="3" style="388" hidden="1"/>
    <col min="13166" max="13405" width="8.6328125" style="388" hidden="1"/>
    <col min="13406" max="13411" width="14.90625" style="388" hidden="1"/>
    <col min="13412" max="13413" width="15.90625" style="388" hidden="1"/>
    <col min="13414" max="13419" width="16.08984375" style="388" hidden="1"/>
    <col min="13420" max="13420" width="6.08984375" style="388" hidden="1"/>
    <col min="13421" max="13421" width="3" style="388" hidden="1"/>
    <col min="13422" max="13661" width="8.6328125" style="388" hidden="1"/>
    <col min="13662" max="13667" width="14.90625" style="388" hidden="1"/>
    <col min="13668" max="13669" width="15.90625" style="388" hidden="1"/>
    <col min="13670" max="13675" width="16.08984375" style="388" hidden="1"/>
    <col min="13676" max="13676" width="6.08984375" style="388" hidden="1"/>
    <col min="13677" max="13677" width="3" style="388" hidden="1"/>
    <col min="13678" max="13917" width="8.6328125" style="388" hidden="1"/>
    <col min="13918" max="13923" width="14.90625" style="388" hidden="1"/>
    <col min="13924" max="13925" width="15.90625" style="388" hidden="1"/>
    <col min="13926" max="13931" width="16.08984375" style="388" hidden="1"/>
    <col min="13932" max="13932" width="6.08984375" style="388" hidden="1"/>
    <col min="13933" max="13933" width="3" style="388" hidden="1"/>
    <col min="13934" max="14173" width="8.6328125" style="388" hidden="1"/>
    <col min="14174" max="14179" width="14.90625" style="388" hidden="1"/>
    <col min="14180" max="14181" width="15.90625" style="388" hidden="1"/>
    <col min="14182" max="14187" width="16.08984375" style="388" hidden="1"/>
    <col min="14188" max="14188" width="6.08984375" style="388" hidden="1"/>
    <col min="14189" max="14189" width="3" style="388" hidden="1"/>
    <col min="14190" max="14429" width="8.6328125" style="388" hidden="1"/>
    <col min="14430" max="14435" width="14.90625" style="388" hidden="1"/>
    <col min="14436" max="14437" width="15.90625" style="388" hidden="1"/>
    <col min="14438" max="14443" width="16.08984375" style="388" hidden="1"/>
    <col min="14444" max="14444" width="6.08984375" style="388" hidden="1"/>
    <col min="14445" max="14445" width="3" style="388" hidden="1"/>
    <col min="14446" max="14685" width="8.6328125" style="388" hidden="1"/>
    <col min="14686" max="14691" width="14.90625" style="388" hidden="1"/>
    <col min="14692" max="14693" width="15.90625" style="388" hidden="1"/>
    <col min="14694" max="14699" width="16.08984375" style="388" hidden="1"/>
    <col min="14700" max="14700" width="6.08984375" style="388" hidden="1"/>
    <col min="14701" max="14701" width="3" style="388" hidden="1"/>
    <col min="14702" max="14941" width="8.6328125" style="388" hidden="1"/>
    <col min="14942" max="14947" width="14.90625" style="388" hidden="1"/>
    <col min="14948" max="14949" width="15.90625" style="388" hidden="1"/>
    <col min="14950" max="14955" width="16.08984375" style="388" hidden="1"/>
    <col min="14956" max="14956" width="6.08984375" style="388" hidden="1"/>
    <col min="14957" max="14957" width="3" style="388" hidden="1"/>
    <col min="14958" max="15197" width="8.6328125" style="388" hidden="1"/>
    <col min="15198" max="15203" width="14.90625" style="388" hidden="1"/>
    <col min="15204" max="15205" width="15.90625" style="388" hidden="1"/>
    <col min="15206" max="15211" width="16.08984375" style="388" hidden="1"/>
    <col min="15212" max="15212" width="6.08984375" style="388" hidden="1"/>
    <col min="15213" max="15213" width="3" style="388" hidden="1"/>
    <col min="15214" max="15453" width="8.6328125" style="388" hidden="1"/>
    <col min="15454" max="15459" width="14.90625" style="388" hidden="1"/>
    <col min="15460" max="15461" width="15.90625" style="388" hidden="1"/>
    <col min="15462" max="15467" width="16.08984375" style="388" hidden="1"/>
    <col min="15468" max="15468" width="6.08984375" style="388" hidden="1"/>
    <col min="15469" max="15469" width="3" style="388" hidden="1"/>
    <col min="15470" max="15709" width="8.6328125" style="388" hidden="1"/>
    <col min="15710" max="15715" width="14.90625" style="388" hidden="1"/>
    <col min="15716" max="15717" width="15.90625" style="388" hidden="1"/>
    <col min="15718" max="15723" width="16.08984375" style="388" hidden="1"/>
    <col min="15724" max="15724" width="6.08984375" style="388" hidden="1"/>
    <col min="15725" max="15725" width="3" style="388" hidden="1"/>
    <col min="15726" max="15965" width="8.6328125" style="388" hidden="1"/>
    <col min="15966" max="15971" width="14.90625" style="388" hidden="1"/>
    <col min="15972" max="15973" width="15.90625" style="388" hidden="1"/>
    <col min="15974" max="15979" width="16.08984375" style="388" hidden="1"/>
    <col min="15980" max="15980" width="6.08984375" style="388" hidden="1"/>
    <col min="15981" max="15981" width="3" style="388" hidden="1"/>
    <col min="15982" max="16221" width="8.6328125" style="388" hidden="1"/>
    <col min="16222" max="16227" width="14.90625" style="388" hidden="1"/>
    <col min="16228" max="16229" width="15.90625" style="388" hidden="1"/>
    <col min="16230" max="16235" width="16.08984375" style="388" hidden="1"/>
    <col min="16236" max="16236" width="6.08984375" style="388" hidden="1"/>
    <col min="16237" max="16237" width="3" style="388" hidden="1"/>
    <col min="16238" max="16384" width="8.6328125" style="388" hidden="1"/>
  </cols>
  <sheetData>
    <row r="1" spans="1:143" ht="42.75" customHeight="1" x14ac:dyDescent="0.2">
      <c r="A1" s="386"/>
      <c r="B1" s="387"/>
      <c r="DD1" s="388"/>
      <c r="DE1" s="388"/>
    </row>
    <row r="2" spans="1:143" ht="25.5" customHeight="1" x14ac:dyDescent="0.2">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2">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ht="13" x14ac:dyDescent="0.2">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ht="13" x14ac:dyDescent="0.2">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ht="13" x14ac:dyDescent="0.2">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ht="13" x14ac:dyDescent="0.2">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ht="13" x14ac:dyDescent="0.2">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ht="13" x14ac:dyDescent="0.2">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ht="13" x14ac:dyDescent="0.2">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592</v>
      </c>
    </row>
    <row r="11" spans="1:143" s="291" customFormat="1" ht="13" x14ac:dyDescent="0.2">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 x14ac:dyDescent="0.2">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592</v>
      </c>
    </row>
    <row r="13" spans="1:143" s="291" customFormat="1" ht="13" x14ac:dyDescent="0.2">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 x14ac:dyDescent="0.2">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 x14ac:dyDescent="0.2">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 x14ac:dyDescent="0.2">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 x14ac:dyDescent="0.2">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 x14ac:dyDescent="0.2">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ht="13" x14ac:dyDescent="0.2">
      <c r="DD19" s="388"/>
      <c r="DE19" s="388"/>
    </row>
    <row r="20" spans="1:351" ht="13" x14ac:dyDescent="0.2">
      <c r="DD20" s="388"/>
      <c r="DE20" s="388"/>
    </row>
    <row r="21" spans="1:351" ht="16.5" x14ac:dyDescent="0.2">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6.5" x14ac:dyDescent="0.2">
      <c r="B22" s="395"/>
      <c r="MM22" s="394"/>
    </row>
    <row r="23" spans="1:351" ht="13" x14ac:dyDescent="0.2">
      <c r="B23" s="395"/>
    </row>
    <row r="24" spans="1:351" ht="13" x14ac:dyDescent="0.2">
      <c r="B24" s="395"/>
    </row>
    <row r="25" spans="1:351" ht="13" x14ac:dyDescent="0.2">
      <c r="B25" s="395"/>
    </row>
    <row r="26" spans="1:351" ht="13" x14ac:dyDescent="0.2">
      <c r="B26" s="395"/>
    </row>
    <row r="27" spans="1:351" ht="13" x14ac:dyDescent="0.2">
      <c r="B27" s="395"/>
    </row>
    <row r="28" spans="1:351" ht="13" x14ac:dyDescent="0.2">
      <c r="B28" s="395"/>
    </row>
    <row r="29" spans="1:351" ht="13" x14ac:dyDescent="0.2">
      <c r="B29" s="395"/>
    </row>
    <row r="30" spans="1:351" ht="13" x14ac:dyDescent="0.2">
      <c r="B30" s="395"/>
    </row>
    <row r="31" spans="1:351" ht="13" x14ac:dyDescent="0.2">
      <c r="B31" s="395"/>
    </row>
    <row r="32" spans="1:351" ht="13" x14ac:dyDescent="0.2">
      <c r="B32" s="395"/>
    </row>
    <row r="33" spans="2:109" ht="13" x14ac:dyDescent="0.2">
      <c r="B33" s="395"/>
    </row>
    <row r="34" spans="2:109" ht="13" x14ac:dyDescent="0.2">
      <c r="B34" s="395"/>
    </row>
    <row r="35" spans="2:109" ht="13" x14ac:dyDescent="0.2">
      <c r="B35" s="395"/>
    </row>
    <row r="36" spans="2:109" ht="13" x14ac:dyDescent="0.2">
      <c r="B36" s="395"/>
    </row>
    <row r="37" spans="2:109" ht="13" x14ac:dyDescent="0.2">
      <c r="B37" s="395"/>
    </row>
    <row r="38" spans="2:109" ht="13" x14ac:dyDescent="0.2">
      <c r="B38" s="395"/>
    </row>
    <row r="39" spans="2:109" ht="13" x14ac:dyDescent="0.2">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 x14ac:dyDescent="0.2">
      <c r="B40" s="400"/>
      <c r="DD40" s="400"/>
      <c r="DE40" s="388"/>
    </row>
    <row r="41" spans="2:109" ht="16.5" x14ac:dyDescent="0.2">
      <c r="B41" s="401" t="s">
        <v>593</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 x14ac:dyDescent="0.2">
      <c r="B42" s="395"/>
      <c r="G42" s="402"/>
      <c r="I42" s="403"/>
      <c r="J42" s="403"/>
      <c r="K42" s="403"/>
      <c r="AM42" s="402"/>
      <c r="AN42" s="402" t="s">
        <v>594</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2">
      <c r="B43" s="395"/>
      <c r="AN43" s="1317" t="s">
        <v>603</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ht="13" x14ac:dyDescent="0.2">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ht="13" x14ac:dyDescent="0.2">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ht="13" x14ac:dyDescent="0.2">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ht="13" x14ac:dyDescent="0.2">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ht="13" x14ac:dyDescent="0.2">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 x14ac:dyDescent="0.2">
      <c r="B49" s="395"/>
      <c r="AN49" s="388" t="s">
        <v>595</v>
      </c>
    </row>
    <row r="50" spans="1:109" ht="13" x14ac:dyDescent="0.2">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551</v>
      </c>
      <c r="BQ50" s="1315"/>
      <c r="BR50" s="1315"/>
      <c r="BS50" s="1315"/>
      <c r="BT50" s="1315"/>
      <c r="BU50" s="1315"/>
      <c r="BV50" s="1315"/>
      <c r="BW50" s="1315"/>
      <c r="BX50" s="1315" t="s">
        <v>552</v>
      </c>
      <c r="BY50" s="1315"/>
      <c r="BZ50" s="1315"/>
      <c r="CA50" s="1315"/>
      <c r="CB50" s="1315"/>
      <c r="CC50" s="1315"/>
      <c r="CD50" s="1315"/>
      <c r="CE50" s="1315"/>
      <c r="CF50" s="1315" t="s">
        <v>553</v>
      </c>
      <c r="CG50" s="1315"/>
      <c r="CH50" s="1315"/>
      <c r="CI50" s="1315"/>
      <c r="CJ50" s="1315"/>
      <c r="CK50" s="1315"/>
      <c r="CL50" s="1315"/>
      <c r="CM50" s="1315"/>
      <c r="CN50" s="1315" t="s">
        <v>554</v>
      </c>
      <c r="CO50" s="1315"/>
      <c r="CP50" s="1315"/>
      <c r="CQ50" s="1315"/>
      <c r="CR50" s="1315"/>
      <c r="CS50" s="1315"/>
      <c r="CT50" s="1315"/>
      <c r="CU50" s="1315"/>
      <c r="CV50" s="1315" t="s">
        <v>555</v>
      </c>
      <c r="CW50" s="1315"/>
      <c r="CX50" s="1315"/>
      <c r="CY50" s="1315"/>
      <c r="CZ50" s="1315"/>
      <c r="DA50" s="1315"/>
      <c r="DB50" s="1315"/>
      <c r="DC50" s="1315"/>
    </row>
    <row r="51" spans="1:109" ht="13.5" customHeight="1" x14ac:dyDescent="0.2">
      <c r="B51" s="395"/>
      <c r="G51" s="1326"/>
      <c r="H51" s="1326"/>
      <c r="I51" s="1330"/>
      <c r="J51" s="1330"/>
      <c r="K51" s="1316"/>
      <c r="L51" s="1316"/>
      <c r="M51" s="1316"/>
      <c r="N51" s="1316"/>
      <c r="AM51" s="404"/>
      <c r="AN51" s="1314" t="s">
        <v>596</v>
      </c>
      <c r="AO51" s="1314"/>
      <c r="AP51" s="1314"/>
      <c r="AQ51" s="1314"/>
      <c r="AR51" s="1314"/>
      <c r="AS51" s="1314"/>
      <c r="AT51" s="1314"/>
      <c r="AU51" s="1314"/>
      <c r="AV51" s="1314"/>
      <c r="AW51" s="1314"/>
      <c r="AX51" s="1314"/>
      <c r="AY51" s="1314"/>
      <c r="AZ51" s="1314"/>
      <c r="BA51" s="1314"/>
      <c r="BB51" s="1314" t="s">
        <v>597</v>
      </c>
      <c r="BC51" s="1314"/>
      <c r="BD51" s="1314"/>
      <c r="BE51" s="1314"/>
      <c r="BF51" s="1314"/>
      <c r="BG51" s="1314"/>
      <c r="BH51" s="1314"/>
      <c r="BI51" s="1314"/>
      <c r="BJ51" s="1314"/>
      <c r="BK51" s="1314"/>
      <c r="BL51" s="1314"/>
      <c r="BM51" s="1314"/>
      <c r="BN51" s="1314"/>
      <c r="BO51" s="1314"/>
      <c r="BP51" s="1311">
        <v>186.1</v>
      </c>
      <c r="BQ51" s="1311"/>
      <c r="BR51" s="1311"/>
      <c r="BS51" s="1311"/>
      <c r="BT51" s="1311"/>
      <c r="BU51" s="1311"/>
      <c r="BV51" s="1311"/>
      <c r="BW51" s="1311"/>
      <c r="BX51" s="1311">
        <v>174</v>
      </c>
      <c r="BY51" s="1311"/>
      <c r="BZ51" s="1311"/>
      <c r="CA51" s="1311"/>
      <c r="CB51" s="1311"/>
      <c r="CC51" s="1311"/>
      <c r="CD51" s="1311"/>
      <c r="CE51" s="1311"/>
      <c r="CF51" s="1311">
        <v>161</v>
      </c>
      <c r="CG51" s="1311"/>
      <c r="CH51" s="1311"/>
      <c r="CI51" s="1311"/>
      <c r="CJ51" s="1311"/>
      <c r="CK51" s="1311"/>
      <c r="CL51" s="1311"/>
      <c r="CM51" s="1311"/>
      <c r="CN51" s="1311">
        <v>149.1</v>
      </c>
      <c r="CO51" s="1311"/>
      <c r="CP51" s="1311"/>
      <c r="CQ51" s="1311"/>
      <c r="CR51" s="1311"/>
      <c r="CS51" s="1311"/>
      <c r="CT51" s="1311"/>
      <c r="CU51" s="1311"/>
      <c r="CV51" s="1311">
        <v>131.4</v>
      </c>
      <c r="CW51" s="1311"/>
      <c r="CX51" s="1311"/>
      <c r="CY51" s="1311"/>
      <c r="CZ51" s="1311"/>
      <c r="DA51" s="1311"/>
      <c r="DB51" s="1311"/>
      <c r="DC51" s="1311"/>
    </row>
    <row r="52" spans="1:109" ht="13" x14ac:dyDescent="0.2">
      <c r="B52" s="395"/>
      <c r="G52" s="1326"/>
      <c r="H52" s="1326"/>
      <c r="I52" s="1330"/>
      <c r="J52" s="1330"/>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 x14ac:dyDescent="0.2">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598</v>
      </c>
      <c r="BC53" s="1314"/>
      <c r="BD53" s="1314"/>
      <c r="BE53" s="1314"/>
      <c r="BF53" s="1314"/>
      <c r="BG53" s="1314"/>
      <c r="BH53" s="1314"/>
      <c r="BI53" s="1314"/>
      <c r="BJ53" s="1314"/>
      <c r="BK53" s="1314"/>
      <c r="BL53" s="1314"/>
      <c r="BM53" s="1314"/>
      <c r="BN53" s="1314"/>
      <c r="BO53" s="1314"/>
      <c r="BP53" s="1311">
        <v>57.5</v>
      </c>
      <c r="BQ53" s="1311"/>
      <c r="BR53" s="1311"/>
      <c r="BS53" s="1311"/>
      <c r="BT53" s="1311"/>
      <c r="BU53" s="1311"/>
      <c r="BV53" s="1311"/>
      <c r="BW53" s="1311"/>
      <c r="BX53" s="1311">
        <v>58.8</v>
      </c>
      <c r="BY53" s="1311"/>
      <c r="BZ53" s="1311"/>
      <c r="CA53" s="1311"/>
      <c r="CB53" s="1311"/>
      <c r="CC53" s="1311"/>
      <c r="CD53" s="1311"/>
      <c r="CE53" s="1311"/>
      <c r="CF53" s="1311">
        <v>58.9</v>
      </c>
      <c r="CG53" s="1311"/>
      <c r="CH53" s="1311"/>
      <c r="CI53" s="1311"/>
      <c r="CJ53" s="1311"/>
      <c r="CK53" s="1311"/>
      <c r="CL53" s="1311"/>
      <c r="CM53" s="1311"/>
      <c r="CN53" s="1311">
        <v>57</v>
      </c>
      <c r="CO53" s="1311"/>
      <c r="CP53" s="1311"/>
      <c r="CQ53" s="1311"/>
      <c r="CR53" s="1311"/>
      <c r="CS53" s="1311"/>
      <c r="CT53" s="1311"/>
      <c r="CU53" s="1311"/>
      <c r="CV53" s="1311">
        <v>58.3</v>
      </c>
      <c r="CW53" s="1311"/>
      <c r="CX53" s="1311"/>
      <c r="CY53" s="1311"/>
      <c r="CZ53" s="1311"/>
      <c r="DA53" s="1311"/>
      <c r="DB53" s="1311"/>
      <c r="DC53" s="1311"/>
    </row>
    <row r="54" spans="1:109" ht="13" x14ac:dyDescent="0.2">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 x14ac:dyDescent="0.2">
      <c r="A55" s="403"/>
      <c r="B55" s="395"/>
      <c r="G55" s="1309"/>
      <c r="H55" s="1309"/>
      <c r="I55" s="1309"/>
      <c r="J55" s="1309"/>
      <c r="K55" s="1316"/>
      <c r="L55" s="1316"/>
      <c r="M55" s="1316"/>
      <c r="N55" s="1316"/>
      <c r="AN55" s="1315" t="s">
        <v>599</v>
      </c>
      <c r="AO55" s="1315"/>
      <c r="AP55" s="1315"/>
      <c r="AQ55" s="1315"/>
      <c r="AR55" s="1315"/>
      <c r="AS55" s="1315"/>
      <c r="AT55" s="1315"/>
      <c r="AU55" s="1315"/>
      <c r="AV55" s="1315"/>
      <c r="AW55" s="1315"/>
      <c r="AX55" s="1315"/>
      <c r="AY55" s="1315"/>
      <c r="AZ55" s="1315"/>
      <c r="BA55" s="1315"/>
      <c r="BB55" s="1314" t="s">
        <v>597</v>
      </c>
      <c r="BC55" s="1314"/>
      <c r="BD55" s="1314"/>
      <c r="BE55" s="1314"/>
      <c r="BF55" s="1314"/>
      <c r="BG55" s="1314"/>
      <c r="BH55" s="1314"/>
      <c r="BI55" s="1314"/>
      <c r="BJ55" s="1314"/>
      <c r="BK55" s="1314"/>
      <c r="BL55" s="1314"/>
      <c r="BM55" s="1314"/>
      <c r="BN55" s="1314"/>
      <c r="BO55" s="1314"/>
      <c r="BP55" s="1311">
        <v>37.299999999999997</v>
      </c>
      <c r="BQ55" s="1311"/>
      <c r="BR55" s="1311"/>
      <c r="BS55" s="1311"/>
      <c r="BT55" s="1311"/>
      <c r="BU55" s="1311"/>
      <c r="BV55" s="1311"/>
      <c r="BW55" s="1311"/>
      <c r="BX55" s="1311">
        <v>33.1</v>
      </c>
      <c r="BY55" s="1311"/>
      <c r="BZ55" s="1311"/>
      <c r="CA55" s="1311"/>
      <c r="CB55" s="1311"/>
      <c r="CC55" s="1311"/>
      <c r="CD55" s="1311"/>
      <c r="CE55" s="1311"/>
      <c r="CF55" s="1311">
        <v>31.3</v>
      </c>
      <c r="CG55" s="1311"/>
      <c r="CH55" s="1311"/>
      <c r="CI55" s="1311"/>
      <c r="CJ55" s="1311"/>
      <c r="CK55" s="1311"/>
      <c r="CL55" s="1311"/>
      <c r="CM55" s="1311"/>
      <c r="CN55" s="1311">
        <v>25.3</v>
      </c>
      <c r="CO55" s="1311"/>
      <c r="CP55" s="1311"/>
      <c r="CQ55" s="1311"/>
      <c r="CR55" s="1311"/>
      <c r="CS55" s="1311"/>
      <c r="CT55" s="1311"/>
      <c r="CU55" s="1311"/>
      <c r="CV55" s="1311">
        <v>25.5</v>
      </c>
      <c r="CW55" s="1311"/>
      <c r="CX55" s="1311"/>
      <c r="CY55" s="1311"/>
      <c r="CZ55" s="1311"/>
      <c r="DA55" s="1311"/>
      <c r="DB55" s="1311"/>
      <c r="DC55" s="1311"/>
    </row>
    <row r="56" spans="1:109" ht="13" x14ac:dyDescent="0.2">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ht="13" x14ac:dyDescent="0.2">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598</v>
      </c>
      <c r="BC57" s="1314"/>
      <c r="BD57" s="1314"/>
      <c r="BE57" s="1314"/>
      <c r="BF57" s="1314"/>
      <c r="BG57" s="1314"/>
      <c r="BH57" s="1314"/>
      <c r="BI57" s="1314"/>
      <c r="BJ57" s="1314"/>
      <c r="BK57" s="1314"/>
      <c r="BL57" s="1314"/>
      <c r="BM57" s="1314"/>
      <c r="BN57" s="1314"/>
      <c r="BO57" s="1314"/>
      <c r="BP57" s="1311">
        <v>55.2</v>
      </c>
      <c r="BQ57" s="1311"/>
      <c r="BR57" s="1311"/>
      <c r="BS57" s="1311"/>
      <c r="BT57" s="1311"/>
      <c r="BU57" s="1311"/>
      <c r="BV57" s="1311"/>
      <c r="BW57" s="1311"/>
      <c r="BX57" s="1311">
        <v>57.2</v>
      </c>
      <c r="BY57" s="1311"/>
      <c r="BZ57" s="1311"/>
      <c r="CA57" s="1311"/>
      <c r="CB57" s="1311"/>
      <c r="CC57" s="1311"/>
      <c r="CD57" s="1311"/>
      <c r="CE57" s="1311"/>
      <c r="CF57" s="1311">
        <v>58.5</v>
      </c>
      <c r="CG57" s="1311"/>
      <c r="CH57" s="1311"/>
      <c r="CI57" s="1311"/>
      <c r="CJ57" s="1311"/>
      <c r="CK57" s="1311"/>
      <c r="CL57" s="1311"/>
      <c r="CM57" s="1311"/>
      <c r="CN57" s="1311">
        <v>59.8</v>
      </c>
      <c r="CO57" s="1311"/>
      <c r="CP57" s="1311"/>
      <c r="CQ57" s="1311"/>
      <c r="CR57" s="1311"/>
      <c r="CS57" s="1311"/>
      <c r="CT57" s="1311"/>
      <c r="CU57" s="1311"/>
      <c r="CV57" s="1311">
        <v>60.6</v>
      </c>
      <c r="CW57" s="1311"/>
      <c r="CX57" s="1311"/>
      <c r="CY57" s="1311"/>
      <c r="CZ57" s="1311"/>
      <c r="DA57" s="1311"/>
      <c r="DB57" s="1311"/>
      <c r="DC57" s="1311"/>
      <c r="DD57" s="408"/>
      <c r="DE57" s="407"/>
    </row>
    <row r="58" spans="1:109" s="403" customFormat="1" ht="13" x14ac:dyDescent="0.2">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ht="13" x14ac:dyDescent="0.2">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 x14ac:dyDescent="0.2">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 x14ac:dyDescent="0.2">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 x14ac:dyDescent="0.2">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6.5" x14ac:dyDescent="0.2">
      <c r="B63" s="414" t="s">
        <v>600</v>
      </c>
    </row>
    <row r="64" spans="1:109" ht="13" x14ac:dyDescent="0.2">
      <c r="B64" s="395"/>
      <c r="G64" s="402"/>
      <c r="I64" s="415"/>
      <c r="J64" s="415"/>
      <c r="K64" s="415"/>
      <c r="L64" s="415"/>
      <c r="M64" s="415"/>
      <c r="N64" s="416"/>
      <c r="AM64" s="402"/>
      <c r="AN64" s="402" t="s">
        <v>594</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 x14ac:dyDescent="0.2">
      <c r="B65" s="395"/>
      <c r="AN65" s="1317" t="s">
        <v>601</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ht="13" x14ac:dyDescent="0.2">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ht="13" x14ac:dyDescent="0.2">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ht="13" x14ac:dyDescent="0.2">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ht="13" x14ac:dyDescent="0.2">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ht="13" x14ac:dyDescent="0.2">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 x14ac:dyDescent="0.2">
      <c r="B71" s="395"/>
      <c r="G71" s="420"/>
      <c r="I71" s="421"/>
      <c r="J71" s="418"/>
      <c r="K71" s="418"/>
      <c r="L71" s="419"/>
      <c r="M71" s="418"/>
      <c r="N71" s="419"/>
      <c r="AM71" s="420"/>
      <c r="AN71" s="388" t="s">
        <v>595</v>
      </c>
    </row>
    <row r="72" spans="2:107" ht="13" x14ac:dyDescent="0.2">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551</v>
      </c>
      <c r="BQ72" s="1315"/>
      <c r="BR72" s="1315"/>
      <c r="BS72" s="1315"/>
      <c r="BT72" s="1315"/>
      <c r="BU72" s="1315"/>
      <c r="BV72" s="1315"/>
      <c r="BW72" s="1315"/>
      <c r="BX72" s="1315" t="s">
        <v>552</v>
      </c>
      <c r="BY72" s="1315"/>
      <c r="BZ72" s="1315"/>
      <c r="CA72" s="1315"/>
      <c r="CB72" s="1315"/>
      <c r="CC72" s="1315"/>
      <c r="CD72" s="1315"/>
      <c r="CE72" s="1315"/>
      <c r="CF72" s="1315" t="s">
        <v>553</v>
      </c>
      <c r="CG72" s="1315"/>
      <c r="CH72" s="1315"/>
      <c r="CI72" s="1315"/>
      <c r="CJ72" s="1315"/>
      <c r="CK72" s="1315"/>
      <c r="CL72" s="1315"/>
      <c r="CM72" s="1315"/>
      <c r="CN72" s="1315" t="s">
        <v>554</v>
      </c>
      <c r="CO72" s="1315"/>
      <c r="CP72" s="1315"/>
      <c r="CQ72" s="1315"/>
      <c r="CR72" s="1315"/>
      <c r="CS72" s="1315"/>
      <c r="CT72" s="1315"/>
      <c r="CU72" s="1315"/>
      <c r="CV72" s="1315" t="s">
        <v>555</v>
      </c>
      <c r="CW72" s="1315"/>
      <c r="CX72" s="1315"/>
      <c r="CY72" s="1315"/>
      <c r="CZ72" s="1315"/>
      <c r="DA72" s="1315"/>
      <c r="DB72" s="1315"/>
      <c r="DC72" s="1315"/>
    </row>
    <row r="73" spans="2:107" ht="13" x14ac:dyDescent="0.2">
      <c r="B73" s="395"/>
      <c r="G73" s="1326"/>
      <c r="H73" s="1326"/>
      <c r="I73" s="1326"/>
      <c r="J73" s="1326"/>
      <c r="K73" s="1310"/>
      <c r="L73" s="1310"/>
      <c r="M73" s="1310"/>
      <c r="N73" s="1310"/>
      <c r="AM73" s="404"/>
      <c r="AN73" s="1314" t="s">
        <v>596</v>
      </c>
      <c r="AO73" s="1314"/>
      <c r="AP73" s="1314"/>
      <c r="AQ73" s="1314"/>
      <c r="AR73" s="1314"/>
      <c r="AS73" s="1314"/>
      <c r="AT73" s="1314"/>
      <c r="AU73" s="1314"/>
      <c r="AV73" s="1314"/>
      <c r="AW73" s="1314"/>
      <c r="AX73" s="1314"/>
      <c r="AY73" s="1314"/>
      <c r="AZ73" s="1314"/>
      <c r="BA73" s="1314"/>
      <c r="BB73" s="1314" t="s">
        <v>597</v>
      </c>
      <c r="BC73" s="1314"/>
      <c r="BD73" s="1314"/>
      <c r="BE73" s="1314"/>
      <c r="BF73" s="1314"/>
      <c r="BG73" s="1314"/>
      <c r="BH73" s="1314"/>
      <c r="BI73" s="1314"/>
      <c r="BJ73" s="1314"/>
      <c r="BK73" s="1314"/>
      <c r="BL73" s="1314"/>
      <c r="BM73" s="1314"/>
      <c r="BN73" s="1314"/>
      <c r="BO73" s="1314"/>
      <c r="BP73" s="1311">
        <v>186.1</v>
      </c>
      <c r="BQ73" s="1311"/>
      <c r="BR73" s="1311"/>
      <c r="BS73" s="1311"/>
      <c r="BT73" s="1311"/>
      <c r="BU73" s="1311"/>
      <c r="BV73" s="1311"/>
      <c r="BW73" s="1311"/>
      <c r="BX73" s="1311">
        <v>174</v>
      </c>
      <c r="BY73" s="1311"/>
      <c r="BZ73" s="1311"/>
      <c r="CA73" s="1311"/>
      <c r="CB73" s="1311"/>
      <c r="CC73" s="1311"/>
      <c r="CD73" s="1311"/>
      <c r="CE73" s="1311"/>
      <c r="CF73" s="1311">
        <v>161</v>
      </c>
      <c r="CG73" s="1311"/>
      <c r="CH73" s="1311"/>
      <c r="CI73" s="1311"/>
      <c r="CJ73" s="1311"/>
      <c r="CK73" s="1311"/>
      <c r="CL73" s="1311"/>
      <c r="CM73" s="1311"/>
      <c r="CN73" s="1311">
        <v>149.1</v>
      </c>
      <c r="CO73" s="1311"/>
      <c r="CP73" s="1311"/>
      <c r="CQ73" s="1311"/>
      <c r="CR73" s="1311"/>
      <c r="CS73" s="1311"/>
      <c r="CT73" s="1311"/>
      <c r="CU73" s="1311"/>
      <c r="CV73" s="1311">
        <v>131.4</v>
      </c>
      <c r="CW73" s="1311"/>
      <c r="CX73" s="1311"/>
      <c r="CY73" s="1311"/>
      <c r="CZ73" s="1311"/>
      <c r="DA73" s="1311"/>
      <c r="DB73" s="1311"/>
      <c r="DC73" s="1311"/>
    </row>
    <row r="74" spans="2:107" ht="13" x14ac:dyDescent="0.2">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 x14ac:dyDescent="0.2">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602</v>
      </c>
      <c r="BC75" s="1314"/>
      <c r="BD75" s="1314"/>
      <c r="BE75" s="1314"/>
      <c r="BF75" s="1314"/>
      <c r="BG75" s="1314"/>
      <c r="BH75" s="1314"/>
      <c r="BI75" s="1314"/>
      <c r="BJ75" s="1314"/>
      <c r="BK75" s="1314"/>
      <c r="BL75" s="1314"/>
      <c r="BM75" s="1314"/>
      <c r="BN75" s="1314"/>
      <c r="BO75" s="1314"/>
      <c r="BP75" s="1311">
        <v>17.3</v>
      </c>
      <c r="BQ75" s="1311"/>
      <c r="BR75" s="1311"/>
      <c r="BS75" s="1311"/>
      <c r="BT75" s="1311"/>
      <c r="BU75" s="1311"/>
      <c r="BV75" s="1311"/>
      <c r="BW75" s="1311"/>
      <c r="BX75" s="1311">
        <v>16.7</v>
      </c>
      <c r="BY75" s="1311"/>
      <c r="BZ75" s="1311"/>
      <c r="CA75" s="1311"/>
      <c r="CB75" s="1311"/>
      <c r="CC75" s="1311"/>
      <c r="CD75" s="1311"/>
      <c r="CE75" s="1311"/>
      <c r="CF75" s="1311">
        <v>16.7</v>
      </c>
      <c r="CG75" s="1311"/>
      <c r="CH75" s="1311"/>
      <c r="CI75" s="1311"/>
      <c r="CJ75" s="1311"/>
      <c r="CK75" s="1311"/>
      <c r="CL75" s="1311"/>
      <c r="CM75" s="1311"/>
      <c r="CN75" s="1311">
        <v>15.9</v>
      </c>
      <c r="CO75" s="1311"/>
      <c r="CP75" s="1311"/>
      <c r="CQ75" s="1311"/>
      <c r="CR75" s="1311"/>
      <c r="CS75" s="1311"/>
      <c r="CT75" s="1311"/>
      <c r="CU75" s="1311"/>
      <c r="CV75" s="1311">
        <v>15</v>
      </c>
      <c r="CW75" s="1311"/>
      <c r="CX75" s="1311"/>
      <c r="CY75" s="1311"/>
      <c r="CZ75" s="1311"/>
      <c r="DA75" s="1311"/>
      <c r="DB75" s="1311"/>
      <c r="DC75" s="1311"/>
    </row>
    <row r="76" spans="2:107" ht="13" x14ac:dyDescent="0.2">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 x14ac:dyDescent="0.2">
      <c r="B77" s="395"/>
      <c r="G77" s="1309"/>
      <c r="H77" s="1309"/>
      <c r="I77" s="1309"/>
      <c r="J77" s="1309"/>
      <c r="K77" s="1310"/>
      <c r="L77" s="1310"/>
      <c r="M77" s="1310"/>
      <c r="N77" s="1310"/>
      <c r="AN77" s="1315" t="s">
        <v>599</v>
      </c>
      <c r="AO77" s="1315"/>
      <c r="AP77" s="1315"/>
      <c r="AQ77" s="1315"/>
      <c r="AR77" s="1315"/>
      <c r="AS77" s="1315"/>
      <c r="AT77" s="1315"/>
      <c r="AU77" s="1315"/>
      <c r="AV77" s="1315"/>
      <c r="AW77" s="1315"/>
      <c r="AX77" s="1315"/>
      <c r="AY77" s="1315"/>
      <c r="AZ77" s="1315"/>
      <c r="BA77" s="1315"/>
      <c r="BB77" s="1314" t="s">
        <v>597</v>
      </c>
      <c r="BC77" s="1314"/>
      <c r="BD77" s="1314"/>
      <c r="BE77" s="1314"/>
      <c r="BF77" s="1314"/>
      <c r="BG77" s="1314"/>
      <c r="BH77" s="1314"/>
      <c r="BI77" s="1314"/>
      <c r="BJ77" s="1314"/>
      <c r="BK77" s="1314"/>
      <c r="BL77" s="1314"/>
      <c r="BM77" s="1314"/>
      <c r="BN77" s="1314"/>
      <c r="BO77" s="1314"/>
      <c r="BP77" s="1311">
        <v>37.299999999999997</v>
      </c>
      <c r="BQ77" s="1311"/>
      <c r="BR77" s="1311"/>
      <c r="BS77" s="1311"/>
      <c r="BT77" s="1311"/>
      <c r="BU77" s="1311"/>
      <c r="BV77" s="1311"/>
      <c r="BW77" s="1311"/>
      <c r="BX77" s="1311">
        <v>33.1</v>
      </c>
      <c r="BY77" s="1311"/>
      <c r="BZ77" s="1311"/>
      <c r="CA77" s="1311"/>
      <c r="CB77" s="1311"/>
      <c r="CC77" s="1311"/>
      <c r="CD77" s="1311"/>
      <c r="CE77" s="1311"/>
      <c r="CF77" s="1311">
        <v>31.3</v>
      </c>
      <c r="CG77" s="1311"/>
      <c r="CH77" s="1311"/>
      <c r="CI77" s="1311"/>
      <c r="CJ77" s="1311"/>
      <c r="CK77" s="1311"/>
      <c r="CL77" s="1311"/>
      <c r="CM77" s="1311"/>
      <c r="CN77" s="1311">
        <v>25.3</v>
      </c>
      <c r="CO77" s="1311"/>
      <c r="CP77" s="1311"/>
      <c r="CQ77" s="1311"/>
      <c r="CR77" s="1311"/>
      <c r="CS77" s="1311"/>
      <c r="CT77" s="1311"/>
      <c r="CU77" s="1311"/>
      <c r="CV77" s="1311">
        <v>25.5</v>
      </c>
      <c r="CW77" s="1311"/>
      <c r="CX77" s="1311"/>
      <c r="CY77" s="1311"/>
      <c r="CZ77" s="1311"/>
      <c r="DA77" s="1311"/>
      <c r="DB77" s="1311"/>
      <c r="DC77" s="1311"/>
    </row>
    <row r="78" spans="2:107" ht="13" x14ac:dyDescent="0.2">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 x14ac:dyDescent="0.2">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602</v>
      </c>
      <c r="BC79" s="1314"/>
      <c r="BD79" s="1314"/>
      <c r="BE79" s="1314"/>
      <c r="BF79" s="1314"/>
      <c r="BG79" s="1314"/>
      <c r="BH79" s="1314"/>
      <c r="BI79" s="1314"/>
      <c r="BJ79" s="1314"/>
      <c r="BK79" s="1314"/>
      <c r="BL79" s="1314"/>
      <c r="BM79" s="1314"/>
      <c r="BN79" s="1314"/>
      <c r="BO79" s="1314"/>
      <c r="BP79" s="1311">
        <v>7.8</v>
      </c>
      <c r="BQ79" s="1311"/>
      <c r="BR79" s="1311"/>
      <c r="BS79" s="1311"/>
      <c r="BT79" s="1311"/>
      <c r="BU79" s="1311"/>
      <c r="BV79" s="1311"/>
      <c r="BW79" s="1311"/>
      <c r="BX79" s="1311">
        <v>7.5</v>
      </c>
      <c r="BY79" s="1311"/>
      <c r="BZ79" s="1311"/>
      <c r="CA79" s="1311"/>
      <c r="CB79" s="1311"/>
      <c r="CC79" s="1311"/>
      <c r="CD79" s="1311"/>
      <c r="CE79" s="1311"/>
      <c r="CF79" s="1311">
        <v>7.2</v>
      </c>
      <c r="CG79" s="1311"/>
      <c r="CH79" s="1311"/>
      <c r="CI79" s="1311"/>
      <c r="CJ79" s="1311"/>
      <c r="CK79" s="1311"/>
      <c r="CL79" s="1311"/>
      <c r="CM79" s="1311"/>
      <c r="CN79" s="1311">
        <v>6.9</v>
      </c>
      <c r="CO79" s="1311"/>
      <c r="CP79" s="1311"/>
      <c r="CQ79" s="1311"/>
      <c r="CR79" s="1311"/>
      <c r="CS79" s="1311"/>
      <c r="CT79" s="1311"/>
      <c r="CU79" s="1311"/>
      <c r="CV79" s="1311">
        <v>6.6</v>
      </c>
      <c r="CW79" s="1311"/>
      <c r="CX79" s="1311"/>
      <c r="CY79" s="1311"/>
      <c r="CZ79" s="1311"/>
      <c r="DA79" s="1311"/>
      <c r="DB79" s="1311"/>
      <c r="DC79" s="1311"/>
    </row>
    <row r="80" spans="2:107" ht="13" x14ac:dyDescent="0.2">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 x14ac:dyDescent="0.2">
      <c r="B81" s="395"/>
    </row>
    <row r="82" spans="2:109" ht="16.5" x14ac:dyDescent="0.2">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 x14ac:dyDescent="0.2">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 x14ac:dyDescent="0.2">
      <c r="DD84" s="388"/>
      <c r="DE84" s="388"/>
    </row>
    <row r="85" spans="2:109" ht="13" x14ac:dyDescent="0.2">
      <c r="DD85" s="388"/>
      <c r="DE85" s="388"/>
    </row>
    <row r="86" spans="2:109" ht="13" hidden="1" x14ac:dyDescent="0.2">
      <c r="DD86" s="388"/>
      <c r="DE86" s="388"/>
    </row>
    <row r="87" spans="2:109" ht="13" hidden="1" x14ac:dyDescent="0.2">
      <c r="K87" s="423"/>
      <c r="AQ87" s="423"/>
      <c r="BC87" s="423"/>
      <c r="BO87" s="423"/>
      <c r="CA87" s="423"/>
      <c r="CM87" s="423"/>
      <c r="CY87" s="423"/>
      <c r="DD87" s="388"/>
      <c r="DE87" s="388"/>
    </row>
    <row r="88" spans="2:109" ht="13" hidden="1" x14ac:dyDescent="0.2">
      <c r="DD88" s="388"/>
      <c r="DE88" s="388"/>
    </row>
    <row r="89" spans="2:109" ht="13" hidden="1" x14ac:dyDescent="0.2">
      <c r="DD89" s="388"/>
      <c r="DE89" s="388"/>
    </row>
    <row r="90" spans="2:109" ht="13" hidden="1" x14ac:dyDescent="0.2">
      <c r="DD90" s="388"/>
      <c r="DE90" s="388"/>
    </row>
    <row r="91" spans="2:109" ht="13" hidden="1" x14ac:dyDescent="0.2">
      <c r="DD91" s="388"/>
      <c r="DE91" s="388"/>
    </row>
    <row r="92" spans="2:109" ht="13.5" hidden="1" customHeight="1" x14ac:dyDescent="0.2">
      <c r="DD92" s="388"/>
      <c r="DE92" s="388"/>
    </row>
    <row r="93" spans="2:109" ht="13.5" hidden="1" customHeight="1" x14ac:dyDescent="0.2">
      <c r="DD93" s="388"/>
      <c r="DE93" s="388"/>
    </row>
    <row r="94" spans="2:109" ht="13.5" hidden="1" customHeight="1" x14ac:dyDescent="0.2">
      <c r="DD94" s="388"/>
      <c r="DE94" s="388"/>
    </row>
    <row r="95" spans="2:109" ht="13.5" hidden="1" customHeight="1" x14ac:dyDescent="0.2">
      <c r="DD95" s="388"/>
      <c r="DE95" s="388"/>
    </row>
    <row r="96" spans="2:109" ht="13.5" hidden="1" customHeight="1" x14ac:dyDescent="0.2">
      <c r="DD96" s="388"/>
      <c r="DE96" s="388"/>
    </row>
    <row r="97" s="388" customFormat="1" ht="13.5" hidden="1" customHeight="1" x14ac:dyDescent="0.2"/>
    <row r="98" s="388" customFormat="1" ht="13.5" hidden="1" customHeight="1" x14ac:dyDescent="0.2"/>
    <row r="99" s="388" customFormat="1" ht="13.5" hidden="1" customHeight="1" x14ac:dyDescent="0.2"/>
    <row r="100" s="388" customFormat="1" ht="13.5" hidden="1" customHeight="1" x14ac:dyDescent="0.2"/>
    <row r="101" s="388" customFormat="1" ht="13.5" hidden="1" customHeight="1" x14ac:dyDescent="0.2"/>
    <row r="102" s="388" customFormat="1" ht="13.5" hidden="1" customHeight="1" x14ac:dyDescent="0.2"/>
    <row r="103" s="388" customFormat="1" ht="13.5" hidden="1" customHeight="1" x14ac:dyDescent="0.2"/>
    <row r="104" s="388" customFormat="1" ht="13.5" hidden="1" customHeight="1" x14ac:dyDescent="0.2"/>
    <row r="105" s="388" customFormat="1" ht="13.5" hidden="1" customHeight="1" x14ac:dyDescent="0.2"/>
    <row r="106" s="388" customFormat="1" ht="13.5" hidden="1" customHeight="1" x14ac:dyDescent="0.2"/>
    <row r="107" s="388" customFormat="1" ht="13.5" hidden="1" customHeight="1" x14ac:dyDescent="0.2"/>
    <row r="108" s="388" customFormat="1" ht="13.5" hidden="1" customHeight="1" x14ac:dyDescent="0.2"/>
    <row r="109" s="388" customFormat="1" ht="13.5" hidden="1" customHeight="1" x14ac:dyDescent="0.2"/>
    <row r="110" s="388" customFormat="1" ht="13.5" hidden="1" customHeight="1" x14ac:dyDescent="0.2"/>
    <row r="111" s="388" customFormat="1" ht="13.5" hidden="1" customHeight="1" x14ac:dyDescent="0.2"/>
    <row r="112" s="388" customFormat="1" ht="13.5" hidden="1" customHeight="1" x14ac:dyDescent="0.2"/>
    <row r="113" s="388" customFormat="1" ht="13.5" hidden="1" customHeight="1" x14ac:dyDescent="0.2"/>
    <row r="114" s="388" customFormat="1" ht="13.5" hidden="1" customHeight="1" x14ac:dyDescent="0.2"/>
    <row r="115" s="388" customFormat="1" ht="13.5" hidden="1" customHeight="1" x14ac:dyDescent="0.2"/>
    <row r="116" s="388" customFormat="1" ht="13.5" hidden="1" customHeight="1" x14ac:dyDescent="0.2"/>
    <row r="117" s="388" customFormat="1" ht="13.5" hidden="1" customHeight="1" x14ac:dyDescent="0.2"/>
    <row r="118" s="388" customFormat="1" ht="13.5" hidden="1" customHeight="1" x14ac:dyDescent="0.2"/>
    <row r="119" s="388" customFormat="1" ht="13.5" hidden="1" customHeight="1" x14ac:dyDescent="0.2"/>
    <row r="120" s="388" customFormat="1" ht="13.5" hidden="1" customHeight="1" x14ac:dyDescent="0.2"/>
    <row r="121" s="388" customFormat="1" ht="13.5" hidden="1" customHeight="1" x14ac:dyDescent="0.2"/>
    <row r="122" s="388" customFormat="1" ht="13.5" hidden="1" customHeight="1" x14ac:dyDescent="0.2"/>
    <row r="123" s="388" customFormat="1" ht="13.5" hidden="1" customHeight="1" x14ac:dyDescent="0.2"/>
    <row r="124" s="388" customFormat="1" ht="13.5" hidden="1" customHeight="1" x14ac:dyDescent="0.2"/>
    <row r="125" s="388" customFormat="1" ht="13.5" hidden="1" customHeight="1" x14ac:dyDescent="0.2"/>
    <row r="126" s="388" customFormat="1" ht="13.5" hidden="1" customHeight="1" x14ac:dyDescent="0.2"/>
    <row r="127" s="388" customFormat="1" ht="13.5" hidden="1" customHeight="1" x14ac:dyDescent="0.2"/>
    <row r="128" s="388" customFormat="1" ht="13.5" hidden="1" customHeight="1" x14ac:dyDescent="0.2"/>
    <row r="129" s="388" customFormat="1" ht="13.5" hidden="1" customHeight="1" x14ac:dyDescent="0.2"/>
    <row r="130" s="388" customFormat="1" ht="13.5" hidden="1" customHeight="1" x14ac:dyDescent="0.2"/>
    <row r="131" s="388" customFormat="1" ht="13.5" hidden="1" customHeight="1" x14ac:dyDescent="0.2"/>
    <row r="132" s="388" customFormat="1" ht="13.5" hidden="1" customHeight="1" x14ac:dyDescent="0.2"/>
    <row r="133" s="388" customFormat="1" ht="13.5" hidden="1" customHeight="1" x14ac:dyDescent="0.2"/>
    <row r="134" s="388" customFormat="1" ht="13.5" hidden="1" customHeight="1" x14ac:dyDescent="0.2"/>
    <row r="135" s="388" customFormat="1" ht="13.5" hidden="1" customHeight="1" x14ac:dyDescent="0.2"/>
    <row r="136" s="388" customFormat="1" ht="13.5" hidden="1" customHeight="1" x14ac:dyDescent="0.2"/>
    <row r="137" s="388" customFormat="1" ht="13.5" hidden="1" customHeight="1" x14ac:dyDescent="0.2"/>
    <row r="138" s="388" customFormat="1" ht="13.5" hidden="1" customHeight="1" x14ac:dyDescent="0.2"/>
    <row r="139" s="388" customFormat="1" ht="13.5" hidden="1" customHeight="1" x14ac:dyDescent="0.2"/>
    <row r="140" s="388" customFormat="1" ht="13.5" hidden="1" customHeight="1" x14ac:dyDescent="0.2"/>
    <row r="141" s="388" customFormat="1" ht="13.5" hidden="1" customHeight="1" x14ac:dyDescent="0.2"/>
    <row r="142" s="388" customFormat="1" ht="13.5" hidden="1" customHeight="1" x14ac:dyDescent="0.2"/>
    <row r="143" s="388" customFormat="1" ht="13.5" hidden="1" customHeight="1" x14ac:dyDescent="0.2"/>
    <row r="144" s="388" customFormat="1" ht="13.5" hidden="1" customHeight="1" x14ac:dyDescent="0.2"/>
    <row r="145" s="388" customFormat="1" ht="13.5" hidden="1" customHeight="1" x14ac:dyDescent="0.2"/>
    <row r="146" s="388" customFormat="1" ht="13.5" hidden="1" customHeight="1" x14ac:dyDescent="0.2"/>
    <row r="147" s="388" customFormat="1" ht="13.5" hidden="1" customHeight="1" x14ac:dyDescent="0.2"/>
    <row r="148" s="388" customFormat="1" ht="13.5" hidden="1" customHeight="1" x14ac:dyDescent="0.2"/>
    <row r="149" s="388" customFormat="1" ht="13.5" hidden="1" customHeight="1" x14ac:dyDescent="0.2"/>
    <row r="150" s="388" customFormat="1" ht="13.5" hidden="1" customHeight="1" x14ac:dyDescent="0.2"/>
    <row r="151" s="388" customFormat="1" ht="13.5" hidden="1" customHeight="1" x14ac:dyDescent="0.2"/>
    <row r="152" s="388" customFormat="1" ht="13.5" hidden="1" customHeight="1" x14ac:dyDescent="0.2"/>
    <row r="153" s="388" customFormat="1" ht="13.5" hidden="1" customHeight="1" x14ac:dyDescent="0.2"/>
    <row r="154" s="388" customFormat="1" ht="13.5" hidden="1" customHeight="1" x14ac:dyDescent="0.2"/>
    <row r="155" s="388" customFormat="1" ht="13.5" hidden="1" customHeight="1" x14ac:dyDescent="0.2"/>
    <row r="156" s="388" customFormat="1" ht="13.5" hidden="1" customHeight="1" x14ac:dyDescent="0.2"/>
    <row r="157" s="388" customFormat="1" ht="13.5" hidden="1" customHeight="1" x14ac:dyDescent="0.2"/>
    <row r="158" s="388" customFormat="1" ht="13.5" hidden="1" customHeight="1" x14ac:dyDescent="0.2"/>
    <row r="159" s="388" customFormat="1" ht="13.5" hidden="1" customHeight="1" x14ac:dyDescent="0.2"/>
    <row r="160" s="388" customFormat="1" ht="13.5" hidden="1" customHeight="1" x14ac:dyDescent="0.2"/>
  </sheetData>
  <sheetProtection algorithmName="SHA-512" hashValue="b2t8Ko0wlin/Bw4106dTPvsvwuOM2n/6gZSTeFZNkgA3QrSn0KXetfupTvUU1DuqnSzqP6OCPjCJIfeiI9t5nA==" saltValue="ykcPAycZs2V2mlkUqgVfE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T10" zoomScale="85" zoomScaleNormal="85" zoomScaleSheetLayoutView="70" workbookViewId="0">
      <selection activeCell="AN65" sqref="AN65:DC69"/>
    </sheetView>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 x14ac:dyDescent="0.2">
      <c r="S2" s="291"/>
      <c r="AH2" s="291"/>
    </row>
    <row r="3" spans="1: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 x14ac:dyDescent="0.2"/>
    <row r="5" spans="1:34" ht="13" x14ac:dyDescent="0.2"/>
    <row r="6" spans="1:34" ht="13" x14ac:dyDescent="0.2"/>
    <row r="7" spans="1:34" ht="13" x14ac:dyDescent="0.2"/>
    <row r="8" spans="1:34" ht="13" x14ac:dyDescent="0.2"/>
    <row r="9" spans="1:34" ht="13" x14ac:dyDescent="0.2">
      <c r="AH9" s="291"/>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497</v>
      </c>
    </row>
  </sheetData>
  <sheetProtection algorithmName="SHA-512" hashValue="mCMqq18AFxrYhfwxCALDMUUUgWFZtfK0CzGwFGlymXRx62oH8bwhwWrPkt/lsnKSXiCsWhH2310dmDKY593YvQ==" saltValue="v0p+9bJegb5t97LNEhWpZ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6" zoomScale="85" zoomScaleNormal="85" zoomScaleSheetLayoutView="55" workbookViewId="0">
      <selection activeCell="AN65" sqref="AN65:DC69"/>
    </sheetView>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 x14ac:dyDescent="0.2">
      <c r="S2" s="291"/>
      <c r="AH2" s="291"/>
    </row>
    <row r="3" spans="2: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 x14ac:dyDescent="0.2"/>
    <row r="5" spans="2:34" ht="13" x14ac:dyDescent="0.2"/>
    <row r="6" spans="2:34" ht="13" x14ac:dyDescent="0.2"/>
    <row r="7" spans="2:34" ht="13" x14ac:dyDescent="0.2"/>
    <row r="8" spans="2:34" ht="13" x14ac:dyDescent="0.2"/>
    <row r="9" spans="2:34" ht="13" x14ac:dyDescent="0.2">
      <c r="AH9" s="291"/>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c r="AG59" s="291"/>
      <c r="AH59" s="291"/>
    </row>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497</v>
      </c>
    </row>
  </sheetData>
  <sheetProtection algorithmName="SHA-512" hashValue="7RLZMKhbLTNXLr5/fgxVP2co5/g9cBSOkmZWzAohvB5WR5WFd8TzA+bXS+ENj4tIw7osxj2C6Tl91zvI483g/g==" saltValue="ui2XSSVGJW9KwwmqZ/3ON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51</v>
      </c>
      <c r="E2" s="155"/>
      <c r="F2" s="156" t="s">
        <v>548</v>
      </c>
      <c r="G2" s="157"/>
      <c r="H2" s="158"/>
    </row>
    <row r="3" spans="1:8" x14ac:dyDescent="0.2">
      <c r="A3" s="154" t="s">
        <v>541</v>
      </c>
      <c r="B3" s="159"/>
      <c r="C3" s="160"/>
      <c r="D3" s="161">
        <v>36039</v>
      </c>
      <c r="E3" s="162"/>
      <c r="F3" s="163">
        <v>54227</v>
      </c>
      <c r="G3" s="164"/>
      <c r="H3" s="165"/>
    </row>
    <row r="4" spans="1:8" x14ac:dyDescent="0.2">
      <c r="A4" s="166"/>
      <c r="B4" s="167"/>
      <c r="C4" s="168"/>
      <c r="D4" s="169">
        <v>21861</v>
      </c>
      <c r="E4" s="170"/>
      <c r="F4" s="171">
        <v>29694</v>
      </c>
      <c r="G4" s="172"/>
      <c r="H4" s="173"/>
    </row>
    <row r="5" spans="1:8" x14ac:dyDescent="0.2">
      <c r="A5" s="154" t="s">
        <v>543</v>
      </c>
      <c r="B5" s="159"/>
      <c r="C5" s="160"/>
      <c r="D5" s="161">
        <v>50478</v>
      </c>
      <c r="E5" s="162"/>
      <c r="F5" s="163">
        <v>57295</v>
      </c>
      <c r="G5" s="164"/>
      <c r="H5" s="165"/>
    </row>
    <row r="6" spans="1:8" x14ac:dyDescent="0.2">
      <c r="A6" s="166"/>
      <c r="B6" s="167"/>
      <c r="C6" s="168"/>
      <c r="D6" s="169">
        <v>37212</v>
      </c>
      <c r="E6" s="170"/>
      <c r="F6" s="171">
        <v>32771</v>
      </c>
      <c r="G6" s="172"/>
      <c r="H6" s="173"/>
    </row>
    <row r="7" spans="1:8" x14ac:dyDescent="0.2">
      <c r="A7" s="154" t="s">
        <v>544</v>
      </c>
      <c r="B7" s="159"/>
      <c r="C7" s="160"/>
      <c r="D7" s="161">
        <v>70426</v>
      </c>
      <c r="E7" s="162"/>
      <c r="F7" s="163">
        <v>54110</v>
      </c>
      <c r="G7" s="164"/>
      <c r="H7" s="165"/>
    </row>
    <row r="8" spans="1:8" x14ac:dyDescent="0.2">
      <c r="A8" s="166"/>
      <c r="B8" s="167"/>
      <c r="C8" s="168"/>
      <c r="D8" s="169">
        <v>49932</v>
      </c>
      <c r="E8" s="170"/>
      <c r="F8" s="171">
        <v>30620</v>
      </c>
      <c r="G8" s="172"/>
      <c r="H8" s="173"/>
    </row>
    <row r="9" spans="1:8" x14ac:dyDescent="0.2">
      <c r="A9" s="154" t="s">
        <v>545</v>
      </c>
      <c r="B9" s="159"/>
      <c r="C9" s="160"/>
      <c r="D9" s="161">
        <v>65760</v>
      </c>
      <c r="E9" s="162"/>
      <c r="F9" s="163">
        <v>54684</v>
      </c>
      <c r="G9" s="164"/>
      <c r="H9" s="165"/>
    </row>
    <row r="10" spans="1:8" x14ac:dyDescent="0.2">
      <c r="A10" s="166"/>
      <c r="B10" s="167"/>
      <c r="C10" s="168"/>
      <c r="D10" s="169">
        <v>37472</v>
      </c>
      <c r="E10" s="170"/>
      <c r="F10" s="171">
        <v>32829</v>
      </c>
      <c r="G10" s="172"/>
      <c r="H10" s="173"/>
    </row>
    <row r="11" spans="1:8" x14ac:dyDescent="0.2">
      <c r="A11" s="154" t="s">
        <v>546</v>
      </c>
      <c r="B11" s="159"/>
      <c r="C11" s="160"/>
      <c r="D11" s="161">
        <v>36542</v>
      </c>
      <c r="E11" s="162"/>
      <c r="F11" s="163">
        <v>62383</v>
      </c>
      <c r="G11" s="164"/>
      <c r="H11" s="165"/>
    </row>
    <row r="12" spans="1:8" x14ac:dyDescent="0.2">
      <c r="A12" s="166"/>
      <c r="B12" s="167"/>
      <c r="C12" s="174"/>
      <c r="D12" s="169">
        <v>22192</v>
      </c>
      <c r="E12" s="170"/>
      <c r="F12" s="171">
        <v>35325</v>
      </c>
      <c r="G12" s="172"/>
      <c r="H12" s="173"/>
    </row>
    <row r="13" spans="1:8" x14ac:dyDescent="0.2">
      <c r="A13" s="154"/>
      <c r="B13" s="159"/>
      <c r="C13" s="175"/>
      <c r="D13" s="176">
        <v>51849</v>
      </c>
      <c r="E13" s="177"/>
      <c r="F13" s="178">
        <v>56540</v>
      </c>
      <c r="G13" s="179"/>
      <c r="H13" s="165"/>
    </row>
    <row r="14" spans="1:8" x14ac:dyDescent="0.2">
      <c r="A14" s="166"/>
      <c r="B14" s="167"/>
      <c r="C14" s="168"/>
      <c r="D14" s="169">
        <v>33734</v>
      </c>
      <c r="E14" s="170"/>
      <c r="F14" s="171">
        <v>32248</v>
      </c>
      <c r="G14" s="172"/>
      <c r="H14" s="173"/>
    </row>
    <row r="17" spans="1:11" x14ac:dyDescent="0.2">
      <c r="A17" s="150" t="s">
        <v>52</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53</v>
      </c>
      <c r="B19" s="180">
        <f>ROUND(VALUE(SUBSTITUTE(実質収支比率等に係る経年分析!F$48,"▲","-")),2)</f>
        <v>3.53</v>
      </c>
      <c r="C19" s="180">
        <f>ROUND(VALUE(SUBSTITUTE(実質収支比率等に係る経年分析!G$48,"▲","-")),2)</f>
        <v>3.45</v>
      </c>
      <c r="D19" s="180">
        <f>ROUND(VALUE(SUBSTITUTE(実質収支比率等に係る経年分析!H$48,"▲","-")),2)</f>
        <v>3.08</v>
      </c>
      <c r="E19" s="180">
        <f>ROUND(VALUE(SUBSTITUTE(実質収支比率等に係る経年分析!I$48,"▲","-")),2)</f>
        <v>3.66</v>
      </c>
      <c r="F19" s="180">
        <f>ROUND(VALUE(SUBSTITUTE(実質収支比率等に係る経年分析!J$48,"▲","-")),2)</f>
        <v>4.45</v>
      </c>
    </row>
    <row r="20" spans="1:11" x14ac:dyDescent="0.2">
      <c r="A20" s="180" t="s">
        <v>54</v>
      </c>
      <c r="B20" s="180">
        <f>ROUND(VALUE(SUBSTITUTE(実質収支比率等に係る経年分析!F$47,"▲","-")),2)</f>
        <v>8.4</v>
      </c>
      <c r="C20" s="180">
        <f>ROUND(VALUE(SUBSTITUTE(実質収支比率等に係る経年分析!G$47,"▲","-")),2)</f>
        <v>8.09</v>
      </c>
      <c r="D20" s="180">
        <f>ROUND(VALUE(SUBSTITUTE(実質収支比率等に係る経年分析!H$47,"▲","-")),2)</f>
        <v>7.76</v>
      </c>
      <c r="E20" s="180">
        <f>ROUND(VALUE(SUBSTITUTE(実質収支比率等に係る経年分析!I$47,"▲","-")),2)</f>
        <v>7.95</v>
      </c>
      <c r="F20" s="180">
        <f>ROUND(VALUE(SUBSTITUTE(実質収支比率等に係る経年分析!J$47,"▲","-")),2)</f>
        <v>9.59</v>
      </c>
    </row>
    <row r="21" spans="1:11" x14ac:dyDescent="0.2">
      <c r="A21" s="180" t="s">
        <v>55</v>
      </c>
      <c r="B21" s="180">
        <f>IF(ISNUMBER(VALUE(SUBSTITUTE(実質収支比率等に係る経年分析!F$49,"▲","-"))),ROUND(VALUE(SUBSTITUTE(実質収支比率等に係る経年分析!F$49,"▲","-")),2),NA())</f>
        <v>0.39</v>
      </c>
      <c r="C21" s="180">
        <f>IF(ISNUMBER(VALUE(SUBSTITUTE(実質収支比率等に係る経年分析!G$49,"▲","-"))),ROUND(VALUE(SUBSTITUTE(実質収支比率等に係る経年分析!G$49,"▲","-")),2),NA())</f>
        <v>-0.4</v>
      </c>
      <c r="D21" s="180">
        <f>IF(ISNUMBER(VALUE(SUBSTITUTE(実質収支比率等に係る経年分析!H$49,"▲","-"))),ROUND(VALUE(SUBSTITUTE(実質収支比率等に係る経年分析!H$49,"▲","-")),2),NA())</f>
        <v>-0.68</v>
      </c>
      <c r="E21" s="180">
        <f>IF(ISNUMBER(VALUE(SUBSTITUTE(実質収支比率等に係る経年分析!I$49,"▲","-"))),ROUND(VALUE(SUBSTITUTE(実質収支比率等に係る経年分析!I$49,"▲","-")),2),NA())</f>
        <v>0.91</v>
      </c>
      <c r="F21" s="180">
        <f>IF(ISNUMBER(VALUE(SUBSTITUTE(実質収支比率等に係る経年分析!J$49,"▲","-"))),ROUND(VALUE(SUBSTITUTE(実質収支比率等に係る経年分析!J$49,"▲","-")),2),NA())</f>
        <v>2.64</v>
      </c>
    </row>
    <row r="24" spans="1:11" x14ac:dyDescent="0.2">
      <c r="A24" s="150" t="s">
        <v>56</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57</v>
      </c>
      <c r="C26" s="181" t="s">
        <v>58</v>
      </c>
      <c r="D26" s="181" t="s">
        <v>57</v>
      </c>
      <c r="E26" s="181" t="s">
        <v>58</v>
      </c>
      <c r="F26" s="181" t="s">
        <v>57</v>
      </c>
      <c r="G26" s="181" t="s">
        <v>58</v>
      </c>
      <c r="H26" s="181" t="s">
        <v>57</v>
      </c>
      <c r="I26" s="181" t="s">
        <v>58</v>
      </c>
      <c r="J26" s="181" t="s">
        <v>57</v>
      </c>
      <c r="K26" s="181" t="s">
        <v>58</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0.04</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0.03</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0.03</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農業集落排水事業特別会計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0.03</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0.02</v>
      </c>
    </row>
    <row r="30" spans="1:11" x14ac:dyDescent="0.2">
      <c r="A30" s="181" t="str">
        <f>IF(連結実質赤字比率に係る赤字・黒字の構成分析!C$40="",NA(),連結実質赤字比率に係る赤字・黒字の構成分析!C$40)</f>
        <v>栗東墓地公園特別会計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0.04</v>
      </c>
    </row>
    <row r="31" spans="1:11" x14ac:dyDescent="0.2">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0.11</v>
      </c>
    </row>
    <row r="32" spans="1:11" x14ac:dyDescent="0.2">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0.69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0.48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0.42</v>
      </c>
    </row>
    <row r="33" spans="1:16" x14ac:dyDescent="0.2">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1.69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2.97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3.84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3.56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3.59</v>
      </c>
    </row>
    <row r="34" spans="1:16" x14ac:dyDescent="0.2">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3.42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3.33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2.99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3.57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4.3600000000000003</v>
      </c>
    </row>
    <row r="35" spans="1:16" x14ac:dyDescent="0.2">
      <c r="A35" s="181" t="str">
        <f>IF(連結実質赤字比率に係る赤字・黒字の構成分析!C$35="",NA(),連結実質赤字比率に係る赤字・黒字の構成分析!C$35)</f>
        <v>公共下水道事業会計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2.44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2.56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5.84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6.09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6.02</v>
      </c>
    </row>
    <row r="36" spans="1:16" x14ac:dyDescent="0.2">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13.19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13.19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12.58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12.18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9.49</v>
      </c>
    </row>
    <row r="39" spans="1:16" x14ac:dyDescent="0.2">
      <c r="A39" s="150" t="s">
        <v>59</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2">
      <c r="A42" s="182" t="s">
        <v>62</v>
      </c>
      <c r="B42" s="182"/>
      <c r="C42" s="182"/>
      <c r="D42" s="182">
        <f>'実質公債費比率（分子）の構造'!K$52</f>
        <v>2413</v>
      </c>
      <c r="E42" s="182"/>
      <c r="F42" s="182"/>
      <c r="G42" s="182">
        <f>'実質公債費比率（分子）の構造'!L$52</f>
        <v>2538</v>
      </c>
      <c r="H42" s="182"/>
      <c r="I42" s="182"/>
      <c r="J42" s="182">
        <f>'実質公債費比率（分子）の構造'!M$52</f>
        <v>2660</v>
      </c>
      <c r="K42" s="182"/>
      <c r="L42" s="182"/>
      <c r="M42" s="182">
        <f>'実質公債費比率（分子）の構造'!N$52</f>
        <v>2646</v>
      </c>
      <c r="N42" s="182"/>
      <c r="O42" s="182"/>
      <c r="P42" s="182">
        <f>'実質公債費比率（分子）の構造'!O$52</f>
        <v>2689</v>
      </c>
    </row>
    <row r="43" spans="1:16" x14ac:dyDescent="0.2">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64</v>
      </c>
      <c r="B44" s="182">
        <f>'実質公債費比率（分子）の構造'!K$50</f>
        <v>153</v>
      </c>
      <c r="C44" s="182"/>
      <c r="D44" s="182"/>
      <c r="E44" s="182">
        <f>'実質公債費比率（分子）の構造'!L$50</f>
        <v>134</v>
      </c>
      <c r="F44" s="182"/>
      <c r="G44" s="182"/>
      <c r="H44" s="182">
        <f>'実質公債費比率（分子）の構造'!M$50</f>
        <v>113</v>
      </c>
      <c r="I44" s="182"/>
      <c r="J44" s="182"/>
      <c r="K44" s="182">
        <f>'実質公債費比率（分子）の構造'!N$50</f>
        <v>121</v>
      </c>
      <c r="L44" s="182"/>
      <c r="M44" s="182"/>
      <c r="N44" s="182">
        <f>'実質公債費比率（分子）の構造'!O$50</f>
        <v>124</v>
      </c>
      <c r="O44" s="182"/>
      <c r="P44" s="182"/>
    </row>
    <row r="45" spans="1:16" x14ac:dyDescent="0.2">
      <c r="A45" s="182" t="s">
        <v>65</v>
      </c>
      <c r="B45" s="182">
        <f>'実質公債費比率（分子）の構造'!K$49</f>
        <v>105</v>
      </c>
      <c r="C45" s="182"/>
      <c r="D45" s="182"/>
      <c r="E45" s="182">
        <f>'実質公債費比率（分子）の構造'!L$49</f>
        <v>63</v>
      </c>
      <c r="F45" s="182"/>
      <c r="G45" s="182"/>
      <c r="H45" s="182">
        <f>'実質公債費比率（分子）の構造'!M$49</f>
        <v>75</v>
      </c>
      <c r="I45" s="182"/>
      <c r="J45" s="182"/>
      <c r="K45" s="182">
        <f>'実質公債費比率（分子）の構造'!N$49</f>
        <v>77</v>
      </c>
      <c r="L45" s="182"/>
      <c r="M45" s="182"/>
      <c r="N45" s="182">
        <f>'実質公債費比率（分子）の構造'!O$49</f>
        <v>73</v>
      </c>
      <c r="O45" s="182"/>
      <c r="P45" s="182"/>
    </row>
    <row r="46" spans="1:16" x14ac:dyDescent="0.2">
      <c r="A46" s="182" t="s">
        <v>66</v>
      </c>
      <c r="B46" s="182">
        <f>'実質公債費比率（分子）の構造'!K$48</f>
        <v>367</v>
      </c>
      <c r="C46" s="182"/>
      <c r="D46" s="182"/>
      <c r="E46" s="182">
        <f>'実質公債費比率（分子）の構造'!L$48</f>
        <v>294</v>
      </c>
      <c r="F46" s="182"/>
      <c r="G46" s="182"/>
      <c r="H46" s="182">
        <f>'実質公債費比率（分子）の構造'!M$48</f>
        <v>305</v>
      </c>
      <c r="I46" s="182"/>
      <c r="J46" s="182"/>
      <c r="K46" s="182">
        <f>'実質公債費比率（分子）の構造'!N$48</f>
        <v>275</v>
      </c>
      <c r="L46" s="182"/>
      <c r="M46" s="182"/>
      <c r="N46" s="182">
        <f>'実質公債費比率（分子）の構造'!O$48</f>
        <v>248</v>
      </c>
      <c r="O46" s="182"/>
      <c r="P46" s="182"/>
    </row>
    <row r="47" spans="1:16" x14ac:dyDescent="0.2">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69</v>
      </c>
      <c r="B49" s="182">
        <f>'実質公債費比率（分子）の構造'!K$45</f>
        <v>3870</v>
      </c>
      <c r="C49" s="182"/>
      <c r="D49" s="182"/>
      <c r="E49" s="182">
        <f>'実質公債費比率（分子）の構造'!L$45</f>
        <v>3993</v>
      </c>
      <c r="F49" s="182"/>
      <c r="G49" s="182"/>
      <c r="H49" s="182">
        <f>'実質公債費比率（分子）の構造'!M$45</f>
        <v>4279</v>
      </c>
      <c r="I49" s="182"/>
      <c r="J49" s="182"/>
      <c r="K49" s="182">
        <f>'実質公債費比率（分子）の構造'!N$45</f>
        <v>3993</v>
      </c>
      <c r="L49" s="182"/>
      <c r="M49" s="182"/>
      <c r="N49" s="182">
        <f>'実質公債費比率（分子）の構造'!O$45</f>
        <v>3971</v>
      </c>
      <c r="O49" s="182"/>
      <c r="P49" s="182"/>
    </row>
    <row r="50" spans="1:16" x14ac:dyDescent="0.2">
      <c r="A50" s="182" t="s">
        <v>70</v>
      </c>
      <c r="B50" s="182" t="e">
        <f>NA()</f>
        <v>#N/A</v>
      </c>
      <c r="C50" s="182">
        <f>IF(ISNUMBER('実質公債費比率（分子）の構造'!K$53),'実質公債費比率（分子）の構造'!K$53,NA())</f>
        <v>2082</v>
      </c>
      <c r="D50" s="182" t="e">
        <f>NA()</f>
        <v>#N/A</v>
      </c>
      <c r="E50" s="182" t="e">
        <f>NA()</f>
        <v>#N/A</v>
      </c>
      <c r="F50" s="182">
        <f>IF(ISNUMBER('実質公債費比率（分子）の構造'!L$53),'実質公債費比率（分子）の構造'!L$53,NA())</f>
        <v>1946</v>
      </c>
      <c r="G50" s="182" t="e">
        <f>NA()</f>
        <v>#N/A</v>
      </c>
      <c r="H50" s="182" t="e">
        <f>NA()</f>
        <v>#N/A</v>
      </c>
      <c r="I50" s="182">
        <f>IF(ISNUMBER('実質公債費比率（分子）の構造'!M$53),'実質公債費比率（分子）の構造'!M$53,NA())</f>
        <v>2112</v>
      </c>
      <c r="J50" s="182" t="e">
        <f>NA()</f>
        <v>#N/A</v>
      </c>
      <c r="K50" s="182" t="e">
        <f>NA()</f>
        <v>#N/A</v>
      </c>
      <c r="L50" s="182">
        <f>IF(ISNUMBER('実質公債費比率（分子）の構造'!N$53),'実質公債費比率（分子）の構造'!N$53,NA())</f>
        <v>1820</v>
      </c>
      <c r="M50" s="182" t="e">
        <f>NA()</f>
        <v>#N/A</v>
      </c>
      <c r="N50" s="182" t="e">
        <f>NA()</f>
        <v>#N/A</v>
      </c>
      <c r="O50" s="182">
        <f>IF(ISNUMBER('実質公債費比率（分子）の構造'!O$53),'実質公債費比率（分子）の構造'!O$53,NA())</f>
        <v>1727</v>
      </c>
      <c r="P50" s="182" t="e">
        <f>NA()</f>
        <v>#N/A</v>
      </c>
    </row>
    <row r="53" spans="1:16" x14ac:dyDescent="0.2">
      <c r="A53" s="150" t="s">
        <v>71</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2">
      <c r="A56" s="181" t="s">
        <v>42</v>
      </c>
      <c r="B56" s="181"/>
      <c r="C56" s="181"/>
      <c r="D56" s="181">
        <f>'将来負担比率（分子）の構造'!I$52</f>
        <v>20319</v>
      </c>
      <c r="E56" s="181"/>
      <c r="F56" s="181"/>
      <c r="G56" s="181">
        <f>'将来負担比率（分子）の構造'!J$52</f>
        <v>20054</v>
      </c>
      <c r="H56" s="181"/>
      <c r="I56" s="181"/>
      <c r="J56" s="181">
        <f>'将来負担比率（分子）の構造'!K$52</f>
        <v>19494</v>
      </c>
      <c r="K56" s="181"/>
      <c r="L56" s="181"/>
      <c r="M56" s="181">
        <f>'将来負担比率（分子）の構造'!L$52</f>
        <v>18738</v>
      </c>
      <c r="N56" s="181"/>
      <c r="O56" s="181"/>
      <c r="P56" s="181">
        <f>'将来負担比率（分子）の構造'!M$52</f>
        <v>17809</v>
      </c>
    </row>
    <row r="57" spans="1:16" x14ac:dyDescent="0.2">
      <c r="A57" s="181" t="s">
        <v>41</v>
      </c>
      <c r="B57" s="181"/>
      <c r="C57" s="181"/>
      <c r="D57" s="181">
        <f>'将来負担比率（分子）の構造'!I$51</f>
        <v>8538</v>
      </c>
      <c r="E57" s="181"/>
      <c r="F57" s="181"/>
      <c r="G57" s="181">
        <f>'将来負担比率（分子）の構造'!J$51</f>
        <v>8842</v>
      </c>
      <c r="H57" s="181"/>
      <c r="I57" s="181"/>
      <c r="J57" s="181">
        <f>'将来負担比率（分子）の構造'!K$51</f>
        <v>8765</v>
      </c>
      <c r="K57" s="181"/>
      <c r="L57" s="181"/>
      <c r="M57" s="181">
        <f>'将来負担比率（分子）の構造'!L$51</f>
        <v>8162</v>
      </c>
      <c r="N57" s="181"/>
      <c r="O57" s="181"/>
      <c r="P57" s="181">
        <f>'将来負担比率（分子）の構造'!M$51</f>
        <v>7732</v>
      </c>
    </row>
    <row r="58" spans="1:16" x14ac:dyDescent="0.2">
      <c r="A58" s="181" t="s">
        <v>40</v>
      </c>
      <c r="B58" s="181"/>
      <c r="C58" s="181"/>
      <c r="D58" s="181">
        <f>'将来負担比率（分子）の構造'!I$50</f>
        <v>4455</v>
      </c>
      <c r="E58" s="181"/>
      <c r="F58" s="181"/>
      <c r="G58" s="181">
        <f>'将来負担比率（分子）の構造'!J$50</f>
        <v>4471</v>
      </c>
      <c r="H58" s="181"/>
      <c r="I58" s="181"/>
      <c r="J58" s="181">
        <f>'将来負担比率（分子）の構造'!K$50</f>
        <v>5427</v>
      </c>
      <c r="K58" s="181"/>
      <c r="L58" s="181"/>
      <c r="M58" s="181">
        <f>'将来負担比率（分子）の構造'!L$50</f>
        <v>4703</v>
      </c>
      <c r="N58" s="181"/>
      <c r="O58" s="181"/>
      <c r="P58" s="181">
        <f>'将来負担比率（分子）の構造'!M$50</f>
        <v>5072</v>
      </c>
    </row>
    <row r="59" spans="1:16" x14ac:dyDescent="0.2">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34</v>
      </c>
      <c r="B62" s="181">
        <f>'将来負担比率（分子）の構造'!I$45</f>
        <v>987</v>
      </c>
      <c r="C62" s="181"/>
      <c r="D62" s="181"/>
      <c r="E62" s="181">
        <f>'将来負担比率（分子）の構造'!J$45</f>
        <v>930</v>
      </c>
      <c r="F62" s="181"/>
      <c r="G62" s="181"/>
      <c r="H62" s="181">
        <f>'将来負担比率（分子）の構造'!K$45</f>
        <v>932</v>
      </c>
      <c r="I62" s="181"/>
      <c r="J62" s="181"/>
      <c r="K62" s="181">
        <f>'将来負担比率（分子）の構造'!L$45</f>
        <v>134</v>
      </c>
      <c r="L62" s="181"/>
      <c r="M62" s="181"/>
      <c r="N62" s="181">
        <f>'将来負担比率（分子）の構造'!M$45</f>
        <v>2</v>
      </c>
      <c r="O62" s="181"/>
      <c r="P62" s="181"/>
    </row>
    <row r="63" spans="1:16" x14ac:dyDescent="0.2">
      <c r="A63" s="181" t="s">
        <v>33</v>
      </c>
      <c r="B63" s="181">
        <f>'将来負担比率（分子）の構造'!I$44</f>
        <v>604</v>
      </c>
      <c r="C63" s="181"/>
      <c r="D63" s="181"/>
      <c r="E63" s="181">
        <f>'将来負担比率（分子）の構造'!J$44</f>
        <v>690</v>
      </c>
      <c r="F63" s="181"/>
      <c r="G63" s="181"/>
      <c r="H63" s="181">
        <f>'将来負担比率（分子）の構造'!K$44</f>
        <v>656</v>
      </c>
      <c r="I63" s="181"/>
      <c r="J63" s="181"/>
      <c r="K63" s="181">
        <f>'将来負担比率（分子）の構造'!L$44</f>
        <v>628</v>
      </c>
      <c r="L63" s="181"/>
      <c r="M63" s="181"/>
      <c r="N63" s="181">
        <f>'将来負担比率（分子）の構造'!M$44</f>
        <v>584</v>
      </c>
      <c r="O63" s="181"/>
      <c r="P63" s="181"/>
    </row>
    <row r="64" spans="1:16" x14ac:dyDescent="0.2">
      <c r="A64" s="181" t="s">
        <v>32</v>
      </c>
      <c r="B64" s="181">
        <f>'将来負担比率（分子）の構造'!I$43</f>
        <v>5973</v>
      </c>
      <c r="C64" s="181"/>
      <c r="D64" s="181"/>
      <c r="E64" s="181">
        <f>'将来負担比率（分子）の構造'!J$43</f>
        <v>5448</v>
      </c>
      <c r="F64" s="181"/>
      <c r="G64" s="181"/>
      <c r="H64" s="181">
        <f>'将来負担比率（分子）の構造'!K$43</f>
        <v>5173</v>
      </c>
      <c r="I64" s="181"/>
      <c r="J64" s="181"/>
      <c r="K64" s="181">
        <f>'将来負担比率（分子）の構造'!L$43</f>
        <v>4534</v>
      </c>
      <c r="L64" s="181"/>
      <c r="M64" s="181"/>
      <c r="N64" s="181">
        <f>'将来負担比率（分子）の構造'!M$43</f>
        <v>4200</v>
      </c>
      <c r="O64" s="181"/>
      <c r="P64" s="181"/>
    </row>
    <row r="65" spans="1:16" x14ac:dyDescent="0.2">
      <c r="A65" s="181" t="s">
        <v>31</v>
      </c>
      <c r="B65" s="181">
        <f>'将来負担比率（分子）の構造'!I$42</f>
        <v>1289</v>
      </c>
      <c r="C65" s="181"/>
      <c r="D65" s="181"/>
      <c r="E65" s="181">
        <f>'将来負担比率（分子）の構造'!J$42</f>
        <v>1153</v>
      </c>
      <c r="F65" s="181"/>
      <c r="G65" s="181"/>
      <c r="H65" s="181">
        <f>'将来負担比率（分子）の構造'!K$42</f>
        <v>1091</v>
      </c>
      <c r="I65" s="181"/>
      <c r="J65" s="181"/>
      <c r="K65" s="181">
        <f>'将来負担比率（分子）の構造'!L$42</f>
        <v>967</v>
      </c>
      <c r="L65" s="181"/>
      <c r="M65" s="181"/>
      <c r="N65" s="181">
        <f>'将来負担比率（分子）の構造'!M$42</f>
        <v>843</v>
      </c>
      <c r="O65" s="181"/>
      <c r="P65" s="181"/>
    </row>
    <row r="66" spans="1:16" x14ac:dyDescent="0.2">
      <c r="A66" s="181" t="s">
        <v>30</v>
      </c>
      <c r="B66" s="181">
        <f>'将来負担比率（分子）の構造'!I$41</f>
        <v>47042</v>
      </c>
      <c r="C66" s="181"/>
      <c r="D66" s="181"/>
      <c r="E66" s="181">
        <f>'将来負担比率（分子）の構造'!J$41</f>
        <v>46232</v>
      </c>
      <c r="F66" s="181"/>
      <c r="G66" s="181"/>
      <c r="H66" s="181">
        <f>'将来負担比率（分子）の構造'!K$41</f>
        <v>45663</v>
      </c>
      <c r="I66" s="181"/>
      <c r="J66" s="181"/>
      <c r="K66" s="181">
        <f>'将来負担比率（分子）の構造'!L$41</f>
        <v>44013</v>
      </c>
      <c r="L66" s="181"/>
      <c r="M66" s="181"/>
      <c r="N66" s="181">
        <f>'将来負担比率（分子）の構造'!M$41</f>
        <v>41776</v>
      </c>
      <c r="O66" s="181"/>
      <c r="P66" s="181"/>
    </row>
    <row r="67" spans="1:16" x14ac:dyDescent="0.2">
      <c r="A67" s="181" t="s">
        <v>74</v>
      </c>
      <c r="B67" s="181" t="e">
        <f>NA()</f>
        <v>#N/A</v>
      </c>
      <c r="C67" s="181">
        <f>IF(ISNUMBER('将来負担比率（分子）の構造'!I$53), IF('将来負担比率（分子）の構造'!I$53 &lt; 0, 0, '将来負担比率（分子）の構造'!I$53), NA())</f>
        <v>22583</v>
      </c>
      <c r="D67" s="181" t="e">
        <f>NA()</f>
        <v>#N/A</v>
      </c>
      <c r="E67" s="181" t="e">
        <f>NA()</f>
        <v>#N/A</v>
      </c>
      <c r="F67" s="181">
        <f>IF(ISNUMBER('将来負担比率（分子）の構造'!J$53), IF('将来負担比率（分子）の構造'!J$53 &lt; 0, 0, '将来負担比率（分子）の構造'!J$53), NA())</f>
        <v>21087</v>
      </c>
      <c r="G67" s="181" t="e">
        <f>NA()</f>
        <v>#N/A</v>
      </c>
      <c r="H67" s="181" t="e">
        <f>NA()</f>
        <v>#N/A</v>
      </c>
      <c r="I67" s="181">
        <f>IF(ISNUMBER('将来負担比率（分子）の構造'!K$53), IF('将来負担比率（分子）の構造'!K$53 &lt; 0, 0, '将来負担比率（分子）の構造'!K$53), NA())</f>
        <v>19831</v>
      </c>
      <c r="J67" s="181" t="e">
        <f>NA()</f>
        <v>#N/A</v>
      </c>
      <c r="K67" s="181" t="e">
        <f>NA()</f>
        <v>#N/A</v>
      </c>
      <c r="L67" s="181">
        <f>IF(ISNUMBER('将来負担比率（分子）の構造'!L$53), IF('将来負担比率（分子）の構造'!L$53 &lt; 0, 0, '将来負担比率（分子）の構造'!L$53), NA())</f>
        <v>18673</v>
      </c>
      <c r="M67" s="181" t="e">
        <f>NA()</f>
        <v>#N/A</v>
      </c>
      <c r="N67" s="181" t="e">
        <f>NA()</f>
        <v>#N/A</v>
      </c>
      <c r="O67" s="181">
        <f>IF(ISNUMBER('将来負担比率（分子）の構造'!M$53), IF('将来負担比率（分子）の構造'!M$53 &lt; 0, 0, '将来負担比率（分子）の構造'!M$53), NA())</f>
        <v>16792</v>
      </c>
      <c r="P67" s="181" t="e">
        <f>NA()</f>
        <v>#N/A</v>
      </c>
    </row>
    <row r="70" spans="1:16" x14ac:dyDescent="0.2">
      <c r="A70" s="183" t="s">
        <v>75</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76</v>
      </c>
      <c r="B72" s="185">
        <f>基金残高に係る経年分析!F55</f>
        <v>1075</v>
      </c>
      <c r="C72" s="185">
        <f>基金残高に係る経年分析!G55</f>
        <v>1116</v>
      </c>
      <c r="D72" s="185">
        <f>基金残高に係る経年分析!H55</f>
        <v>1371</v>
      </c>
    </row>
    <row r="73" spans="1:16" x14ac:dyDescent="0.2">
      <c r="A73" s="184" t="s">
        <v>77</v>
      </c>
      <c r="B73" s="185">
        <f>基金残高に係る経年分析!F56</f>
        <v>2521</v>
      </c>
      <c r="C73" s="185">
        <f>基金残高に係る経年分析!G56</f>
        <v>2028</v>
      </c>
      <c r="D73" s="185">
        <f>基金残高に係る経年分析!H56</f>
        <v>2374</v>
      </c>
    </row>
    <row r="74" spans="1:16" x14ac:dyDescent="0.2">
      <c r="A74" s="184" t="s">
        <v>78</v>
      </c>
      <c r="B74" s="185">
        <f>基金残高に係る経年分析!F57</f>
        <v>1500</v>
      </c>
      <c r="C74" s="185">
        <f>基金残高に係る経年分析!G57</f>
        <v>1193</v>
      </c>
      <c r="D74" s="185">
        <f>基金残高に係る経年分析!H57</f>
        <v>890</v>
      </c>
    </row>
  </sheetData>
  <sheetProtection algorithmName="SHA-512" hashValue="NH4qWBXoLd8K08lhvAgCqkBUmB/h56uQDFBAI4q9WgqPcll3MDiubbJXE7klkn1is6dopmWoUHqeZjWxLE1FRA==" saltValue="QI8p4giY22wXhwNX0jdmX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95" width="1.6328125" style="226" customWidth="1"/>
    <col min="96" max="133" width="1.6328125" style="242"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211</v>
      </c>
      <c r="DI1" s="798"/>
      <c r="DJ1" s="798"/>
      <c r="DK1" s="798"/>
      <c r="DL1" s="798"/>
      <c r="DM1" s="798"/>
      <c r="DN1" s="799"/>
      <c r="DO1" s="226"/>
      <c r="DP1" s="797" t="s">
        <v>212</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2">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39" t="s">
        <v>214</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215</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216</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2">
      <c r="B4" s="739" t="s">
        <v>1</v>
      </c>
      <c r="C4" s="740"/>
      <c r="D4" s="740"/>
      <c r="E4" s="740"/>
      <c r="F4" s="740"/>
      <c r="G4" s="740"/>
      <c r="H4" s="740"/>
      <c r="I4" s="740"/>
      <c r="J4" s="740"/>
      <c r="K4" s="740"/>
      <c r="L4" s="740"/>
      <c r="M4" s="740"/>
      <c r="N4" s="740"/>
      <c r="O4" s="740"/>
      <c r="P4" s="740"/>
      <c r="Q4" s="741"/>
      <c r="R4" s="739" t="s">
        <v>217</v>
      </c>
      <c r="S4" s="740"/>
      <c r="T4" s="740"/>
      <c r="U4" s="740"/>
      <c r="V4" s="740"/>
      <c r="W4" s="740"/>
      <c r="X4" s="740"/>
      <c r="Y4" s="741"/>
      <c r="Z4" s="739" t="s">
        <v>218</v>
      </c>
      <c r="AA4" s="740"/>
      <c r="AB4" s="740"/>
      <c r="AC4" s="741"/>
      <c r="AD4" s="739" t="s">
        <v>219</v>
      </c>
      <c r="AE4" s="740"/>
      <c r="AF4" s="740"/>
      <c r="AG4" s="740"/>
      <c r="AH4" s="740"/>
      <c r="AI4" s="740"/>
      <c r="AJ4" s="740"/>
      <c r="AK4" s="741"/>
      <c r="AL4" s="739" t="s">
        <v>218</v>
      </c>
      <c r="AM4" s="740"/>
      <c r="AN4" s="740"/>
      <c r="AO4" s="741"/>
      <c r="AP4" s="800" t="s">
        <v>220</v>
      </c>
      <c r="AQ4" s="800"/>
      <c r="AR4" s="800"/>
      <c r="AS4" s="800"/>
      <c r="AT4" s="800"/>
      <c r="AU4" s="800"/>
      <c r="AV4" s="800"/>
      <c r="AW4" s="800"/>
      <c r="AX4" s="800"/>
      <c r="AY4" s="800"/>
      <c r="AZ4" s="800"/>
      <c r="BA4" s="800"/>
      <c r="BB4" s="800"/>
      <c r="BC4" s="800"/>
      <c r="BD4" s="800"/>
      <c r="BE4" s="800"/>
      <c r="BF4" s="800"/>
      <c r="BG4" s="800" t="s">
        <v>221</v>
      </c>
      <c r="BH4" s="800"/>
      <c r="BI4" s="800"/>
      <c r="BJ4" s="800"/>
      <c r="BK4" s="800"/>
      <c r="BL4" s="800"/>
      <c r="BM4" s="800"/>
      <c r="BN4" s="800"/>
      <c r="BO4" s="800" t="s">
        <v>218</v>
      </c>
      <c r="BP4" s="800"/>
      <c r="BQ4" s="800"/>
      <c r="BR4" s="800"/>
      <c r="BS4" s="800" t="s">
        <v>222</v>
      </c>
      <c r="BT4" s="800"/>
      <c r="BU4" s="800"/>
      <c r="BV4" s="800"/>
      <c r="BW4" s="800"/>
      <c r="BX4" s="800"/>
      <c r="BY4" s="800"/>
      <c r="BZ4" s="800"/>
      <c r="CA4" s="800"/>
      <c r="CB4" s="800"/>
      <c r="CD4" s="782" t="s">
        <v>223</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2">
      <c r="B5" s="744" t="s">
        <v>224</v>
      </c>
      <c r="C5" s="745"/>
      <c r="D5" s="745"/>
      <c r="E5" s="745"/>
      <c r="F5" s="745"/>
      <c r="G5" s="745"/>
      <c r="H5" s="745"/>
      <c r="I5" s="745"/>
      <c r="J5" s="745"/>
      <c r="K5" s="745"/>
      <c r="L5" s="745"/>
      <c r="M5" s="745"/>
      <c r="N5" s="745"/>
      <c r="O5" s="745"/>
      <c r="P5" s="745"/>
      <c r="Q5" s="746"/>
      <c r="R5" s="733">
        <v>13581566</v>
      </c>
      <c r="S5" s="734"/>
      <c r="T5" s="734"/>
      <c r="U5" s="734"/>
      <c r="V5" s="734"/>
      <c r="W5" s="734"/>
      <c r="X5" s="734"/>
      <c r="Y5" s="777"/>
      <c r="Z5" s="795">
        <v>52.5</v>
      </c>
      <c r="AA5" s="795"/>
      <c r="AB5" s="795"/>
      <c r="AC5" s="795"/>
      <c r="AD5" s="796">
        <v>12906425</v>
      </c>
      <c r="AE5" s="796"/>
      <c r="AF5" s="796"/>
      <c r="AG5" s="796"/>
      <c r="AH5" s="796"/>
      <c r="AI5" s="796"/>
      <c r="AJ5" s="796"/>
      <c r="AK5" s="796"/>
      <c r="AL5" s="778">
        <v>86.7</v>
      </c>
      <c r="AM5" s="749"/>
      <c r="AN5" s="749"/>
      <c r="AO5" s="779"/>
      <c r="AP5" s="744" t="s">
        <v>225</v>
      </c>
      <c r="AQ5" s="745"/>
      <c r="AR5" s="745"/>
      <c r="AS5" s="745"/>
      <c r="AT5" s="745"/>
      <c r="AU5" s="745"/>
      <c r="AV5" s="745"/>
      <c r="AW5" s="745"/>
      <c r="AX5" s="745"/>
      <c r="AY5" s="745"/>
      <c r="AZ5" s="745"/>
      <c r="BA5" s="745"/>
      <c r="BB5" s="745"/>
      <c r="BC5" s="745"/>
      <c r="BD5" s="745"/>
      <c r="BE5" s="745"/>
      <c r="BF5" s="746"/>
      <c r="BG5" s="678">
        <v>12906425</v>
      </c>
      <c r="BH5" s="679"/>
      <c r="BI5" s="679"/>
      <c r="BJ5" s="679"/>
      <c r="BK5" s="679"/>
      <c r="BL5" s="679"/>
      <c r="BM5" s="679"/>
      <c r="BN5" s="680"/>
      <c r="BO5" s="715">
        <v>95</v>
      </c>
      <c r="BP5" s="715"/>
      <c r="BQ5" s="715"/>
      <c r="BR5" s="715"/>
      <c r="BS5" s="716">
        <v>216834</v>
      </c>
      <c r="BT5" s="716"/>
      <c r="BU5" s="716"/>
      <c r="BV5" s="716"/>
      <c r="BW5" s="716"/>
      <c r="BX5" s="716"/>
      <c r="BY5" s="716"/>
      <c r="BZ5" s="716"/>
      <c r="CA5" s="716"/>
      <c r="CB5" s="775"/>
      <c r="CD5" s="782" t="s">
        <v>220</v>
      </c>
      <c r="CE5" s="783"/>
      <c r="CF5" s="783"/>
      <c r="CG5" s="783"/>
      <c r="CH5" s="783"/>
      <c r="CI5" s="783"/>
      <c r="CJ5" s="783"/>
      <c r="CK5" s="783"/>
      <c r="CL5" s="783"/>
      <c r="CM5" s="783"/>
      <c r="CN5" s="783"/>
      <c r="CO5" s="783"/>
      <c r="CP5" s="783"/>
      <c r="CQ5" s="784"/>
      <c r="CR5" s="782" t="s">
        <v>226</v>
      </c>
      <c r="CS5" s="783"/>
      <c r="CT5" s="783"/>
      <c r="CU5" s="783"/>
      <c r="CV5" s="783"/>
      <c r="CW5" s="783"/>
      <c r="CX5" s="783"/>
      <c r="CY5" s="784"/>
      <c r="CZ5" s="782" t="s">
        <v>218</v>
      </c>
      <c r="DA5" s="783"/>
      <c r="DB5" s="783"/>
      <c r="DC5" s="784"/>
      <c r="DD5" s="782" t="s">
        <v>227</v>
      </c>
      <c r="DE5" s="783"/>
      <c r="DF5" s="783"/>
      <c r="DG5" s="783"/>
      <c r="DH5" s="783"/>
      <c r="DI5" s="783"/>
      <c r="DJ5" s="783"/>
      <c r="DK5" s="783"/>
      <c r="DL5" s="783"/>
      <c r="DM5" s="783"/>
      <c r="DN5" s="783"/>
      <c r="DO5" s="783"/>
      <c r="DP5" s="784"/>
      <c r="DQ5" s="782" t="s">
        <v>228</v>
      </c>
      <c r="DR5" s="783"/>
      <c r="DS5" s="783"/>
      <c r="DT5" s="783"/>
      <c r="DU5" s="783"/>
      <c r="DV5" s="783"/>
      <c r="DW5" s="783"/>
      <c r="DX5" s="783"/>
      <c r="DY5" s="783"/>
      <c r="DZ5" s="783"/>
      <c r="EA5" s="783"/>
      <c r="EB5" s="783"/>
      <c r="EC5" s="784"/>
    </row>
    <row r="6" spans="2:143" ht="11.25" customHeight="1" x14ac:dyDescent="0.2">
      <c r="B6" s="675" t="s">
        <v>229</v>
      </c>
      <c r="C6" s="676"/>
      <c r="D6" s="676"/>
      <c r="E6" s="676"/>
      <c r="F6" s="676"/>
      <c r="G6" s="676"/>
      <c r="H6" s="676"/>
      <c r="I6" s="676"/>
      <c r="J6" s="676"/>
      <c r="K6" s="676"/>
      <c r="L6" s="676"/>
      <c r="M6" s="676"/>
      <c r="N6" s="676"/>
      <c r="O6" s="676"/>
      <c r="P6" s="676"/>
      <c r="Q6" s="677"/>
      <c r="R6" s="678">
        <v>178652</v>
      </c>
      <c r="S6" s="679"/>
      <c r="T6" s="679"/>
      <c r="U6" s="679"/>
      <c r="V6" s="679"/>
      <c r="W6" s="679"/>
      <c r="X6" s="679"/>
      <c r="Y6" s="680"/>
      <c r="Z6" s="715">
        <v>0.7</v>
      </c>
      <c r="AA6" s="715"/>
      <c r="AB6" s="715"/>
      <c r="AC6" s="715"/>
      <c r="AD6" s="716">
        <v>178652</v>
      </c>
      <c r="AE6" s="716"/>
      <c r="AF6" s="716"/>
      <c r="AG6" s="716"/>
      <c r="AH6" s="716"/>
      <c r="AI6" s="716"/>
      <c r="AJ6" s="716"/>
      <c r="AK6" s="716"/>
      <c r="AL6" s="681">
        <v>1.2</v>
      </c>
      <c r="AM6" s="682"/>
      <c r="AN6" s="682"/>
      <c r="AO6" s="717"/>
      <c r="AP6" s="675" t="s">
        <v>230</v>
      </c>
      <c r="AQ6" s="676"/>
      <c r="AR6" s="676"/>
      <c r="AS6" s="676"/>
      <c r="AT6" s="676"/>
      <c r="AU6" s="676"/>
      <c r="AV6" s="676"/>
      <c r="AW6" s="676"/>
      <c r="AX6" s="676"/>
      <c r="AY6" s="676"/>
      <c r="AZ6" s="676"/>
      <c r="BA6" s="676"/>
      <c r="BB6" s="676"/>
      <c r="BC6" s="676"/>
      <c r="BD6" s="676"/>
      <c r="BE6" s="676"/>
      <c r="BF6" s="677"/>
      <c r="BG6" s="678">
        <v>12906425</v>
      </c>
      <c r="BH6" s="679"/>
      <c r="BI6" s="679"/>
      <c r="BJ6" s="679"/>
      <c r="BK6" s="679"/>
      <c r="BL6" s="679"/>
      <c r="BM6" s="679"/>
      <c r="BN6" s="680"/>
      <c r="BO6" s="715">
        <v>95</v>
      </c>
      <c r="BP6" s="715"/>
      <c r="BQ6" s="715"/>
      <c r="BR6" s="715"/>
      <c r="BS6" s="716">
        <v>216834</v>
      </c>
      <c r="BT6" s="716"/>
      <c r="BU6" s="716"/>
      <c r="BV6" s="716"/>
      <c r="BW6" s="716"/>
      <c r="BX6" s="716"/>
      <c r="BY6" s="716"/>
      <c r="BZ6" s="716"/>
      <c r="CA6" s="716"/>
      <c r="CB6" s="775"/>
      <c r="CD6" s="736" t="s">
        <v>231</v>
      </c>
      <c r="CE6" s="737"/>
      <c r="CF6" s="737"/>
      <c r="CG6" s="737"/>
      <c r="CH6" s="737"/>
      <c r="CI6" s="737"/>
      <c r="CJ6" s="737"/>
      <c r="CK6" s="737"/>
      <c r="CL6" s="737"/>
      <c r="CM6" s="737"/>
      <c r="CN6" s="737"/>
      <c r="CO6" s="737"/>
      <c r="CP6" s="737"/>
      <c r="CQ6" s="738"/>
      <c r="CR6" s="678">
        <v>156731</v>
      </c>
      <c r="CS6" s="679"/>
      <c r="CT6" s="679"/>
      <c r="CU6" s="679"/>
      <c r="CV6" s="679"/>
      <c r="CW6" s="679"/>
      <c r="CX6" s="679"/>
      <c r="CY6" s="680"/>
      <c r="CZ6" s="778">
        <v>0.6</v>
      </c>
      <c r="DA6" s="749"/>
      <c r="DB6" s="749"/>
      <c r="DC6" s="781"/>
      <c r="DD6" s="684" t="s">
        <v>232</v>
      </c>
      <c r="DE6" s="679"/>
      <c r="DF6" s="679"/>
      <c r="DG6" s="679"/>
      <c r="DH6" s="679"/>
      <c r="DI6" s="679"/>
      <c r="DJ6" s="679"/>
      <c r="DK6" s="679"/>
      <c r="DL6" s="679"/>
      <c r="DM6" s="679"/>
      <c r="DN6" s="679"/>
      <c r="DO6" s="679"/>
      <c r="DP6" s="680"/>
      <c r="DQ6" s="684">
        <v>156731</v>
      </c>
      <c r="DR6" s="679"/>
      <c r="DS6" s="679"/>
      <c r="DT6" s="679"/>
      <c r="DU6" s="679"/>
      <c r="DV6" s="679"/>
      <c r="DW6" s="679"/>
      <c r="DX6" s="679"/>
      <c r="DY6" s="679"/>
      <c r="DZ6" s="679"/>
      <c r="EA6" s="679"/>
      <c r="EB6" s="679"/>
      <c r="EC6" s="722"/>
    </row>
    <row r="7" spans="2:143" ht="11.25" customHeight="1" x14ac:dyDescent="0.2">
      <c r="B7" s="675" t="s">
        <v>233</v>
      </c>
      <c r="C7" s="676"/>
      <c r="D7" s="676"/>
      <c r="E7" s="676"/>
      <c r="F7" s="676"/>
      <c r="G7" s="676"/>
      <c r="H7" s="676"/>
      <c r="I7" s="676"/>
      <c r="J7" s="676"/>
      <c r="K7" s="676"/>
      <c r="L7" s="676"/>
      <c r="M7" s="676"/>
      <c r="N7" s="676"/>
      <c r="O7" s="676"/>
      <c r="P7" s="676"/>
      <c r="Q7" s="677"/>
      <c r="R7" s="678">
        <v>11425</v>
      </c>
      <c r="S7" s="679"/>
      <c r="T7" s="679"/>
      <c r="U7" s="679"/>
      <c r="V7" s="679"/>
      <c r="W7" s="679"/>
      <c r="X7" s="679"/>
      <c r="Y7" s="680"/>
      <c r="Z7" s="715">
        <v>0</v>
      </c>
      <c r="AA7" s="715"/>
      <c r="AB7" s="715"/>
      <c r="AC7" s="715"/>
      <c r="AD7" s="716">
        <v>11425</v>
      </c>
      <c r="AE7" s="716"/>
      <c r="AF7" s="716"/>
      <c r="AG7" s="716"/>
      <c r="AH7" s="716"/>
      <c r="AI7" s="716"/>
      <c r="AJ7" s="716"/>
      <c r="AK7" s="716"/>
      <c r="AL7" s="681">
        <v>0.1</v>
      </c>
      <c r="AM7" s="682"/>
      <c r="AN7" s="682"/>
      <c r="AO7" s="717"/>
      <c r="AP7" s="675" t="s">
        <v>234</v>
      </c>
      <c r="AQ7" s="676"/>
      <c r="AR7" s="676"/>
      <c r="AS7" s="676"/>
      <c r="AT7" s="676"/>
      <c r="AU7" s="676"/>
      <c r="AV7" s="676"/>
      <c r="AW7" s="676"/>
      <c r="AX7" s="676"/>
      <c r="AY7" s="676"/>
      <c r="AZ7" s="676"/>
      <c r="BA7" s="676"/>
      <c r="BB7" s="676"/>
      <c r="BC7" s="676"/>
      <c r="BD7" s="676"/>
      <c r="BE7" s="676"/>
      <c r="BF7" s="677"/>
      <c r="BG7" s="678">
        <v>5836370</v>
      </c>
      <c r="BH7" s="679"/>
      <c r="BI7" s="679"/>
      <c r="BJ7" s="679"/>
      <c r="BK7" s="679"/>
      <c r="BL7" s="679"/>
      <c r="BM7" s="679"/>
      <c r="BN7" s="680"/>
      <c r="BO7" s="715">
        <v>43</v>
      </c>
      <c r="BP7" s="715"/>
      <c r="BQ7" s="715"/>
      <c r="BR7" s="715"/>
      <c r="BS7" s="716">
        <v>216834</v>
      </c>
      <c r="BT7" s="716"/>
      <c r="BU7" s="716"/>
      <c r="BV7" s="716"/>
      <c r="BW7" s="716"/>
      <c r="BX7" s="716"/>
      <c r="BY7" s="716"/>
      <c r="BZ7" s="716"/>
      <c r="CA7" s="716"/>
      <c r="CB7" s="775"/>
      <c r="CD7" s="711" t="s">
        <v>235</v>
      </c>
      <c r="CE7" s="712"/>
      <c r="CF7" s="712"/>
      <c r="CG7" s="712"/>
      <c r="CH7" s="712"/>
      <c r="CI7" s="712"/>
      <c r="CJ7" s="712"/>
      <c r="CK7" s="712"/>
      <c r="CL7" s="712"/>
      <c r="CM7" s="712"/>
      <c r="CN7" s="712"/>
      <c r="CO7" s="712"/>
      <c r="CP7" s="712"/>
      <c r="CQ7" s="713"/>
      <c r="CR7" s="678">
        <v>2861703</v>
      </c>
      <c r="CS7" s="679"/>
      <c r="CT7" s="679"/>
      <c r="CU7" s="679"/>
      <c r="CV7" s="679"/>
      <c r="CW7" s="679"/>
      <c r="CX7" s="679"/>
      <c r="CY7" s="680"/>
      <c r="CZ7" s="715">
        <v>11.4</v>
      </c>
      <c r="DA7" s="715"/>
      <c r="DB7" s="715"/>
      <c r="DC7" s="715"/>
      <c r="DD7" s="684">
        <v>65022</v>
      </c>
      <c r="DE7" s="679"/>
      <c r="DF7" s="679"/>
      <c r="DG7" s="679"/>
      <c r="DH7" s="679"/>
      <c r="DI7" s="679"/>
      <c r="DJ7" s="679"/>
      <c r="DK7" s="679"/>
      <c r="DL7" s="679"/>
      <c r="DM7" s="679"/>
      <c r="DN7" s="679"/>
      <c r="DO7" s="679"/>
      <c r="DP7" s="680"/>
      <c r="DQ7" s="684">
        <v>2471309</v>
      </c>
      <c r="DR7" s="679"/>
      <c r="DS7" s="679"/>
      <c r="DT7" s="679"/>
      <c r="DU7" s="679"/>
      <c r="DV7" s="679"/>
      <c r="DW7" s="679"/>
      <c r="DX7" s="679"/>
      <c r="DY7" s="679"/>
      <c r="DZ7" s="679"/>
      <c r="EA7" s="679"/>
      <c r="EB7" s="679"/>
      <c r="EC7" s="722"/>
    </row>
    <row r="8" spans="2:143" ht="11.25" customHeight="1" x14ac:dyDescent="0.2">
      <c r="B8" s="675" t="s">
        <v>236</v>
      </c>
      <c r="C8" s="676"/>
      <c r="D8" s="676"/>
      <c r="E8" s="676"/>
      <c r="F8" s="676"/>
      <c r="G8" s="676"/>
      <c r="H8" s="676"/>
      <c r="I8" s="676"/>
      <c r="J8" s="676"/>
      <c r="K8" s="676"/>
      <c r="L8" s="676"/>
      <c r="M8" s="676"/>
      <c r="N8" s="676"/>
      <c r="O8" s="676"/>
      <c r="P8" s="676"/>
      <c r="Q8" s="677"/>
      <c r="R8" s="678">
        <v>50532</v>
      </c>
      <c r="S8" s="679"/>
      <c r="T8" s="679"/>
      <c r="U8" s="679"/>
      <c r="V8" s="679"/>
      <c r="W8" s="679"/>
      <c r="X8" s="679"/>
      <c r="Y8" s="680"/>
      <c r="Z8" s="715">
        <v>0.2</v>
      </c>
      <c r="AA8" s="715"/>
      <c r="AB8" s="715"/>
      <c r="AC8" s="715"/>
      <c r="AD8" s="716">
        <v>50532</v>
      </c>
      <c r="AE8" s="716"/>
      <c r="AF8" s="716"/>
      <c r="AG8" s="716"/>
      <c r="AH8" s="716"/>
      <c r="AI8" s="716"/>
      <c r="AJ8" s="716"/>
      <c r="AK8" s="716"/>
      <c r="AL8" s="681">
        <v>0.3</v>
      </c>
      <c r="AM8" s="682"/>
      <c r="AN8" s="682"/>
      <c r="AO8" s="717"/>
      <c r="AP8" s="675" t="s">
        <v>237</v>
      </c>
      <c r="AQ8" s="676"/>
      <c r="AR8" s="676"/>
      <c r="AS8" s="676"/>
      <c r="AT8" s="676"/>
      <c r="AU8" s="676"/>
      <c r="AV8" s="676"/>
      <c r="AW8" s="676"/>
      <c r="AX8" s="676"/>
      <c r="AY8" s="676"/>
      <c r="AZ8" s="676"/>
      <c r="BA8" s="676"/>
      <c r="BB8" s="676"/>
      <c r="BC8" s="676"/>
      <c r="BD8" s="676"/>
      <c r="BE8" s="676"/>
      <c r="BF8" s="677"/>
      <c r="BG8" s="678">
        <v>124185</v>
      </c>
      <c r="BH8" s="679"/>
      <c r="BI8" s="679"/>
      <c r="BJ8" s="679"/>
      <c r="BK8" s="679"/>
      <c r="BL8" s="679"/>
      <c r="BM8" s="679"/>
      <c r="BN8" s="680"/>
      <c r="BO8" s="715">
        <v>0.9</v>
      </c>
      <c r="BP8" s="715"/>
      <c r="BQ8" s="715"/>
      <c r="BR8" s="715"/>
      <c r="BS8" s="684" t="s">
        <v>238</v>
      </c>
      <c r="BT8" s="679"/>
      <c r="BU8" s="679"/>
      <c r="BV8" s="679"/>
      <c r="BW8" s="679"/>
      <c r="BX8" s="679"/>
      <c r="BY8" s="679"/>
      <c r="BZ8" s="679"/>
      <c r="CA8" s="679"/>
      <c r="CB8" s="722"/>
      <c r="CD8" s="711" t="s">
        <v>239</v>
      </c>
      <c r="CE8" s="712"/>
      <c r="CF8" s="712"/>
      <c r="CG8" s="712"/>
      <c r="CH8" s="712"/>
      <c r="CI8" s="712"/>
      <c r="CJ8" s="712"/>
      <c r="CK8" s="712"/>
      <c r="CL8" s="712"/>
      <c r="CM8" s="712"/>
      <c r="CN8" s="712"/>
      <c r="CO8" s="712"/>
      <c r="CP8" s="712"/>
      <c r="CQ8" s="713"/>
      <c r="CR8" s="678">
        <v>9441607</v>
      </c>
      <c r="CS8" s="679"/>
      <c r="CT8" s="679"/>
      <c r="CU8" s="679"/>
      <c r="CV8" s="679"/>
      <c r="CW8" s="679"/>
      <c r="CX8" s="679"/>
      <c r="CY8" s="680"/>
      <c r="CZ8" s="715">
        <v>37.6</v>
      </c>
      <c r="DA8" s="715"/>
      <c r="DB8" s="715"/>
      <c r="DC8" s="715"/>
      <c r="DD8" s="684">
        <v>483745</v>
      </c>
      <c r="DE8" s="679"/>
      <c r="DF8" s="679"/>
      <c r="DG8" s="679"/>
      <c r="DH8" s="679"/>
      <c r="DI8" s="679"/>
      <c r="DJ8" s="679"/>
      <c r="DK8" s="679"/>
      <c r="DL8" s="679"/>
      <c r="DM8" s="679"/>
      <c r="DN8" s="679"/>
      <c r="DO8" s="679"/>
      <c r="DP8" s="680"/>
      <c r="DQ8" s="684">
        <v>4323901</v>
      </c>
      <c r="DR8" s="679"/>
      <c r="DS8" s="679"/>
      <c r="DT8" s="679"/>
      <c r="DU8" s="679"/>
      <c r="DV8" s="679"/>
      <c r="DW8" s="679"/>
      <c r="DX8" s="679"/>
      <c r="DY8" s="679"/>
      <c r="DZ8" s="679"/>
      <c r="EA8" s="679"/>
      <c r="EB8" s="679"/>
      <c r="EC8" s="722"/>
    </row>
    <row r="9" spans="2:143" ht="11.25" customHeight="1" x14ac:dyDescent="0.2">
      <c r="B9" s="675" t="s">
        <v>240</v>
      </c>
      <c r="C9" s="676"/>
      <c r="D9" s="676"/>
      <c r="E9" s="676"/>
      <c r="F9" s="676"/>
      <c r="G9" s="676"/>
      <c r="H9" s="676"/>
      <c r="I9" s="676"/>
      <c r="J9" s="676"/>
      <c r="K9" s="676"/>
      <c r="L9" s="676"/>
      <c r="M9" s="676"/>
      <c r="N9" s="676"/>
      <c r="O9" s="676"/>
      <c r="P9" s="676"/>
      <c r="Q9" s="677"/>
      <c r="R9" s="678">
        <v>34692</v>
      </c>
      <c r="S9" s="679"/>
      <c r="T9" s="679"/>
      <c r="U9" s="679"/>
      <c r="V9" s="679"/>
      <c r="W9" s="679"/>
      <c r="X9" s="679"/>
      <c r="Y9" s="680"/>
      <c r="Z9" s="715">
        <v>0.1</v>
      </c>
      <c r="AA9" s="715"/>
      <c r="AB9" s="715"/>
      <c r="AC9" s="715"/>
      <c r="AD9" s="716">
        <v>34692</v>
      </c>
      <c r="AE9" s="716"/>
      <c r="AF9" s="716"/>
      <c r="AG9" s="716"/>
      <c r="AH9" s="716"/>
      <c r="AI9" s="716"/>
      <c r="AJ9" s="716"/>
      <c r="AK9" s="716"/>
      <c r="AL9" s="681">
        <v>0.2</v>
      </c>
      <c r="AM9" s="682"/>
      <c r="AN9" s="682"/>
      <c r="AO9" s="717"/>
      <c r="AP9" s="675" t="s">
        <v>241</v>
      </c>
      <c r="AQ9" s="676"/>
      <c r="AR9" s="676"/>
      <c r="AS9" s="676"/>
      <c r="AT9" s="676"/>
      <c r="AU9" s="676"/>
      <c r="AV9" s="676"/>
      <c r="AW9" s="676"/>
      <c r="AX9" s="676"/>
      <c r="AY9" s="676"/>
      <c r="AZ9" s="676"/>
      <c r="BA9" s="676"/>
      <c r="BB9" s="676"/>
      <c r="BC9" s="676"/>
      <c r="BD9" s="676"/>
      <c r="BE9" s="676"/>
      <c r="BF9" s="677"/>
      <c r="BG9" s="678">
        <v>4250474</v>
      </c>
      <c r="BH9" s="679"/>
      <c r="BI9" s="679"/>
      <c r="BJ9" s="679"/>
      <c r="BK9" s="679"/>
      <c r="BL9" s="679"/>
      <c r="BM9" s="679"/>
      <c r="BN9" s="680"/>
      <c r="BO9" s="715">
        <v>31.3</v>
      </c>
      <c r="BP9" s="715"/>
      <c r="BQ9" s="715"/>
      <c r="BR9" s="715"/>
      <c r="BS9" s="684" t="s">
        <v>238</v>
      </c>
      <c r="BT9" s="679"/>
      <c r="BU9" s="679"/>
      <c r="BV9" s="679"/>
      <c r="BW9" s="679"/>
      <c r="BX9" s="679"/>
      <c r="BY9" s="679"/>
      <c r="BZ9" s="679"/>
      <c r="CA9" s="679"/>
      <c r="CB9" s="722"/>
      <c r="CD9" s="711" t="s">
        <v>242</v>
      </c>
      <c r="CE9" s="712"/>
      <c r="CF9" s="712"/>
      <c r="CG9" s="712"/>
      <c r="CH9" s="712"/>
      <c r="CI9" s="712"/>
      <c r="CJ9" s="712"/>
      <c r="CK9" s="712"/>
      <c r="CL9" s="712"/>
      <c r="CM9" s="712"/>
      <c r="CN9" s="712"/>
      <c r="CO9" s="712"/>
      <c r="CP9" s="712"/>
      <c r="CQ9" s="713"/>
      <c r="CR9" s="678">
        <v>1921026</v>
      </c>
      <c r="CS9" s="679"/>
      <c r="CT9" s="679"/>
      <c r="CU9" s="679"/>
      <c r="CV9" s="679"/>
      <c r="CW9" s="679"/>
      <c r="CX9" s="679"/>
      <c r="CY9" s="680"/>
      <c r="CZ9" s="715">
        <v>7.6</v>
      </c>
      <c r="DA9" s="715"/>
      <c r="DB9" s="715"/>
      <c r="DC9" s="715"/>
      <c r="DD9" s="684">
        <v>267988</v>
      </c>
      <c r="DE9" s="679"/>
      <c r="DF9" s="679"/>
      <c r="DG9" s="679"/>
      <c r="DH9" s="679"/>
      <c r="DI9" s="679"/>
      <c r="DJ9" s="679"/>
      <c r="DK9" s="679"/>
      <c r="DL9" s="679"/>
      <c r="DM9" s="679"/>
      <c r="DN9" s="679"/>
      <c r="DO9" s="679"/>
      <c r="DP9" s="680"/>
      <c r="DQ9" s="684">
        <v>1490529</v>
      </c>
      <c r="DR9" s="679"/>
      <c r="DS9" s="679"/>
      <c r="DT9" s="679"/>
      <c r="DU9" s="679"/>
      <c r="DV9" s="679"/>
      <c r="DW9" s="679"/>
      <c r="DX9" s="679"/>
      <c r="DY9" s="679"/>
      <c r="DZ9" s="679"/>
      <c r="EA9" s="679"/>
      <c r="EB9" s="679"/>
      <c r="EC9" s="722"/>
    </row>
    <row r="10" spans="2:143" ht="11.25" customHeight="1" x14ac:dyDescent="0.2">
      <c r="B10" s="675" t="s">
        <v>243</v>
      </c>
      <c r="C10" s="676"/>
      <c r="D10" s="676"/>
      <c r="E10" s="676"/>
      <c r="F10" s="676"/>
      <c r="G10" s="676"/>
      <c r="H10" s="676"/>
      <c r="I10" s="676"/>
      <c r="J10" s="676"/>
      <c r="K10" s="676"/>
      <c r="L10" s="676"/>
      <c r="M10" s="676"/>
      <c r="N10" s="676"/>
      <c r="O10" s="676"/>
      <c r="P10" s="676"/>
      <c r="Q10" s="677"/>
      <c r="R10" s="678" t="s">
        <v>238</v>
      </c>
      <c r="S10" s="679"/>
      <c r="T10" s="679"/>
      <c r="U10" s="679"/>
      <c r="V10" s="679"/>
      <c r="W10" s="679"/>
      <c r="X10" s="679"/>
      <c r="Y10" s="680"/>
      <c r="Z10" s="715" t="s">
        <v>238</v>
      </c>
      <c r="AA10" s="715"/>
      <c r="AB10" s="715"/>
      <c r="AC10" s="715"/>
      <c r="AD10" s="716" t="s">
        <v>238</v>
      </c>
      <c r="AE10" s="716"/>
      <c r="AF10" s="716"/>
      <c r="AG10" s="716"/>
      <c r="AH10" s="716"/>
      <c r="AI10" s="716"/>
      <c r="AJ10" s="716"/>
      <c r="AK10" s="716"/>
      <c r="AL10" s="681" t="s">
        <v>238</v>
      </c>
      <c r="AM10" s="682"/>
      <c r="AN10" s="682"/>
      <c r="AO10" s="717"/>
      <c r="AP10" s="675" t="s">
        <v>244</v>
      </c>
      <c r="AQ10" s="676"/>
      <c r="AR10" s="676"/>
      <c r="AS10" s="676"/>
      <c r="AT10" s="676"/>
      <c r="AU10" s="676"/>
      <c r="AV10" s="676"/>
      <c r="AW10" s="676"/>
      <c r="AX10" s="676"/>
      <c r="AY10" s="676"/>
      <c r="AZ10" s="676"/>
      <c r="BA10" s="676"/>
      <c r="BB10" s="676"/>
      <c r="BC10" s="676"/>
      <c r="BD10" s="676"/>
      <c r="BE10" s="676"/>
      <c r="BF10" s="677"/>
      <c r="BG10" s="678">
        <v>269066</v>
      </c>
      <c r="BH10" s="679"/>
      <c r="BI10" s="679"/>
      <c r="BJ10" s="679"/>
      <c r="BK10" s="679"/>
      <c r="BL10" s="679"/>
      <c r="BM10" s="679"/>
      <c r="BN10" s="680"/>
      <c r="BO10" s="715">
        <v>2</v>
      </c>
      <c r="BP10" s="715"/>
      <c r="BQ10" s="715"/>
      <c r="BR10" s="715"/>
      <c r="BS10" s="684" t="s">
        <v>137</v>
      </c>
      <c r="BT10" s="679"/>
      <c r="BU10" s="679"/>
      <c r="BV10" s="679"/>
      <c r="BW10" s="679"/>
      <c r="BX10" s="679"/>
      <c r="BY10" s="679"/>
      <c r="BZ10" s="679"/>
      <c r="CA10" s="679"/>
      <c r="CB10" s="722"/>
      <c r="CD10" s="711" t="s">
        <v>245</v>
      </c>
      <c r="CE10" s="712"/>
      <c r="CF10" s="712"/>
      <c r="CG10" s="712"/>
      <c r="CH10" s="712"/>
      <c r="CI10" s="712"/>
      <c r="CJ10" s="712"/>
      <c r="CK10" s="712"/>
      <c r="CL10" s="712"/>
      <c r="CM10" s="712"/>
      <c r="CN10" s="712"/>
      <c r="CO10" s="712"/>
      <c r="CP10" s="712"/>
      <c r="CQ10" s="713"/>
      <c r="CR10" s="678">
        <v>57199</v>
      </c>
      <c r="CS10" s="679"/>
      <c r="CT10" s="679"/>
      <c r="CU10" s="679"/>
      <c r="CV10" s="679"/>
      <c r="CW10" s="679"/>
      <c r="CX10" s="679"/>
      <c r="CY10" s="680"/>
      <c r="CZ10" s="715">
        <v>0.2</v>
      </c>
      <c r="DA10" s="715"/>
      <c r="DB10" s="715"/>
      <c r="DC10" s="715"/>
      <c r="DD10" s="684" t="s">
        <v>238</v>
      </c>
      <c r="DE10" s="679"/>
      <c r="DF10" s="679"/>
      <c r="DG10" s="679"/>
      <c r="DH10" s="679"/>
      <c r="DI10" s="679"/>
      <c r="DJ10" s="679"/>
      <c r="DK10" s="679"/>
      <c r="DL10" s="679"/>
      <c r="DM10" s="679"/>
      <c r="DN10" s="679"/>
      <c r="DO10" s="679"/>
      <c r="DP10" s="680"/>
      <c r="DQ10" s="684">
        <v>51816</v>
      </c>
      <c r="DR10" s="679"/>
      <c r="DS10" s="679"/>
      <c r="DT10" s="679"/>
      <c r="DU10" s="679"/>
      <c r="DV10" s="679"/>
      <c r="DW10" s="679"/>
      <c r="DX10" s="679"/>
      <c r="DY10" s="679"/>
      <c r="DZ10" s="679"/>
      <c r="EA10" s="679"/>
      <c r="EB10" s="679"/>
      <c r="EC10" s="722"/>
    </row>
    <row r="11" spans="2:143" ht="11.25" customHeight="1" x14ac:dyDescent="0.2">
      <c r="B11" s="675" t="s">
        <v>246</v>
      </c>
      <c r="C11" s="676"/>
      <c r="D11" s="676"/>
      <c r="E11" s="676"/>
      <c r="F11" s="676"/>
      <c r="G11" s="676"/>
      <c r="H11" s="676"/>
      <c r="I11" s="676"/>
      <c r="J11" s="676"/>
      <c r="K11" s="676"/>
      <c r="L11" s="676"/>
      <c r="M11" s="676"/>
      <c r="N11" s="676"/>
      <c r="O11" s="676"/>
      <c r="P11" s="676"/>
      <c r="Q11" s="677"/>
      <c r="R11" s="678">
        <v>1177691</v>
      </c>
      <c r="S11" s="679"/>
      <c r="T11" s="679"/>
      <c r="U11" s="679"/>
      <c r="V11" s="679"/>
      <c r="W11" s="679"/>
      <c r="X11" s="679"/>
      <c r="Y11" s="680"/>
      <c r="Z11" s="681">
        <v>4.5999999999999996</v>
      </c>
      <c r="AA11" s="682"/>
      <c r="AB11" s="682"/>
      <c r="AC11" s="683"/>
      <c r="AD11" s="684">
        <v>1177691</v>
      </c>
      <c r="AE11" s="679"/>
      <c r="AF11" s="679"/>
      <c r="AG11" s="679"/>
      <c r="AH11" s="679"/>
      <c r="AI11" s="679"/>
      <c r="AJ11" s="679"/>
      <c r="AK11" s="680"/>
      <c r="AL11" s="681">
        <v>7.9</v>
      </c>
      <c r="AM11" s="682"/>
      <c r="AN11" s="682"/>
      <c r="AO11" s="717"/>
      <c r="AP11" s="675" t="s">
        <v>247</v>
      </c>
      <c r="AQ11" s="676"/>
      <c r="AR11" s="676"/>
      <c r="AS11" s="676"/>
      <c r="AT11" s="676"/>
      <c r="AU11" s="676"/>
      <c r="AV11" s="676"/>
      <c r="AW11" s="676"/>
      <c r="AX11" s="676"/>
      <c r="AY11" s="676"/>
      <c r="AZ11" s="676"/>
      <c r="BA11" s="676"/>
      <c r="BB11" s="676"/>
      <c r="BC11" s="676"/>
      <c r="BD11" s="676"/>
      <c r="BE11" s="676"/>
      <c r="BF11" s="677"/>
      <c r="BG11" s="678">
        <v>1192645</v>
      </c>
      <c r="BH11" s="679"/>
      <c r="BI11" s="679"/>
      <c r="BJ11" s="679"/>
      <c r="BK11" s="679"/>
      <c r="BL11" s="679"/>
      <c r="BM11" s="679"/>
      <c r="BN11" s="680"/>
      <c r="BO11" s="715">
        <v>8.8000000000000007</v>
      </c>
      <c r="BP11" s="715"/>
      <c r="BQ11" s="715"/>
      <c r="BR11" s="715"/>
      <c r="BS11" s="684">
        <v>216834</v>
      </c>
      <c r="BT11" s="679"/>
      <c r="BU11" s="679"/>
      <c r="BV11" s="679"/>
      <c r="BW11" s="679"/>
      <c r="BX11" s="679"/>
      <c r="BY11" s="679"/>
      <c r="BZ11" s="679"/>
      <c r="CA11" s="679"/>
      <c r="CB11" s="722"/>
      <c r="CD11" s="711" t="s">
        <v>248</v>
      </c>
      <c r="CE11" s="712"/>
      <c r="CF11" s="712"/>
      <c r="CG11" s="712"/>
      <c r="CH11" s="712"/>
      <c r="CI11" s="712"/>
      <c r="CJ11" s="712"/>
      <c r="CK11" s="712"/>
      <c r="CL11" s="712"/>
      <c r="CM11" s="712"/>
      <c r="CN11" s="712"/>
      <c r="CO11" s="712"/>
      <c r="CP11" s="712"/>
      <c r="CQ11" s="713"/>
      <c r="CR11" s="678">
        <v>352838</v>
      </c>
      <c r="CS11" s="679"/>
      <c r="CT11" s="679"/>
      <c r="CU11" s="679"/>
      <c r="CV11" s="679"/>
      <c r="CW11" s="679"/>
      <c r="CX11" s="679"/>
      <c r="CY11" s="680"/>
      <c r="CZ11" s="715">
        <v>1.4</v>
      </c>
      <c r="DA11" s="715"/>
      <c r="DB11" s="715"/>
      <c r="DC11" s="715"/>
      <c r="DD11" s="684">
        <v>83277</v>
      </c>
      <c r="DE11" s="679"/>
      <c r="DF11" s="679"/>
      <c r="DG11" s="679"/>
      <c r="DH11" s="679"/>
      <c r="DI11" s="679"/>
      <c r="DJ11" s="679"/>
      <c r="DK11" s="679"/>
      <c r="DL11" s="679"/>
      <c r="DM11" s="679"/>
      <c r="DN11" s="679"/>
      <c r="DO11" s="679"/>
      <c r="DP11" s="680"/>
      <c r="DQ11" s="684">
        <v>242312</v>
      </c>
      <c r="DR11" s="679"/>
      <c r="DS11" s="679"/>
      <c r="DT11" s="679"/>
      <c r="DU11" s="679"/>
      <c r="DV11" s="679"/>
      <c r="DW11" s="679"/>
      <c r="DX11" s="679"/>
      <c r="DY11" s="679"/>
      <c r="DZ11" s="679"/>
      <c r="EA11" s="679"/>
      <c r="EB11" s="679"/>
      <c r="EC11" s="722"/>
    </row>
    <row r="12" spans="2:143" ht="11.25" customHeight="1" x14ac:dyDescent="0.2">
      <c r="B12" s="675" t="s">
        <v>249</v>
      </c>
      <c r="C12" s="676"/>
      <c r="D12" s="676"/>
      <c r="E12" s="676"/>
      <c r="F12" s="676"/>
      <c r="G12" s="676"/>
      <c r="H12" s="676"/>
      <c r="I12" s="676"/>
      <c r="J12" s="676"/>
      <c r="K12" s="676"/>
      <c r="L12" s="676"/>
      <c r="M12" s="676"/>
      <c r="N12" s="676"/>
      <c r="O12" s="676"/>
      <c r="P12" s="676"/>
      <c r="Q12" s="677"/>
      <c r="R12" s="678">
        <v>30578</v>
      </c>
      <c r="S12" s="679"/>
      <c r="T12" s="679"/>
      <c r="U12" s="679"/>
      <c r="V12" s="679"/>
      <c r="W12" s="679"/>
      <c r="X12" s="679"/>
      <c r="Y12" s="680"/>
      <c r="Z12" s="715">
        <v>0.1</v>
      </c>
      <c r="AA12" s="715"/>
      <c r="AB12" s="715"/>
      <c r="AC12" s="715"/>
      <c r="AD12" s="716">
        <v>30578</v>
      </c>
      <c r="AE12" s="716"/>
      <c r="AF12" s="716"/>
      <c r="AG12" s="716"/>
      <c r="AH12" s="716"/>
      <c r="AI12" s="716"/>
      <c r="AJ12" s="716"/>
      <c r="AK12" s="716"/>
      <c r="AL12" s="681">
        <v>0.2</v>
      </c>
      <c r="AM12" s="682"/>
      <c r="AN12" s="682"/>
      <c r="AO12" s="717"/>
      <c r="AP12" s="675" t="s">
        <v>250</v>
      </c>
      <c r="AQ12" s="676"/>
      <c r="AR12" s="676"/>
      <c r="AS12" s="676"/>
      <c r="AT12" s="676"/>
      <c r="AU12" s="676"/>
      <c r="AV12" s="676"/>
      <c r="AW12" s="676"/>
      <c r="AX12" s="676"/>
      <c r="AY12" s="676"/>
      <c r="AZ12" s="676"/>
      <c r="BA12" s="676"/>
      <c r="BB12" s="676"/>
      <c r="BC12" s="676"/>
      <c r="BD12" s="676"/>
      <c r="BE12" s="676"/>
      <c r="BF12" s="677"/>
      <c r="BG12" s="678">
        <v>6058145</v>
      </c>
      <c r="BH12" s="679"/>
      <c r="BI12" s="679"/>
      <c r="BJ12" s="679"/>
      <c r="BK12" s="679"/>
      <c r="BL12" s="679"/>
      <c r="BM12" s="679"/>
      <c r="BN12" s="680"/>
      <c r="BO12" s="715">
        <v>44.6</v>
      </c>
      <c r="BP12" s="715"/>
      <c r="BQ12" s="715"/>
      <c r="BR12" s="715"/>
      <c r="BS12" s="684" t="s">
        <v>238</v>
      </c>
      <c r="BT12" s="679"/>
      <c r="BU12" s="679"/>
      <c r="BV12" s="679"/>
      <c r="BW12" s="679"/>
      <c r="BX12" s="679"/>
      <c r="BY12" s="679"/>
      <c r="BZ12" s="679"/>
      <c r="CA12" s="679"/>
      <c r="CB12" s="722"/>
      <c r="CD12" s="711" t="s">
        <v>251</v>
      </c>
      <c r="CE12" s="712"/>
      <c r="CF12" s="712"/>
      <c r="CG12" s="712"/>
      <c r="CH12" s="712"/>
      <c r="CI12" s="712"/>
      <c r="CJ12" s="712"/>
      <c r="CK12" s="712"/>
      <c r="CL12" s="712"/>
      <c r="CM12" s="712"/>
      <c r="CN12" s="712"/>
      <c r="CO12" s="712"/>
      <c r="CP12" s="712"/>
      <c r="CQ12" s="713"/>
      <c r="CR12" s="678">
        <v>406357</v>
      </c>
      <c r="CS12" s="679"/>
      <c r="CT12" s="679"/>
      <c r="CU12" s="679"/>
      <c r="CV12" s="679"/>
      <c r="CW12" s="679"/>
      <c r="CX12" s="679"/>
      <c r="CY12" s="680"/>
      <c r="CZ12" s="715">
        <v>1.6</v>
      </c>
      <c r="DA12" s="715"/>
      <c r="DB12" s="715"/>
      <c r="DC12" s="715"/>
      <c r="DD12" s="684">
        <v>15733</v>
      </c>
      <c r="DE12" s="679"/>
      <c r="DF12" s="679"/>
      <c r="DG12" s="679"/>
      <c r="DH12" s="679"/>
      <c r="DI12" s="679"/>
      <c r="DJ12" s="679"/>
      <c r="DK12" s="679"/>
      <c r="DL12" s="679"/>
      <c r="DM12" s="679"/>
      <c r="DN12" s="679"/>
      <c r="DO12" s="679"/>
      <c r="DP12" s="680"/>
      <c r="DQ12" s="684">
        <v>403157</v>
      </c>
      <c r="DR12" s="679"/>
      <c r="DS12" s="679"/>
      <c r="DT12" s="679"/>
      <c r="DU12" s="679"/>
      <c r="DV12" s="679"/>
      <c r="DW12" s="679"/>
      <c r="DX12" s="679"/>
      <c r="DY12" s="679"/>
      <c r="DZ12" s="679"/>
      <c r="EA12" s="679"/>
      <c r="EB12" s="679"/>
      <c r="EC12" s="722"/>
    </row>
    <row r="13" spans="2:143" ht="11.25" customHeight="1" x14ac:dyDescent="0.2">
      <c r="B13" s="675" t="s">
        <v>252</v>
      </c>
      <c r="C13" s="676"/>
      <c r="D13" s="676"/>
      <c r="E13" s="676"/>
      <c r="F13" s="676"/>
      <c r="G13" s="676"/>
      <c r="H13" s="676"/>
      <c r="I13" s="676"/>
      <c r="J13" s="676"/>
      <c r="K13" s="676"/>
      <c r="L13" s="676"/>
      <c r="M13" s="676"/>
      <c r="N13" s="676"/>
      <c r="O13" s="676"/>
      <c r="P13" s="676"/>
      <c r="Q13" s="677"/>
      <c r="R13" s="678" t="s">
        <v>137</v>
      </c>
      <c r="S13" s="679"/>
      <c r="T13" s="679"/>
      <c r="U13" s="679"/>
      <c r="V13" s="679"/>
      <c r="W13" s="679"/>
      <c r="X13" s="679"/>
      <c r="Y13" s="680"/>
      <c r="Z13" s="715" t="s">
        <v>137</v>
      </c>
      <c r="AA13" s="715"/>
      <c r="AB13" s="715"/>
      <c r="AC13" s="715"/>
      <c r="AD13" s="716" t="s">
        <v>232</v>
      </c>
      <c r="AE13" s="716"/>
      <c r="AF13" s="716"/>
      <c r="AG13" s="716"/>
      <c r="AH13" s="716"/>
      <c r="AI13" s="716"/>
      <c r="AJ13" s="716"/>
      <c r="AK13" s="716"/>
      <c r="AL13" s="681" t="s">
        <v>238</v>
      </c>
      <c r="AM13" s="682"/>
      <c r="AN13" s="682"/>
      <c r="AO13" s="717"/>
      <c r="AP13" s="675" t="s">
        <v>253</v>
      </c>
      <c r="AQ13" s="676"/>
      <c r="AR13" s="676"/>
      <c r="AS13" s="676"/>
      <c r="AT13" s="676"/>
      <c r="AU13" s="676"/>
      <c r="AV13" s="676"/>
      <c r="AW13" s="676"/>
      <c r="AX13" s="676"/>
      <c r="AY13" s="676"/>
      <c r="AZ13" s="676"/>
      <c r="BA13" s="676"/>
      <c r="BB13" s="676"/>
      <c r="BC13" s="676"/>
      <c r="BD13" s="676"/>
      <c r="BE13" s="676"/>
      <c r="BF13" s="677"/>
      <c r="BG13" s="678">
        <v>6044245</v>
      </c>
      <c r="BH13" s="679"/>
      <c r="BI13" s="679"/>
      <c r="BJ13" s="679"/>
      <c r="BK13" s="679"/>
      <c r="BL13" s="679"/>
      <c r="BM13" s="679"/>
      <c r="BN13" s="680"/>
      <c r="BO13" s="715">
        <v>44.5</v>
      </c>
      <c r="BP13" s="715"/>
      <c r="BQ13" s="715"/>
      <c r="BR13" s="715"/>
      <c r="BS13" s="684" t="s">
        <v>238</v>
      </c>
      <c r="BT13" s="679"/>
      <c r="BU13" s="679"/>
      <c r="BV13" s="679"/>
      <c r="BW13" s="679"/>
      <c r="BX13" s="679"/>
      <c r="BY13" s="679"/>
      <c r="BZ13" s="679"/>
      <c r="CA13" s="679"/>
      <c r="CB13" s="722"/>
      <c r="CD13" s="711" t="s">
        <v>254</v>
      </c>
      <c r="CE13" s="712"/>
      <c r="CF13" s="712"/>
      <c r="CG13" s="712"/>
      <c r="CH13" s="712"/>
      <c r="CI13" s="712"/>
      <c r="CJ13" s="712"/>
      <c r="CK13" s="712"/>
      <c r="CL13" s="712"/>
      <c r="CM13" s="712"/>
      <c r="CN13" s="712"/>
      <c r="CO13" s="712"/>
      <c r="CP13" s="712"/>
      <c r="CQ13" s="713"/>
      <c r="CR13" s="678">
        <v>1847043</v>
      </c>
      <c r="CS13" s="679"/>
      <c r="CT13" s="679"/>
      <c r="CU13" s="679"/>
      <c r="CV13" s="679"/>
      <c r="CW13" s="679"/>
      <c r="CX13" s="679"/>
      <c r="CY13" s="680"/>
      <c r="CZ13" s="715">
        <v>7.3</v>
      </c>
      <c r="DA13" s="715"/>
      <c r="DB13" s="715"/>
      <c r="DC13" s="715"/>
      <c r="DD13" s="684">
        <v>868029</v>
      </c>
      <c r="DE13" s="679"/>
      <c r="DF13" s="679"/>
      <c r="DG13" s="679"/>
      <c r="DH13" s="679"/>
      <c r="DI13" s="679"/>
      <c r="DJ13" s="679"/>
      <c r="DK13" s="679"/>
      <c r="DL13" s="679"/>
      <c r="DM13" s="679"/>
      <c r="DN13" s="679"/>
      <c r="DO13" s="679"/>
      <c r="DP13" s="680"/>
      <c r="DQ13" s="684">
        <v>978810</v>
      </c>
      <c r="DR13" s="679"/>
      <c r="DS13" s="679"/>
      <c r="DT13" s="679"/>
      <c r="DU13" s="679"/>
      <c r="DV13" s="679"/>
      <c r="DW13" s="679"/>
      <c r="DX13" s="679"/>
      <c r="DY13" s="679"/>
      <c r="DZ13" s="679"/>
      <c r="EA13" s="679"/>
      <c r="EB13" s="679"/>
      <c r="EC13" s="722"/>
    </row>
    <row r="14" spans="2:143" ht="11.25" customHeight="1" x14ac:dyDescent="0.2">
      <c r="B14" s="675" t="s">
        <v>255</v>
      </c>
      <c r="C14" s="676"/>
      <c r="D14" s="676"/>
      <c r="E14" s="676"/>
      <c r="F14" s="676"/>
      <c r="G14" s="676"/>
      <c r="H14" s="676"/>
      <c r="I14" s="676"/>
      <c r="J14" s="676"/>
      <c r="K14" s="676"/>
      <c r="L14" s="676"/>
      <c r="M14" s="676"/>
      <c r="N14" s="676"/>
      <c r="O14" s="676"/>
      <c r="P14" s="676"/>
      <c r="Q14" s="677"/>
      <c r="R14" s="678">
        <v>40366</v>
      </c>
      <c r="S14" s="679"/>
      <c r="T14" s="679"/>
      <c r="U14" s="679"/>
      <c r="V14" s="679"/>
      <c r="W14" s="679"/>
      <c r="X14" s="679"/>
      <c r="Y14" s="680"/>
      <c r="Z14" s="715">
        <v>0.2</v>
      </c>
      <c r="AA14" s="715"/>
      <c r="AB14" s="715"/>
      <c r="AC14" s="715"/>
      <c r="AD14" s="716">
        <v>40366</v>
      </c>
      <c r="AE14" s="716"/>
      <c r="AF14" s="716"/>
      <c r="AG14" s="716"/>
      <c r="AH14" s="716"/>
      <c r="AI14" s="716"/>
      <c r="AJ14" s="716"/>
      <c r="AK14" s="716"/>
      <c r="AL14" s="681">
        <v>0.3</v>
      </c>
      <c r="AM14" s="682"/>
      <c r="AN14" s="682"/>
      <c r="AO14" s="717"/>
      <c r="AP14" s="675" t="s">
        <v>256</v>
      </c>
      <c r="AQ14" s="676"/>
      <c r="AR14" s="676"/>
      <c r="AS14" s="676"/>
      <c r="AT14" s="676"/>
      <c r="AU14" s="676"/>
      <c r="AV14" s="676"/>
      <c r="AW14" s="676"/>
      <c r="AX14" s="676"/>
      <c r="AY14" s="676"/>
      <c r="AZ14" s="676"/>
      <c r="BA14" s="676"/>
      <c r="BB14" s="676"/>
      <c r="BC14" s="676"/>
      <c r="BD14" s="676"/>
      <c r="BE14" s="676"/>
      <c r="BF14" s="677"/>
      <c r="BG14" s="678">
        <v>193168</v>
      </c>
      <c r="BH14" s="679"/>
      <c r="BI14" s="679"/>
      <c r="BJ14" s="679"/>
      <c r="BK14" s="679"/>
      <c r="BL14" s="679"/>
      <c r="BM14" s="679"/>
      <c r="BN14" s="680"/>
      <c r="BO14" s="715">
        <v>1.4</v>
      </c>
      <c r="BP14" s="715"/>
      <c r="BQ14" s="715"/>
      <c r="BR14" s="715"/>
      <c r="BS14" s="684" t="s">
        <v>238</v>
      </c>
      <c r="BT14" s="679"/>
      <c r="BU14" s="679"/>
      <c r="BV14" s="679"/>
      <c r="BW14" s="679"/>
      <c r="BX14" s="679"/>
      <c r="BY14" s="679"/>
      <c r="BZ14" s="679"/>
      <c r="CA14" s="679"/>
      <c r="CB14" s="722"/>
      <c r="CD14" s="711" t="s">
        <v>257</v>
      </c>
      <c r="CE14" s="712"/>
      <c r="CF14" s="712"/>
      <c r="CG14" s="712"/>
      <c r="CH14" s="712"/>
      <c r="CI14" s="712"/>
      <c r="CJ14" s="712"/>
      <c r="CK14" s="712"/>
      <c r="CL14" s="712"/>
      <c r="CM14" s="712"/>
      <c r="CN14" s="712"/>
      <c r="CO14" s="712"/>
      <c r="CP14" s="712"/>
      <c r="CQ14" s="713"/>
      <c r="CR14" s="678">
        <v>943738</v>
      </c>
      <c r="CS14" s="679"/>
      <c r="CT14" s="679"/>
      <c r="CU14" s="679"/>
      <c r="CV14" s="679"/>
      <c r="CW14" s="679"/>
      <c r="CX14" s="679"/>
      <c r="CY14" s="680"/>
      <c r="CZ14" s="715">
        <v>3.8</v>
      </c>
      <c r="DA14" s="715"/>
      <c r="DB14" s="715"/>
      <c r="DC14" s="715"/>
      <c r="DD14" s="684">
        <v>172217</v>
      </c>
      <c r="DE14" s="679"/>
      <c r="DF14" s="679"/>
      <c r="DG14" s="679"/>
      <c r="DH14" s="679"/>
      <c r="DI14" s="679"/>
      <c r="DJ14" s="679"/>
      <c r="DK14" s="679"/>
      <c r="DL14" s="679"/>
      <c r="DM14" s="679"/>
      <c r="DN14" s="679"/>
      <c r="DO14" s="679"/>
      <c r="DP14" s="680"/>
      <c r="DQ14" s="684">
        <v>773236</v>
      </c>
      <c r="DR14" s="679"/>
      <c r="DS14" s="679"/>
      <c r="DT14" s="679"/>
      <c r="DU14" s="679"/>
      <c r="DV14" s="679"/>
      <c r="DW14" s="679"/>
      <c r="DX14" s="679"/>
      <c r="DY14" s="679"/>
      <c r="DZ14" s="679"/>
      <c r="EA14" s="679"/>
      <c r="EB14" s="679"/>
      <c r="EC14" s="722"/>
    </row>
    <row r="15" spans="2:143" ht="11.25" customHeight="1" x14ac:dyDescent="0.2">
      <c r="B15" s="675" t="s">
        <v>258</v>
      </c>
      <c r="C15" s="676"/>
      <c r="D15" s="676"/>
      <c r="E15" s="676"/>
      <c r="F15" s="676"/>
      <c r="G15" s="676"/>
      <c r="H15" s="676"/>
      <c r="I15" s="676"/>
      <c r="J15" s="676"/>
      <c r="K15" s="676"/>
      <c r="L15" s="676"/>
      <c r="M15" s="676"/>
      <c r="N15" s="676"/>
      <c r="O15" s="676"/>
      <c r="P15" s="676"/>
      <c r="Q15" s="677"/>
      <c r="R15" s="678" t="s">
        <v>238</v>
      </c>
      <c r="S15" s="679"/>
      <c r="T15" s="679"/>
      <c r="U15" s="679"/>
      <c r="V15" s="679"/>
      <c r="W15" s="679"/>
      <c r="X15" s="679"/>
      <c r="Y15" s="680"/>
      <c r="Z15" s="715" t="s">
        <v>238</v>
      </c>
      <c r="AA15" s="715"/>
      <c r="AB15" s="715"/>
      <c r="AC15" s="715"/>
      <c r="AD15" s="716" t="s">
        <v>232</v>
      </c>
      <c r="AE15" s="716"/>
      <c r="AF15" s="716"/>
      <c r="AG15" s="716"/>
      <c r="AH15" s="716"/>
      <c r="AI15" s="716"/>
      <c r="AJ15" s="716"/>
      <c r="AK15" s="716"/>
      <c r="AL15" s="681" t="s">
        <v>137</v>
      </c>
      <c r="AM15" s="682"/>
      <c r="AN15" s="682"/>
      <c r="AO15" s="717"/>
      <c r="AP15" s="675" t="s">
        <v>259</v>
      </c>
      <c r="AQ15" s="676"/>
      <c r="AR15" s="676"/>
      <c r="AS15" s="676"/>
      <c r="AT15" s="676"/>
      <c r="AU15" s="676"/>
      <c r="AV15" s="676"/>
      <c r="AW15" s="676"/>
      <c r="AX15" s="676"/>
      <c r="AY15" s="676"/>
      <c r="AZ15" s="676"/>
      <c r="BA15" s="676"/>
      <c r="BB15" s="676"/>
      <c r="BC15" s="676"/>
      <c r="BD15" s="676"/>
      <c r="BE15" s="676"/>
      <c r="BF15" s="677"/>
      <c r="BG15" s="678">
        <v>818742</v>
      </c>
      <c r="BH15" s="679"/>
      <c r="BI15" s="679"/>
      <c r="BJ15" s="679"/>
      <c r="BK15" s="679"/>
      <c r="BL15" s="679"/>
      <c r="BM15" s="679"/>
      <c r="BN15" s="680"/>
      <c r="BO15" s="715">
        <v>6</v>
      </c>
      <c r="BP15" s="715"/>
      <c r="BQ15" s="715"/>
      <c r="BR15" s="715"/>
      <c r="BS15" s="684" t="s">
        <v>238</v>
      </c>
      <c r="BT15" s="679"/>
      <c r="BU15" s="679"/>
      <c r="BV15" s="679"/>
      <c r="BW15" s="679"/>
      <c r="BX15" s="679"/>
      <c r="BY15" s="679"/>
      <c r="BZ15" s="679"/>
      <c r="CA15" s="679"/>
      <c r="CB15" s="722"/>
      <c r="CD15" s="711" t="s">
        <v>260</v>
      </c>
      <c r="CE15" s="712"/>
      <c r="CF15" s="712"/>
      <c r="CG15" s="712"/>
      <c r="CH15" s="712"/>
      <c r="CI15" s="712"/>
      <c r="CJ15" s="712"/>
      <c r="CK15" s="712"/>
      <c r="CL15" s="712"/>
      <c r="CM15" s="712"/>
      <c r="CN15" s="712"/>
      <c r="CO15" s="712"/>
      <c r="CP15" s="712"/>
      <c r="CQ15" s="713"/>
      <c r="CR15" s="678">
        <v>3186847</v>
      </c>
      <c r="CS15" s="679"/>
      <c r="CT15" s="679"/>
      <c r="CU15" s="679"/>
      <c r="CV15" s="679"/>
      <c r="CW15" s="679"/>
      <c r="CX15" s="679"/>
      <c r="CY15" s="680"/>
      <c r="CZ15" s="715">
        <v>12.7</v>
      </c>
      <c r="DA15" s="715"/>
      <c r="DB15" s="715"/>
      <c r="DC15" s="715"/>
      <c r="DD15" s="684">
        <v>605246</v>
      </c>
      <c r="DE15" s="679"/>
      <c r="DF15" s="679"/>
      <c r="DG15" s="679"/>
      <c r="DH15" s="679"/>
      <c r="DI15" s="679"/>
      <c r="DJ15" s="679"/>
      <c r="DK15" s="679"/>
      <c r="DL15" s="679"/>
      <c r="DM15" s="679"/>
      <c r="DN15" s="679"/>
      <c r="DO15" s="679"/>
      <c r="DP15" s="680"/>
      <c r="DQ15" s="684">
        <v>2299943</v>
      </c>
      <c r="DR15" s="679"/>
      <c r="DS15" s="679"/>
      <c r="DT15" s="679"/>
      <c r="DU15" s="679"/>
      <c r="DV15" s="679"/>
      <c r="DW15" s="679"/>
      <c r="DX15" s="679"/>
      <c r="DY15" s="679"/>
      <c r="DZ15" s="679"/>
      <c r="EA15" s="679"/>
      <c r="EB15" s="679"/>
      <c r="EC15" s="722"/>
    </row>
    <row r="16" spans="2:143" ht="11.25" customHeight="1" x14ac:dyDescent="0.2">
      <c r="B16" s="675" t="s">
        <v>261</v>
      </c>
      <c r="C16" s="676"/>
      <c r="D16" s="676"/>
      <c r="E16" s="676"/>
      <c r="F16" s="676"/>
      <c r="G16" s="676"/>
      <c r="H16" s="676"/>
      <c r="I16" s="676"/>
      <c r="J16" s="676"/>
      <c r="K16" s="676"/>
      <c r="L16" s="676"/>
      <c r="M16" s="676"/>
      <c r="N16" s="676"/>
      <c r="O16" s="676"/>
      <c r="P16" s="676"/>
      <c r="Q16" s="677"/>
      <c r="R16" s="678">
        <v>10186</v>
      </c>
      <c r="S16" s="679"/>
      <c r="T16" s="679"/>
      <c r="U16" s="679"/>
      <c r="V16" s="679"/>
      <c r="W16" s="679"/>
      <c r="X16" s="679"/>
      <c r="Y16" s="680"/>
      <c r="Z16" s="715">
        <v>0</v>
      </c>
      <c r="AA16" s="715"/>
      <c r="AB16" s="715"/>
      <c r="AC16" s="715"/>
      <c r="AD16" s="716">
        <v>10186</v>
      </c>
      <c r="AE16" s="716"/>
      <c r="AF16" s="716"/>
      <c r="AG16" s="716"/>
      <c r="AH16" s="716"/>
      <c r="AI16" s="716"/>
      <c r="AJ16" s="716"/>
      <c r="AK16" s="716"/>
      <c r="AL16" s="681">
        <v>0.1</v>
      </c>
      <c r="AM16" s="682"/>
      <c r="AN16" s="682"/>
      <c r="AO16" s="717"/>
      <c r="AP16" s="675" t="s">
        <v>262</v>
      </c>
      <c r="AQ16" s="676"/>
      <c r="AR16" s="676"/>
      <c r="AS16" s="676"/>
      <c r="AT16" s="676"/>
      <c r="AU16" s="676"/>
      <c r="AV16" s="676"/>
      <c r="AW16" s="676"/>
      <c r="AX16" s="676"/>
      <c r="AY16" s="676"/>
      <c r="AZ16" s="676"/>
      <c r="BA16" s="676"/>
      <c r="BB16" s="676"/>
      <c r="BC16" s="676"/>
      <c r="BD16" s="676"/>
      <c r="BE16" s="676"/>
      <c r="BF16" s="677"/>
      <c r="BG16" s="678" t="s">
        <v>232</v>
      </c>
      <c r="BH16" s="679"/>
      <c r="BI16" s="679"/>
      <c r="BJ16" s="679"/>
      <c r="BK16" s="679"/>
      <c r="BL16" s="679"/>
      <c r="BM16" s="679"/>
      <c r="BN16" s="680"/>
      <c r="BO16" s="715" t="s">
        <v>137</v>
      </c>
      <c r="BP16" s="715"/>
      <c r="BQ16" s="715"/>
      <c r="BR16" s="715"/>
      <c r="BS16" s="684" t="s">
        <v>232</v>
      </c>
      <c r="BT16" s="679"/>
      <c r="BU16" s="679"/>
      <c r="BV16" s="679"/>
      <c r="BW16" s="679"/>
      <c r="BX16" s="679"/>
      <c r="BY16" s="679"/>
      <c r="BZ16" s="679"/>
      <c r="CA16" s="679"/>
      <c r="CB16" s="722"/>
      <c r="CD16" s="711" t="s">
        <v>263</v>
      </c>
      <c r="CE16" s="712"/>
      <c r="CF16" s="712"/>
      <c r="CG16" s="712"/>
      <c r="CH16" s="712"/>
      <c r="CI16" s="712"/>
      <c r="CJ16" s="712"/>
      <c r="CK16" s="712"/>
      <c r="CL16" s="712"/>
      <c r="CM16" s="712"/>
      <c r="CN16" s="712"/>
      <c r="CO16" s="712"/>
      <c r="CP16" s="712"/>
      <c r="CQ16" s="713"/>
      <c r="CR16" s="678" t="s">
        <v>232</v>
      </c>
      <c r="CS16" s="679"/>
      <c r="CT16" s="679"/>
      <c r="CU16" s="679"/>
      <c r="CV16" s="679"/>
      <c r="CW16" s="679"/>
      <c r="CX16" s="679"/>
      <c r="CY16" s="680"/>
      <c r="CZ16" s="715" t="s">
        <v>238</v>
      </c>
      <c r="DA16" s="715"/>
      <c r="DB16" s="715"/>
      <c r="DC16" s="715"/>
      <c r="DD16" s="684" t="s">
        <v>232</v>
      </c>
      <c r="DE16" s="679"/>
      <c r="DF16" s="679"/>
      <c r="DG16" s="679"/>
      <c r="DH16" s="679"/>
      <c r="DI16" s="679"/>
      <c r="DJ16" s="679"/>
      <c r="DK16" s="679"/>
      <c r="DL16" s="679"/>
      <c r="DM16" s="679"/>
      <c r="DN16" s="679"/>
      <c r="DO16" s="679"/>
      <c r="DP16" s="680"/>
      <c r="DQ16" s="684" t="s">
        <v>232</v>
      </c>
      <c r="DR16" s="679"/>
      <c r="DS16" s="679"/>
      <c r="DT16" s="679"/>
      <c r="DU16" s="679"/>
      <c r="DV16" s="679"/>
      <c r="DW16" s="679"/>
      <c r="DX16" s="679"/>
      <c r="DY16" s="679"/>
      <c r="DZ16" s="679"/>
      <c r="EA16" s="679"/>
      <c r="EB16" s="679"/>
      <c r="EC16" s="722"/>
    </row>
    <row r="17" spans="2:133" ht="11.25" customHeight="1" x14ac:dyDescent="0.2">
      <c r="B17" s="675" t="s">
        <v>264</v>
      </c>
      <c r="C17" s="676"/>
      <c r="D17" s="676"/>
      <c r="E17" s="676"/>
      <c r="F17" s="676"/>
      <c r="G17" s="676"/>
      <c r="H17" s="676"/>
      <c r="I17" s="676"/>
      <c r="J17" s="676"/>
      <c r="K17" s="676"/>
      <c r="L17" s="676"/>
      <c r="M17" s="676"/>
      <c r="N17" s="676"/>
      <c r="O17" s="676"/>
      <c r="P17" s="676"/>
      <c r="Q17" s="677"/>
      <c r="R17" s="678">
        <v>340889</v>
      </c>
      <c r="S17" s="679"/>
      <c r="T17" s="679"/>
      <c r="U17" s="679"/>
      <c r="V17" s="679"/>
      <c r="W17" s="679"/>
      <c r="X17" s="679"/>
      <c r="Y17" s="680"/>
      <c r="Z17" s="715">
        <v>1.3</v>
      </c>
      <c r="AA17" s="715"/>
      <c r="AB17" s="715"/>
      <c r="AC17" s="715"/>
      <c r="AD17" s="716">
        <v>340889</v>
      </c>
      <c r="AE17" s="716"/>
      <c r="AF17" s="716"/>
      <c r="AG17" s="716"/>
      <c r="AH17" s="716"/>
      <c r="AI17" s="716"/>
      <c r="AJ17" s="716"/>
      <c r="AK17" s="716"/>
      <c r="AL17" s="681">
        <v>2.2999999999999998</v>
      </c>
      <c r="AM17" s="682"/>
      <c r="AN17" s="682"/>
      <c r="AO17" s="717"/>
      <c r="AP17" s="675" t="s">
        <v>265</v>
      </c>
      <c r="AQ17" s="676"/>
      <c r="AR17" s="676"/>
      <c r="AS17" s="676"/>
      <c r="AT17" s="676"/>
      <c r="AU17" s="676"/>
      <c r="AV17" s="676"/>
      <c r="AW17" s="676"/>
      <c r="AX17" s="676"/>
      <c r="AY17" s="676"/>
      <c r="AZ17" s="676"/>
      <c r="BA17" s="676"/>
      <c r="BB17" s="676"/>
      <c r="BC17" s="676"/>
      <c r="BD17" s="676"/>
      <c r="BE17" s="676"/>
      <c r="BF17" s="677"/>
      <c r="BG17" s="678" t="s">
        <v>137</v>
      </c>
      <c r="BH17" s="679"/>
      <c r="BI17" s="679"/>
      <c r="BJ17" s="679"/>
      <c r="BK17" s="679"/>
      <c r="BL17" s="679"/>
      <c r="BM17" s="679"/>
      <c r="BN17" s="680"/>
      <c r="BO17" s="715" t="s">
        <v>232</v>
      </c>
      <c r="BP17" s="715"/>
      <c r="BQ17" s="715"/>
      <c r="BR17" s="715"/>
      <c r="BS17" s="684" t="s">
        <v>238</v>
      </c>
      <c r="BT17" s="679"/>
      <c r="BU17" s="679"/>
      <c r="BV17" s="679"/>
      <c r="BW17" s="679"/>
      <c r="BX17" s="679"/>
      <c r="BY17" s="679"/>
      <c r="BZ17" s="679"/>
      <c r="CA17" s="679"/>
      <c r="CB17" s="722"/>
      <c r="CD17" s="711" t="s">
        <v>266</v>
      </c>
      <c r="CE17" s="712"/>
      <c r="CF17" s="712"/>
      <c r="CG17" s="712"/>
      <c r="CH17" s="712"/>
      <c r="CI17" s="712"/>
      <c r="CJ17" s="712"/>
      <c r="CK17" s="712"/>
      <c r="CL17" s="712"/>
      <c r="CM17" s="712"/>
      <c r="CN17" s="712"/>
      <c r="CO17" s="712"/>
      <c r="CP17" s="712"/>
      <c r="CQ17" s="713"/>
      <c r="CR17" s="678">
        <v>3960552</v>
      </c>
      <c r="CS17" s="679"/>
      <c r="CT17" s="679"/>
      <c r="CU17" s="679"/>
      <c r="CV17" s="679"/>
      <c r="CW17" s="679"/>
      <c r="CX17" s="679"/>
      <c r="CY17" s="680"/>
      <c r="CZ17" s="715">
        <v>15.8</v>
      </c>
      <c r="DA17" s="715"/>
      <c r="DB17" s="715"/>
      <c r="DC17" s="715"/>
      <c r="DD17" s="684" t="s">
        <v>238</v>
      </c>
      <c r="DE17" s="679"/>
      <c r="DF17" s="679"/>
      <c r="DG17" s="679"/>
      <c r="DH17" s="679"/>
      <c r="DI17" s="679"/>
      <c r="DJ17" s="679"/>
      <c r="DK17" s="679"/>
      <c r="DL17" s="679"/>
      <c r="DM17" s="679"/>
      <c r="DN17" s="679"/>
      <c r="DO17" s="679"/>
      <c r="DP17" s="680"/>
      <c r="DQ17" s="684">
        <v>3469911</v>
      </c>
      <c r="DR17" s="679"/>
      <c r="DS17" s="679"/>
      <c r="DT17" s="679"/>
      <c r="DU17" s="679"/>
      <c r="DV17" s="679"/>
      <c r="DW17" s="679"/>
      <c r="DX17" s="679"/>
      <c r="DY17" s="679"/>
      <c r="DZ17" s="679"/>
      <c r="EA17" s="679"/>
      <c r="EB17" s="679"/>
      <c r="EC17" s="722"/>
    </row>
    <row r="18" spans="2:133" ht="11.25" customHeight="1" x14ac:dyDescent="0.2">
      <c r="B18" s="675" t="s">
        <v>267</v>
      </c>
      <c r="C18" s="676"/>
      <c r="D18" s="676"/>
      <c r="E18" s="676"/>
      <c r="F18" s="676"/>
      <c r="G18" s="676"/>
      <c r="H18" s="676"/>
      <c r="I18" s="676"/>
      <c r="J18" s="676"/>
      <c r="K18" s="676"/>
      <c r="L18" s="676"/>
      <c r="M18" s="676"/>
      <c r="N18" s="676"/>
      <c r="O18" s="676"/>
      <c r="P18" s="676"/>
      <c r="Q18" s="677"/>
      <c r="R18" s="678">
        <v>91862</v>
      </c>
      <c r="S18" s="679"/>
      <c r="T18" s="679"/>
      <c r="U18" s="679"/>
      <c r="V18" s="679"/>
      <c r="W18" s="679"/>
      <c r="X18" s="679"/>
      <c r="Y18" s="680"/>
      <c r="Z18" s="715">
        <v>0.4</v>
      </c>
      <c r="AA18" s="715"/>
      <c r="AB18" s="715"/>
      <c r="AC18" s="715"/>
      <c r="AD18" s="716">
        <v>91862</v>
      </c>
      <c r="AE18" s="716"/>
      <c r="AF18" s="716"/>
      <c r="AG18" s="716"/>
      <c r="AH18" s="716"/>
      <c r="AI18" s="716"/>
      <c r="AJ18" s="716"/>
      <c r="AK18" s="716"/>
      <c r="AL18" s="681">
        <v>0.6</v>
      </c>
      <c r="AM18" s="682"/>
      <c r="AN18" s="682"/>
      <c r="AO18" s="717"/>
      <c r="AP18" s="675" t="s">
        <v>268</v>
      </c>
      <c r="AQ18" s="676"/>
      <c r="AR18" s="676"/>
      <c r="AS18" s="676"/>
      <c r="AT18" s="676"/>
      <c r="AU18" s="676"/>
      <c r="AV18" s="676"/>
      <c r="AW18" s="676"/>
      <c r="AX18" s="676"/>
      <c r="AY18" s="676"/>
      <c r="AZ18" s="676"/>
      <c r="BA18" s="676"/>
      <c r="BB18" s="676"/>
      <c r="BC18" s="676"/>
      <c r="BD18" s="676"/>
      <c r="BE18" s="676"/>
      <c r="BF18" s="677"/>
      <c r="BG18" s="678" t="s">
        <v>232</v>
      </c>
      <c r="BH18" s="679"/>
      <c r="BI18" s="679"/>
      <c r="BJ18" s="679"/>
      <c r="BK18" s="679"/>
      <c r="BL18" s="679"/>
      <c r="BM18" s="679"/>
      <c r="BN18" s="680"/>
      <c r="BO18" s="715" t="s">
        <v>137</v>
      </c>
      <c r="BP18" s="715"/>
      <c r="BQ18" s="715"/>
      <c r="BR18" s="715"/>
      <c r="BS18" s="684" t="s">
        <v>232</v>
      </c>
      <c r="BT18" s="679"/>
      <c r="BU18" s="679"/>
      <c r="BV18" s="679"/>
      <c r="BW18" s="679"/>
      <c r="BX18" s="679"/>
      <c r="BY18" s="679"/>
      <c r="BZ18" s="679"/>
      <c r="CA18" s="679"/>
      <c r="CB18" s="722"/>
      <c r="CD18" s="711" t="s">
        <v>269</v>
      </c>
      <c r="CE18" s="712"/>
      <c r="CF18" s="712"/>
      <c r="CG18" s="712"/>
      <c r="CH18" s="712"/>
      <c r="CI18" s="712"/>
      <c r="CJ18" s="712"/>
      <c r="CK18" s="712"/>
      <c r="CL18" s="712"/>
      <c r="CM18" s="712"/>
      <c r="CN18" s="712"/>
      <c r="CO18" s="712"/>
      <c r="CP18" s="712"/>
      <c r="CQ18" s="713"/>
      <c r="CR18" s="678" t="s">
        <v>137</v>
      </c>
      <c r="CS18" s="679"/>
      <c r="CT18" s="679"/>
      <c r="CU18" s="679"/>
      <c r="CV18" s="679"/>
      <c r="CW18" s="679"/>
      <c r="CX18" s="679"/>
      <c r="CY18" s="680"/>
      <c r="CZ18" s="715" t="s">
        <v>238</v>
      </c>
      <c r="DA18" s="715"/>
      <c r="DB18" s="715"/>
      <c r="DC18" s="715"/>
      <c r="DD18" s="684" t="s">
        <v>137</v>
      </c>
      <c r="DE18" s="679"/>
      <c r="DF18" s="679"/>
      <c r="DG18" s="679"/>
      <c r="DH18" s="679"/>
      <c r="DI18" s="679"/>
      <c r="DJ18" s="679"/>
      <c r="DK18" s="679"/>
      <c r="DL18" s="679"/>
      <c r="DM18" s="679"/>
      <c r="DN18" s="679"/>
      <c r="DO18" s="679"/>
      <c r="DP18" s="680"/>
      <c r="DQ18" s="684" t="s">
        <v>232</v>
      </c>
      <c r="DR18" s="679"/>
      <c r="DS18" s="679"/>
      <c r="DT18" s="679"/>
      <c r="DU18" s="679"/>
      <c r="DV18" s="679"/>
      <c r="DW18" s="679"/>
      <c r="DX18" s="679"/>
      <c r="DY18" s="679"/>
      <c r="DZ18" s="679"/>
      <c r="EA18" s="679"/>
      <c r="EB18" s="679"/>
      <c r="EC18" s="722"/>
    </row>
    <row r="19" spans="2:133" ht="11.25" customHeight="1" x14ac:dyDescent="0.2">
      <c r="B19" s="675" t="s">
        <v>270</v>
      </c>
      <c r="C19" s="676"/>
      <c r="D19" s="676"/>
      <c r="E19" s="676"/>
      <c r="F19" s="676"/>
      <c r="G19" s="676"/>
      <c r="H19" s="676"/>
      <c r="I19" s="676"/>
      <c r="J19" s="676"/>
      <c r="K19" s="676"/>
      <c r="L19" s="676"/>
      <c r="M19" s="676"/>
      <c r="N19" s="676"/>
      <c r="O19" s="676"/>
      <c r="P19" s="676"/>
      <c r="Q19" s="677"/>
      <c r="R19" s="678">
        <v>5471</v>
      </c>
      <c r="S19" s="679"/>
      <c r="T19" s="679"/>
      <c r="U19" s="679"/>
      <c r="V19" s="679"/>
      <c r="W19" s="679"/>
      <c r="X19" s="679"/>
      <c r="Y19" s="680"/>
      <c r="Z19" s="715">
        <v>0</v>
      </c>
      <c r="AA19" s="715"/>
      <c r="AB19" s="715"/>
      <c r="AC19" s="715"/>
      <c r="AD19" s="716">
        <v>5471</v>
      </c>
      <c r="AE19" s="716"/>
      <c r="AF19" s="716"/>
      <c r="AG19" s="716"/>
      <c r="AH19" s="716"/>
      <c r="AI19" s="716"/>
      <c r="AJ19" s="716"/>
      <c r="AK19" s="716"/>
      <c r="AL19" s="681">
        <v>0</v>
      </c>
      <c r="AM19" s="682"/>
      <c r="AN19" s="682"/>
      <c r="AO19" s="717"/>
      <c r="AP19" s="675" t="s">
        <v>271</v>
      </c>
      <c r="AQ19" s="676"/>
      <c r="AR19" s="676"/>
      <c r="AS19" s="676"/>
      <c r="AT19" s="676"/>
      <c r="AU19" s="676"/>
      <c r="AV19" s="676"/>
      <c r="AW19" s="676"/>
      <c r="AX19" s="676"/>
      <c r="AY19" s="676"/>
      <c r="AZ19" s="676"/>
      <c r="BA19" s="676"/>
      <c r="BB19" s="676"/>
      <c r="BC19" s="676"/>
      <c r="BD19" s="676"/>
      <c r="BE19" s="676"/>
      <c r="BF19" s="677"/>
      <c r="BG19" s="678">
        <v>675141</v>
      </c>
      <c r="BH19" s="679"/>
      <c r="BI19" s="679"/>
      <c r="BJ19" s="679"/>
      <c r="BK19" s="679"/>
      <c r="BL19" s="679"/>
      <c r="BM19" s="679"/>
      <c r="BN19" s="680"/>
      <c r="BO19" s="715">
        <v>5</v>
      </c>
      <c r="BP19" s="715"/>
      <c r="BQ19" s="715"/>
      <c r="BR19" s="715"/>
      <c r="BS19" s="684" t="s">
        <v>238</v>
      </c>
      <c r="BT19" s="679"/>
      <c r="BU19" s="679"/>
      <c r="BV19" s="679"/>
      <c r="BW19" s="679"/>
      <c r="BX19" s="679"/>
      <c r="BY19" s="679"/>
      <c r="BZ19" s="679"/>
      <c r="CA19" s="679"/>
      <c r="CB19" s="722"/>
      <c r="CD19" s="711" t="s">
        <v>272</v>
      </c>
      <c r="CE19" s="712"/>
      <c r="CF19" s="712"/>
      <c r="CG19" s="712"/>
      <c r="CH19" s="712"/>
      <c r="CI19" s="712"/>
      <c r="CJ19" s="712"/>
      <c r="CK19" s="712"/>
      <c r="CL19" s="712"/>
      <c r="CM19" s="712"/>
      <c r="CN19" s="712"/>
      <c r="CO19" s="712"/>
      <c r="CP19" s="712"/>
      <c r="CQ19" s="713"/>
      <c r="CR19" s="678" t="s">
        <v>238</v>
      </c>
      <c r="CS19" s="679"/>
      <c r="CT19" s="679"/>
      <c r="CU19" s="679"/>
      <c r="CV19" s="679"/>
      <c r="CW19" s="679"/>
      <c r="CX19" s="679"/>
      <c r="CY19" s="680"/>
      <c r="CZ19" s="715" t="s">
        <v>238</v>
      </c>
      <c r="DA19" s="715"/>
      <c r="DB19" s="715"/>
      <c r="DC19" s="715"/>
      <c r="DD19" s="684" t="s">
        <v>238</v>
      </c>
      <c r="DE19" s="679"/>
      <c r="DF19" s="679"/>
      <c r="DG19" s="679"/>
      <c r="DH19" s="679"/>
      <c r="DI19" s="679"/>
      <c r="DJ19" s="679"/>
      <c r="DK19" s="679"/>
      <c r="DL19" s="679"/>
      <c r="DM19" s="679"/>
      <c r="DN19" s="679"/>
      <c r="DO19" s="679"/>
      <c r="DP19" s="680"/>
      <c r="DQ19" s="684" t="s">
        <v>238</v>
      </c>
      <c r="DR19" s="679"/>
      <c r="DS19" s="679"/>
      <c r="DT19" s="679"/>
      <c r="DU19" s="679"/>
      <c r="DV19" s="679"/>
      <c r="DW19" s="679"/>
      <c r="DX19" s="679"/>
      <c r="DY19" s="679"/>
      <c r="DZ19" s="679"/>
      <c r="EA19" s="679"/>
      <c r="EB19" s="679"/>
      <c r="EC19" s="722"/>
    </row>
    <row r="20" spans="2:133" ht="11.25" customHeight="1" x14ac:dyDescent="0.2">
      <c r="B20" s="675" t="s">
        <v>273</v>
      </c>
      <c r="C20" s="676"/>
      <c r="D20" s="676"/>
      <c r="E20" s="676"/>
      <c r="F20" s="676"/>
      <c r="G20" s="676"/>
      <c r="H20" s="676"/>
      <c r="I20" s="676"/>
      <c r="J20" s="676"/>
      <c r="K20" s="676"/>
      <c r="L20" s="676"/>
      <c r="M20" s="676"/>
      <c r="N20" s="676"/>
      <c r="O20" s="676"/>
      <c r="P20" s="676"/>
      <c r="Q20" s="677"/>
      <c r="R20" s="678">
        <v>1779</v>
      </c>
      <c r="S20" s="679"/>
      <c r="T20" s="679"/>
      <c r="U20" s="679"/>
      <c r="V20" s="679"/>
      <c r="W20" s="679"/>
      <c r="X20" s="679"/>
      <c r="Y20" s="680"/>
      <c r="Z20" s="715">
        <v>0</v>
      </c>
      <c r="AA20" s="715"/>
      <c r="AB20" s="715"/>
      <c r="AC20" s="715"/>
      <c r="AD20" s="716">
        <v>1779</v>
      </c>
      <c r="AE20" s="716"/>
      <c r="AF20" s="716"/>
      <c r="AG20" s="716"/>
      <c r="AH20" s="716"/>
      <c r="AI20" s="716"/>
      <c r="AJ20" s="716"/>
      <c r="AK20" s="716"/>
      <c r="AL20" s="681">
        <v>0</v>
      </c>
      <c r="AM20" s="682"/>
      <c r="AN20" s="682"/>
      <c r="AO20" s="717"/>
      <c r="AP20" s="675" t="s">
        <v>274</v>
      </c>
      <c r="AQ20" s="676"/>
      <c r="AR20" s="676"/>
      <c r="AS20" s="676"/>
      <c r="AT20" s="676"/>
      <c r="AU20" s="676"/>
      <c r="AV20" s="676"/>
      <c r="AW20" s="676"/>
      <c r="AX20" s="676"/>
      <c r="AY20" s="676"/>
      <c r="AZ20" s="676"/>
      <c r="BA20" s="676"/>
      <c r="BB20" s="676"/>
      <c r="BC20" s="676"/>
      <c r="BD20" s="676"/>
      <c r="BE20" s="676"/>
      <c r="BF20" s="677"/>
      <c r="BG20" s="678">
        <v>675141</v>
      </c>
      <c r="BH20" s="679"/>
      <c r="BI20" s="679"/>
      <c r="BJ20" s="679"/>
      <c r="BK20" s="679"/>
      <c r="BL20" s="679"/>
      <c r="BM20" s="679"/>
      <c r="BN20" s="680"/>
      <c r="BO20" s="715">
        <v>5</v>
      </c>
      <c r="BP20" s="715"/>
      <c r="BQ20" s="715"/>
      <c r="BR20" s="715"/>
      <c r="BS20" s="684" t="s">
        <v>238</v>
      </c>
      <c r="BT20" s="679"/>
      <c r="BU20" s="679"/>
      <c r="BV20" s="679"/>
      <c r="BW20" s="679"/>
      <c r="BX20" s="679"/>
      <c r="BY20" s="679"/>
      <c r="BZ20" s="679"/>
      <c r="CA20" s="679"/>
      <c r="CB20" s="722"/>
      <c r="CD20" s="711" t="s">
        <v>275</v>
      </c>
      <c r="CE20" s="712"/>
      <c r="CF20" s="712"/>
      <c r="CG20" s="712"/>
      <c r="CH20" s="712"/>
      <c r="CI20" s="712"/>
      <c r="CJ20" s="712"/>
      <c r="CK20" s="712"/>
      <c r="CL20" s="712"/>
      <c r="CM20" s="712"/>
      <c r="CN20" s="712"/>
      <c r="CO20" s="712"/>
      <c r="CP20" s="712"/>
      <c r="CQ20" s="713"/>
      <c r="CR20" s="678">
        <v>25135641</v>
      </c>
      <c r="CS20" s="679"/>
      <c r="CT20" s="679"/>
      <c r="CU20" s="679"/>
      <c r="CV20" s="679"/>
      <c r="CW20" s="679"/>
      <c r="CX20" s="679"/>
      <c r="CY20" s="680"/>
      <c r="CZ20" s="715">
        <v>100</v>
      </c>
      <c r="DA20" s="715"/>
      <c r="DB20" s="715"/>
      <c r="DC20" s="715"/>
      <c r="DD20" s="684">
        <v>2561257</v>
      </c>
      <c r="DE20" s="679"/>
      <c r="DF20" s="679"/>
      <c r="DG20" s="679"/>
      <c r="DH20" s="679"/>
      <c r="DI20" s="679"/>
      <c r="DJ20" s="679"/>
      <c r="DK20" s="679"/>
      <c r="DL20" s="679"/>
      <c r="DM20" s="679"/>
      <c r="DN20" s="679"/>
      <c r="DO20" s="679"/>
      <c r="DP20" s="680"/>
      <c r="DQ20" s="684">
        <v>16661655</v>
      </c>
      <c r="DR20" s="679"/>
      <c r="DS20" s="679"/>
      <c r="DT20" s="679"/>
      <c r="DU20" s="679"/>
      <c r="DV20" s="679"/>
      <c r="DW20" s="679"/>
      <c r="DX20" s="679"/>
      <c r="DY20" s="679"/>
      <c r="DZ20" s="679"/>
      <c r="EA20" s="679"/>
      <c r="EB20" s="679"/>
      <c r="EC20" s="722"/>
    </row>
    <row r="21" spans="2:133" ht="11.25" customHeight="1" x14ac:dyDescent="0.2">
      <c r="B21" s="675" t="s">
        <v>276</v>
      </c>
      <c r="C21" s="676"/>
      <c r="D21" s="676"/>
      <c r="E21" s="676"/>
      <c r="F21" s="676"/>
      <c r="G21" s="676"/>
      <c r="H21" s="676"/>
      <c r="I21" s="676"/>
      <c r="J21" s="676"/>
      <c r="K21" s="676"/>
      <c r="L21" s="676"/>
      <c r="M21" s="676"/>
      <c r="N21" s="676"/>
      <c r="O21" s="676"/>
      <c r="P21" s="676"/>
      <c r="Q21" s="677"/>
      <c r="R21" s="678">
        <v>241777</v>
      </c>
      <c r="S21" s="679"/>
      <c r="T21" s="679"/>
      <c r="U21" s="679"/>
      <c r="V21" s="679"/>
      <c r="W21" s="679"/>
      <c r="X21" s="679"/>
      <c r="Y21" s="680"/>
      <c r="Z21" s="715">
        <v>0.9</v>
      </c>
      <c r="AA21" s="715"/>
      <c r="AB21" s="715"/>
      <c r="AC21" s="715"/>
      <c r="AD21" s="716">
        <v>241777</v>
      </c>
      <c r="AE21" s="716"/>
      <c r="AF21" s="716"/>
      <c r="AG21" s="716"/>
      <c r="AH21" s="716"/>
      <c r="AI21" s="716"/>
      <c r="AJ21" s="716"/>
      <c r="AK21" s="716"/>
      <c r="AL21" s="681">
        <v>1.6</v>
      </c>
      <c r="AM21" s="682"/>
      <c r="AN21" s="682"/>
      <c r="AO21" s="717"/>
      <c r="AP21" s="772" t="s">
        <v>277</v>
      </c>
      <c r="AQ21" s="780"/>
      <c r="AR21" s="780"/>
      <c r="AS21" s="780"/>
      <c r="AT21" s="780"/>
      <c r="AU21" s="780"/>
      <c r="AV21" s="780"/>
      <c r="AW21" s="780"/>
      <c r="AX21" s="780"/>
      <c r="AY21" s="780"/>
      <c r="AZ21" s="780"/>
      <c r="BA21" s="780"/>
      <c r="BB21" s="780"/>
      <c r="BC21" s="780"/>
      <c r="BD21" s="780"/>
      <c r="BE21" s="780"/>
      <c r="BF21" s="774"/>
      <c r="BG21" s="678" t="s">
        <v>238</v>
      </c>
      <c r="BH21" s="679"/>
      <c r="BI21" s="679"/>
      <c r="BJ21" s="679"/>
      <c r="BK21" s="679"/>
      <c r="BL21" s="679"/>
      <c r="BM21" s="679"/>
      <c r="BN21" s="680"/>
      <c r="BO21" s="715" t="s">
        <v>238</v>
      </c>
      <c r="BP21" s="715"/>
      <c r="BQ21" s="715"/>
      <c r="BR21" s="715"/>
      <c r="BS21" s="684" t="s">
        <v>137</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2">
      <c r="B22" s="675" t="s">
        <v>278</v>
      </c>
      <c r="C22" s="676"/>
      <c r="D22" s="676"/>
      <c r="E22" s="676"/>
      <c r="F22" s="676"/>
      <c r="G22" s="676"/>
      <c r="H22" s="676"/>
      <c r="I22" s="676"/>
      <c r="J22" s="676"/>
      <c r="K22" s="676"/>
      <c r="L22" s="676"/>
      <c r="M22" s="676"/>
      <c r="N22" s="676"/>
      <c r="O22" s="676"/>
      <c r="P22" s="676"/>
      <c r="Q22" s="677"/>
      <c r="R22" s="678">
        <v>273125</v>
      </c>
      <c r="S22" s="679"/>
      <c r="T22" s="679"/>
      <c r="U22" s="679"/>
      <c r="V22" s="679"/>
      <c r="W22" s="679"/>
      <c r="X22" s="679"/>
      <c r="Y22" s="680"/>
      <c r="Z22" s="715">
        <v>1.1000000000000001</v>
      </c>
      <c r="AA22" s="715"/>
      <c r="AB22" s="715"/>
      <c r="AC22" s="715"/>
      <c r="AD22" s="716" t="s">
        <v>232</v>
      </c>
      <c r="AE22" s="716"/>
      <c r="AF22" s="716"/>
      <c r="AG22" s="716"/>
      <c r="AH22" s="716"/>
      <c r="AI22" s="716"/>
      <c r="AJ22" s="716"/>
      <c r="AK22" s="716"/>
      <c r="AL22" s="681" t="s">
        <v>238</v>
      </c>
      <c r="AM22" s="682"/>
      <c r="AN22" s="682"/>
      <c r="AO22" s="717"/>
      <c r="AP22" s="772" t="s">
        <v>279</v>
      </c>
      <c r="AQ22" s="780"/>
      <c r="AR22" s="780"/>
      <c r="AS22" s="780"/>
      <c r="AT22" s="780"/>
      <c r="AU22" s="780"/>
      <c r="AV22" s="780"/>
      <c r="AW22" s="780"/>
      <c r="AX22" s="780"/>
      <c r="AY22" s="780"/>
      <c r="AZ22" s="780"/>
      <c r="BA22" s="780"/>
      <c r="BB22" s="780"/>
      <c r="BC22" s="780"/>
      <c r="BD22" s="780"/>
      <c r="BE22" s="780"/>
      <c r="BF22" s="774"/>
      <c r="BG22" s="678" t="s">
        <v>238</v>
      </c>
      <c r="BH22" s="679"/>
      <c r="BI22" s="679"/>
      <c r="BJ22" s="679"/>
      <c r="BK22" s="679"/>
      <c r="BL22" s="679"/>
      <c r="BM22" s="679"/>
      <c r="BN22" s="680"/>
      <c r="BO22" s="715" t="s">
        <v>232</v>
      </c>
      <c r="BP22" s="715"/>
      <c r="BQ22" s="715"/>
      <c r="BR22" s="715"/>
      <c r="BS22" s="684" t="s">
        <v>137</v>
      </c>
      <c r="BT22" s="679"/>
      <c r="BU22" s="679"/>
      <c r="BV22" s="679"/>
      <c r="BW22" s="679"/>
      <c r="BX22" s="679"/>
      <c r="BY22" s="679"/>
      <c r="BZ22" s="679"/>
      <c r="CA22" s="679"/>
      <c r="CB22" s="722"/>
      <c r="CD22" s="782" t="s">
        <v>280</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2">
      <c r="B23" s="675" t="s">
        <v>281</v>
      </c>
      <c r="C23" s="676"/>
      <c r="D23" s="676"/>
      <c r="E23" s="676"/>
      <c r="F23" s="676"/>
      <c r="G23" s="676"/>
      <c r="H23" s="676"/>
      <c r="I23" s="676"/>
      <c r="J23" s="676"/>
      <c r="K23" s="676"/>
      <c r="L23" s="676"/>
      <c r="M23" s="676"/>
      <c r="N23" s="676"/>
      <c r="O23" s="676"/>
      <c r="P23" s="676"/>
      <c r="Q23" s="677"/>
      <c r="R23" s="678" t="s">
        <v>232</v>
      </c>
      <c r="S23" s="679"/>
      <c r="T23" s="679"/>
      <c r="U23" s="679"/>
      <c r="V23" s="679"/>
      <c r="W23" s="679"/>
      <c r="X23" s="679"/>
      <c r="Y23" s="680"/>
      <c r="Z23" s="715" t="s">
        <v>238</v>
      </c>
      <c r="AA23" s="715"/>
      <c r="AB23" s="715"/>
      <c r="AC23" s="715"/>
      <c r="AD23" s="716" t="s">
        <v>238</v>
      </c>
      <c r="AE23" s="716"/>
      <c r="AF23" s="716"/>
      <c r="AG23" s="716"/>
      <c r="AH23" s="716"/>
      <c r="AI23" s="716"/>
      <c r="AJ23" s="716"/>
      <c r="AK23" s="716"/>
      <c r="AL23" s="681" t="s">
        <v>238</v>
      </c>
      <c r="AM23" s="682"/>
      <c r="AN23" s="682"/>
      <c r="AO23" s="717"/>
      <c r="AP23" s="772" t="s">
        <v>282</v>
      </c>
      <c r="AQ23" s="780"/>
      <c r="AR23" s="780"/>
      <c r="AS23" s="780"/>
      <c r="AT23" s="780"/>
      <c r="AU23" s="780"/>
      <c r="AV23" s="780"/>
      <c r="AW23" s="780"/>
      <c r="AX23" s="780"/>
      <c r="AY23" s="780"/>
      <c r="AZ23" s="780"/>
      <c r="BA23" s="780"/>
      <c r="BB23" s="780"/>
      <c r="BC23" s="780"/>
      <c r="BD23" s="780"/>
      <c r="BE23" s="780"/>
      <c r="BF23" s="774"/>
      <c r="BG23" s="678">
        <v>675141</v>
      </c>
      <c r="BH23" s="679"/>
      <c r="BI23" s="679"/>
      <c r="BJ23" s="679"/>
      <c r="BK23" s="679"/>
      <c r="BL23" s="679"/>
      <c r="BM23" s="679"/>
      <c r="BN23" s="680"/>
      <c r="BO23" s="715">
        <v>5</v>
      </c>
      <c r="BP23" s="715"/>
      <c r="BQ23" s="715"/>
      <c r="BR23" s="715"/>
      <c r="BS23" s="684" t="s">
        <v>238</v>
      </c>
      <c r="BT23" s="679"/>
      <c r="BU23" s="679"/>
      <c r="BV23" s="679"/>
      <c r="BW23" s="679"/>
      <c r="BX23" s="679"/>
      <c r="BY23" s="679"/>
      <c r="BZ23" s="679"/>
      <c r="CA23" s="679"/>
      <c r="CB23" s="722"/>
      <c r="CD23" s="782" t="s">
        <v>220</v>
      </c>
      <c r="CE23" s="783"/>
      <c r="CF23" s="783"/>
      <c r="CG23" s="783"/>
      <c r="CH23" s="783"/>
      <c r="CI23" s="783"/>
      <c r="CJ23" s="783"/>
      <c r="CK23" s="783"/>
      <c r="CL23" s="783"/>
      <c r="CM23" s="783"/>
      <c r="CN23" s="783"/>
      <c r="CO23" s="783"/>
      <c r="CP23" s="783"/>
      <c r="CQ23" s="784"/>
      <c r="CR23" s="782" t="s">
        <v>283</v>
      </c>
      <c r="CS23" s="783"/>
      <c r="CT23" s="783"/>
      <c r="CU23" s="783"/>
      <c r="CV23" s="783"/>
      <c r="CW23" s="783"/>
      <c r="CX23" s="783"/>
      <c r="CY23" s="784"/>
      <c r="CZ23" s="782" t="s">
        <v>284</v>
      </c>
      <c r="DA23" s="783"/>
      <c r="DB23" s="783"/>
      <c r="DC23" s="784"/>
      <c r="DD23" s="782" t="s">
        <v>285</v>
      </c>
      <c r="DE23" s="783"/>
      <c r="DF23" s="783"/>
      <c r="DG23" s="783"/>
      <c r="DH23" s="783"/>
      <c r="DI23" s="783"/>
      <c r="DJ23" s="783"/>
      <c r="DK23" s="784"/>
      <c r="DL23" s="791" t="s">
        <v>286</v>
      </c>
      <c r="DM23" s="792"/>
      <c r="DN23" s="792"/>
      <c r="DO23" s="792"/>
      <c r="DP23" s="792"/>
      <c r="DQ23" s="792"/>
      <c r="DR23" s="792"/>
      <c r="DS23" s="792"/>
      <c r="DT23" s="792"/>
      <c r="DU23" s="792"/>
      <c r="DV23" s="793"/>
      <c r="DW23" s="782" t="s">
        <v>287</v>
      </c>
      <c r="DX23" s="783"/>
      <c r="DY23" s="783"/>
      <c r="DZ23" s="783"/>
      <c r="EA23" s="783"/>
      <c r="EB23" s="783"/>
      <c r="EC23" s="784"/>
    </row>
    <row r="24" spans="2:133" ht="11.25" customHeight="1" x14ac:dyDescent="0.2">
      <c r="B24" s="675" t="s">
        <v>288</v>
      </c>
      <c r="C24" s="676"/>
      <c r="D24" s="676"/>
      <c r="E24" s="676"/>
      <c r="F24" s="676"/>
      <c r="G24" s="676"/>
      <c r="H24" s="676"/>
      <c r="I24" s="676"/>
      <c r="J24" s="676"/>
      <c r="K24" s="676"/>
      <c r="L24" s="676"/>
      <c r="M24" s="676"/>
      <c r="N24" s="676"/>
      <c r="O24" s="676"/>
      <c r="P24" s="676"/>
      <c r="Q24" s="677"/>
      <c r="R24" s="678">
        <v>273125</v>
      </c>
      <c r="S24" s="679"/>
      <c r="T24" s="679"/>
      <c r="U24" s="679"/>
      <c r="V24" s="679"/>
      <c r="W24" s="679"/>
      <c r="X24" s="679"/>
      <c r="Y24" s="680"/>
      <c r="Z24" s="715">
        <v>1.1000000000000001</v>
      </c>
      <c r="AA24" s="715"/>
      <c r="AB24" s="715"/>
      <c r="AC24" s="715"/>
      <c r="AD24" s="716" t="s">
        <v>232</v>
      </c>
      <c r="AE24" s="716"/>
      <c r="AF24" s="716"/>
      <c r="AG24" s="716"/>
      <c r="AH24" s="716"/>
      <c r="AI24" s="716"/>
      <c r="AJ24" s="716"/>
      <c r="AK24" s="716"/>
      <c r="AL24" s="681" t="s">
        <v>137</v>
      </c>
      <c r="AM24" s="682"/>
      <c r="AN24" s="682"/>
      <c r="AO24" s="717"/>
      <c r="AP24" s="772" t="s">
        <v>289</v>
      </c>
      <c r="AQ24" s="780"/>
      <c r="AR24" s="780"/>
      <c r="AS24" s="780"/>
      <c r="AT24" s="780"/>
      <c r="AU24" s="780"/>
      <c r="AV24" s="780"/>
      <c r="AW24" s="780"/>
      <c r="AX24" s="780"/>
      <c r="AY24" s="780"/>
      <c r="AZ24" s="780"/>
      <c r="BA24" s="780"/>
      <c r="BB24" s="780"/>
      <c r="BC24" s="780"/>
      <c r="BD24" s="780"/>
      <c r="BE24" s="780"/>
      <c r="BF24" s="774"/>
      <c r="BG24" s="678" t="s">
        <v>238</v>
      </c>
      <c r="BH24" s="679"/>
      <c r="BI24" s="679"/>
      <c r="BJ24" s="679"/>
      <c r="BK24" s="679"/>
      <c r="BL24" s="679"/>
      <c r="BM24" s="679"/>
      <c r="BN24" s="680"/>
      <c r="BO24" s="715" t="s">
        <v>238</v>
      </c>
      <c r="BP24" s="715"/>
      <c r="BQ24" s="715"/>
      <c r="BR24" s="715"/>
      <c r="BS24" s="684" t="s">
        <v>238</v>
      </c>
      <c r="BT24" s="679"/>
      <c r="BU24" s="679"/>
      <c r="BV24" s="679"/>
      <c r="BW24" s="679"/>
      <c r="BX24" s="679"/>
      <c r="BY24" s="679"/>
      <c r="BZ24" s="679"/>
      <c r="CA24" s="679"/>
      <c r="CB24" s="722"/>
      <c r="CD24" s="736" t="s">
        <v>290</v>
      </c>
      <c r="CE24" s="737"/>
      <c r="CF24" s="737"/>
      <c r="CG24" s="737"/>
      <c r="CH24" s="737"/>
      <c r="CI24" s="737"/>
      <c r="CJ24" s="737"/>
      <c r="CK24" s="737"/>
      <c r="CL24" s="737"/>
      <c r="CM24" s="737"/>
      <c r="CN24" s="737"/>
      <c r="CO24" s="737"/>
      <c r="CP24" s="737"/>
      <c r="CQ24" s="738"/>
      <c r="CR24" s="733">
        <v>13159761</v>
      </c>
      <c r="CS24" s="734"/>
      <c r="CT24" s="734"/>
      <c r="CU24" s="734"/>
      <c r="CV24" s="734"/>
      <c r="CW24" s="734"/>
      <c r="CX24" s="734"/>
      <c r="CY24" s="777"/>
      <c r="CZ24" s="778">
        <v>52.4</v>
      </c>
      <c r="DA24" s="749"/>
      <c r="DB24" s="749"/>
      <c r="DC24" s="781"/>
      <c r="DD24" s="776">
        <v>8233708</v>
      </c>
      <c r="DE24" s="734"/>
      <c r="DF24" s="734"/>
      <c r="DG24" s="734"/>
      <c r="DH24" s="734"/>
      <c r="DI24" s="734"/>
      <c r="DJ24" s="734"/>
      <c r="DK24" s="777"/>
      <c r="DL24" s="776">
        <v>8225121</v>
      </c>
      <c r="DM24" s="734"/>
      <c r="DN24" s="734"/>
      <c r="DO24" s="734"/>
      <c r="DP24" s="734"/>
      <c r="DQ24" s="734"/>
      <c r="DR24" s="734"/>
      <c r="DS24" s="734"/>
      <c r="DT24" s="734"/>
      <c r="DU24" s="734"/>
      <c r="DV24" s="777"/>
      <c r="DW24" s="778">
        <v>55.3</v>
      </c>
      <c r="DX24" s="749"/>
      <c r="DY24" s="749"/>
      <c r="DZ24" s="749"/>
      <c r="EA24" s="749"/>
      <c r="EB24" s="749"/>
      <c r="EC24" s="779"/>
    </row>
    <row r="25" spans="2:133" ht="11.25" customHeight="1" x14ac:dyDescent="0.2">
      <c r="B25" s="675" t="s">
        <v>291</v>
      </c>
      <c r="C25" s="676"/>
      <c r="D25" s="676"/>
      <c r="E25" s="676"/>
      <c r="F25" s="676"/>
      <c r="G25" s="676"/>
      <c r="H25" s="676"/>
      <c r="I25" s="676"/>
      <c r="J25" s="676"/>
      <c r="K25" s="676"/>
      <c r="L25" s="676"/>
      <c r="M25" s="676"/>
      <c r="N25" s="676"/>
      <c r="O25" s="676"/>
      <c r="P25" s="676"/>
      <c r="Q25" s="677"/>
      <c r="R25" s="678" t="s">
        <v>238</v>
      </c>
      <c r="S25" s="679"/>
      <c r="T25" s="679"/>
      <c r="U25" s="679"/>
      <c r="V25" s="679"/>
      <c r="W25" s="679"/>
      <c r="X25" s="679"/>
      <c r="Y25" s="680"/>
      <c r="Z25" s="715" t="s">
        <v>238</v>
      </c>
      <c r="AA25" s="715"/>
      <c r="AB25" s="715"/>
      <c r="AC25" s="715"/>
      <c r="AD25" s="716" t="s">
        <v>137</v>
      </c>
      <c r="AE25" s="716"/>
      <c r="AF25" s="716"/>
      <c r="AG25" s="716"/>
      <c r="AH25" s="716"/>
      <c r="AI25" s="716"/>
      <c r="AJ25" s="716"/>
      <c r="AK25" s="716"/>
      <c r="AL25" s="681" t="s">
        <v>238</v>
      </c>
      <c r="AM25" s="682"/>
      <c r="AN25" s="682"/>
      <c r="AO25" s="717"/>
      <c r="AP25" s="772" t="s">
        <v>292</v>
      </c>
      <c r="AQ25" s="780"/>
      <c r="AR25" s="780"/>
      <c r="AS25" s="780"/>
      <c r="AT25" s="780"/>
      <c r="AU25" s="780"/>
      <c r="AV25" s="780"/>
      <c r="AW25" s="780"/>
      <c r="AX25" s="780"/>
      <c r="AY25" s="780"/>
      <c r="AZ25" s="780"/>
      <c r="BA25" s="780"/>
      <c r="BB25" s="780"/>
      <c r="BC25" s="780"/>
      <c r="BD25" s="780"/>
      <c r="BE25" s="780"/>
      <c r="BF25" s="774"/>
      <c r="BG25" s="678" t="s">
        <v>232</v>
      </c>
      <c r="BH25" s="679"/>
      <c r="BI25" s="679"/>
      <c r="BJ25" s="679"/>
      <c r="BK25" s="679"/>
      <c r="BL25" s="679"/>
      <c r="BM25" s="679"/>
      <c r="BN25" s="680"/>
      <c r="BO25" s="715" t="s">
        <v>137</v>
      </c>
      <c r="BP25" s="715"/>
      <c r="BQ25" s="715"/>
      <c r="BR25" s="715"/>
      <c r="BS25" s="684" t="s">
        <v>232</v>
      </c>
      <c r="BT25" s="679"/>
      <c r="BU25" s="679"/>
      <c r="BV25" s="679"/>
      <c r="BW25" s="679"/>
      <c r="BX25" s="679"/>
      <c r="BY25" s="679"/>
      <c r="BZ25" s="679"/>
      <c r="CA25" s="679"/>
      <c r="CB25" s="722"/>
      <c r="CD25" s="711" t="s">
        <v>293</v>
      </c>
      <c r="CE25" s="712"/>
      <c r="CF25" s="712"/>
      <c r="CG25" s="712"/>
      <c r="CH25" s="712"/>
      <c r="CI25" s="712"/>
      <c r="CJ25" s="712"/>
      <c r="CK25" s="712"/>
      <c r="CL25" s="712"/>
      <c r="CM25" s="712"/>
      <c r="CN25" s="712"/>
      <c r="CO25" s="712"/>
      <c r="CP25" s="712"/>
      <c r="CQ25" s="713"/>
      <c r="CR25" s="678">
        <v>3477802</v>
      </c>
      <c r="CS25" s="697"/>
      <c r="CT25" s="697"/>
      <c r="CU25" s="697"/>
      <c r="CV25" s="697"/>
      <c r="CW25" s="697"/>
      <c r="CX25" s="697"/>
      <c r="CY25" s="698"/>
      <c r="CZ25" s="681">
        <v>13.8</v>
      </c>
      <c r="DA25" s="699"/>
      <c r="DB25" s="699"/>
      <c r="DC25" s="700"/>
      <c r="DD25" s="684">
        <v>2995593</v>
      </c>
      <c r="DE25" s="697"/>
      <c r="DF25" s="697"/>
      <c r="DG25" s="697"/>
      <c r="DH25" s="697"/>
      <c r="DI25" s="697"/>
      <c r="DJ25" s="697"/>
      <c r="DK25" s="698"/>
      <c r="DL25" s="684">
        <v>2987892</v>
      </c>
      <c r="DM25" s="697"/>
      <c r="DN25" s="697"/>
      <c r="DO25" s="697"/>
      <c r="DP25" s="697"/>
      <c r="DQ25" s="697"/>
      <c r="DR25" s="697"/>
      <c r="DS25" s="697"/>
      <c r="DT25" s="697"/>
      <c r="DU25" s="697"/>
      <c r="DV25" s="698"/>
      <c r="DW25" s="681">
        <v>20.100000000000001</v>
      </c>
      <c r="DX25" s="699"/>
      <c r="DY25" s="699"/>
      <c r="DZ25" s="699"/>
      <c r="EA25" s="699"/>
      <c r="EB25" s="699"/>
      <c r="EC25" s="714"/>
    </row>
    <row r="26" spans="2:133" ht="11.25" customHeight="1" x14ac:dyDescent="0.2">
      <c r="B26" s="675" t="s">
        <v>294</v>
      </c>
      <c r="C26" s="676"/>
      <c r="D26" s="676"/>
      <c r="E26" s="676"/>
      <c r="F26" s="676"/>
      <c r="G26" s="676"/>
      <c r="H26" s="676"/>
      <c r="I26" s="676"/>
      <c r="J26" s="676"/>
      <c r="K26" s="676"/>
      <c r="L26" s="676"/>
      <c r="M26" s="676"/>
      <c r="N26" s="676"/>
      <c r="O26" s="676"/>
      <c r="P26" s="676"/>
      <c r="Q26" s="677"/>
      <c r="R26" s="678">
        <v>15729702</v>
      </c>
      <c r="S26" s="679"/>
      <c r="T26" s="679"/>
      <c r="U26" s="679"/>
      <c r="V26" s="679"/>
      <c r="W26" s="679"/>
      <c r="X26" s="679"/>
      <c r="Y26" s="680"/>
      <c r="Z26" s="715">
        <v>60.8</v>
      </c>
      <c r="AA26" s="715"/>
      <c r="AB26" s="715"/>
      <c r="AC26" s="715"/>
      <c r="AD26" s="716">
        <v>14781436</v>
      </c>
      <c r="AE26" s="716"/>
      <c r="AF26" s="716"/>
      <c r="AG26" s="716"/>
      <c r="AH26" s="716"/>
      <c r="AI26" s="716"/>
      <c r="AJ26" s="716"/>
      <c r="AK26" s="716"/>
      <c r="AL26" s="681">
        <v>99.3</v>
      </c>
      <c r="AM26" s="682"/>
      <c r="AN26" s="682"/>
      <c r="AO26" s="717"/>
      <c r="AP26" s="772" t="s">
        <v>295</v>
      </c>
      <c r="AQ26" s="773"/>
      <c r="AR26" s="773"/>
      <c r="AS26" s="773"/>
      <c r="AT26" s="773"/>
      <c r="AU26" s="773"/>
      <c r="AV26" s="773"/>
      <c r="AW26" s="773"/>
      <c r="AX26" s="773"/>
      <c r="AY26" s="773"/>
      <c r="AZ26" s="773"/>
      <c r="BA26" s="773"/>
      <c r="BB26" s="773"/>
      <c r="BC26" s="773"/>
      <c r="BD26" s="773"/>
      <c r="BE26" s="773"/>
      <c r="BF26" s="774"/>
      <c r="BG26" s="678" t="s">
        <v>137</v>
      </c>
      <c r="BH26" s="679"/>
      <c r="BI26" s="679"/>
      <c r="BJ26" s="679"/>
      <c r="BK26" s="679"/>
      <c r="BL26" s="679"/>
      <c r="BM26" s="679"/>
      <c r="BN26" s="680"/>
      <c r="BO26" s="715" t="s">
        <v>238</v>
      </c>
      <c r="BP26" s="715"/>
      <c r="BQ26" s="715"/>
      <c r="BR26" s="715"/>
      <c r="BS26" s="684" t="s">
        <v>137</v>
      </c>
      <c r="BT26" s="679"/>
      <c r="BU26" s="679"/>
      <c r="BV26" s="679"/>
      <c r="BW26" s="679"/>
      <c r="BX26" s="679"/>
      <c r="BY26" s="679"/>
      <c r="BZ26" s="679"/>
      <c r="CA26" s="679"/>
      <c r="CB26" s="722"/>
      <c r="CD26" s="711" t="s">
        <v>296</v>
      </c>
      <c r="CE26" s="712"/>
      <c r="CF26" s="712"/>
      <c r="CG26" s="712"/>
      <c r="CH26" s="712"/>
      <c r="CI26" s="712"/>
      <c r="CJ26" s="712"/>
      <c r="CK26" s="712"/>
      <c r="CL26" s="712"/>
      <c r="CM26" s="712"/>
      <c r="CN26" s="712"/>
      <c r="CO26" s="712"/>
      <c r="CP26" s="712"/>
      <c r="CQ26" s="713"/>
      <c r="CR26" s="678">
        <v>2428431</v>
      </c>
      <c r="CS26" s="679"/>
      <c r="CT26" s="679"/>
      <c r="CU26" s="679"/>
      <c r="CV26" s="679"/>
      <c r="CW26" s="679"/>
      <c r="CX26" s="679"/>
      <c r="CY26" s="680"/>
      <c r="CZ26" s="681">
        <v>9.6999999999999993</v>
      </c>
      <c r="DA26" s="699"/>
      <c r="DB26" s="699"/>
      <c r="DC26" s="700"/>
      <c r="DD26" s="684">
        <v>2004086</v>
      </c>
      <c r="DE26" s="679"/>
      <c r="DF26" s="679"/>
      <c r="DG26" s="679"/>
      <c r="DH26" s="679"/>
      <c r="DI26" s="679"/>
      <c r="DJ26" s="679"/>
      <c r="DK26" s="680"/>
      <c r="DL26" s="684" t="s">
        <v>232</v>
      </c>
      <c r="DM26" s="679"/>
      <c r="DN26" s="679"/>
      <c r="DO26" s="679"/>
      <c r="DP26" s="679"/>
      <c r="DQ26" s="679"/>
      <c r="DR26" s="679"/>
      <c r="DS26" s="679"/>
      <c r="DT26" s="679"/>
      <c r="DU26" s="679"/>
      <c r="DV26" s="680"/>
      <c r="DW26" s="681" t="s">
        <v>232</v>
      </c>
      <c r="DX26" s="699"/>
      <c r="DY26" s="699"/>
      <c r="DZ26" s="699"/>
      <c r="EA26" s="699"/>
      <c r="EB26" s="699"/>
      <c r="EC26" s="714"/>
    </row>
    <row r="27" spans="2:133" ht="11.25" customHeight="1" x14ac:dyDescent="0.2">
      <c r="B27" s="675" t="s">
        <v>297</v>
      </c>
      <c r="C27" s="676"/>
      <c r="D27" s="676"/>
      <c r="E27" s="676"/>
      <c r="F27" s="676"/>
      <c r="G27" s="676"/>
      <c r="H27" s="676"/>
      <c r="I27" s="676"/>
      <c r="J27" s="676"/>
      <c r="K27" s="676"/>
      <c r="L27" s="676"/>
      <c r="M27" s="676"/>
      <c r="N27" s="676"/>
      <c r="O27" s="676"/>
      <c r="P27" s="676"/>
      <c r="Q27" s="677"/>
      <c r="R27" s="678">
        <v>7799</v>
      </c>
      <c r="S27" s="679"/>
      <c r="T27" s="679"/>
      <c r="U27" s="679"/>
      <c r="V27" s="679"/>
      <c r="W27" s="679"/>
      <c r="X27" s="679"/>
      <c r="Y27" s="680"/>
      <c r="Z27" s="715">
        <v>0</v>
      </c>
      <c r="AA27" s="715"/>
      <c r="AB27" s="715"/>
      <c r="AC27" s="715"/>
      <c r="AD27" s="716">
        <v>7799</v>
      </c>
      <c r="AE27" s="716"/>
      <c r="AF27" s="716"/>
      <c r="AG27" s="716"/>
      <c r="AH27" s="716"/>
      <c r="AI27" s="716"/>
      <c r="AJ27" s="716"/>
      <c r="AK27" s="716"/>
      <c r="AL27" s="681">
        <v>0.1</v>
      </c>
      <c r="AM27" s="682"/>
      <c r="AN27" s="682"/>
      <c r="AO27" s="717"/>
      <c r="AP27" s="675" t="s">
        <v>298</v>
      </c>
      <c r="AQ27" s="676"/>
      <c r="AR27" s="676"/>
      <c r="AS27" s="676"/>
      <c r="AT27" s="676"/>
      <c r="AU27" s="676"/>
      <c r="AV27" s="676"/>
      <c r="AW27" s="676"/>
      <c r="AX27" s="676"/>
      <c r="AY27" s="676"/>
      <c r="AZ27" s="676"/>
      <c r="BA27" s="676"/>
      <c r="BB27" s="676"/>
      <c r="BC27" s="676"/>
      <c r="BD27" s="676"/>
      <c r="BE27" s="676"/>
      <c r="BF27" s="677"/>
      <c r="BG27" s="678">
        <v>13581566</v>
      </c>
      <c r="BH27" s="679"/>
      <c r="BI27" s="679"/>
      <c r="BJ27" s="679"/>
      <c r="BK27" s="679"/>
      <c r="BL27" s="679"/>
      <c r="BM27" s="679"/>
      <c r="BN27" s="680"/>
      <c r="BO27" s="715">
        <v>100</v>
      </c>
      <c r="BP27" s="715"/>
      <c r="BQ27" s="715"/>
      <c r="BR27" s="715"/>
      <c r="BS27" s="684">
        <v>216834</v>
      </c>
      <c r="BT27" s="679"/>
      <c r="BU27" s="679"/>
      <c r="BV27" s="679"/>
      <c r="BW27" s="679"/>
      <c r="BX27" s="679"/>
      <c r="BY27" s="679"/>
      <c r="BZ27" s="679"/>
      <c r="CA27" s="679"/>
      <c r="CB27" s="722"/>
      <c r="CD27" s="711" t="s">
        <v>299</v>
      </c>
      <c r="CE27" s="712"/>
      <c r="CF27" s="712"/>
      <c r="CG27" s="712"/>
      <c r="CH27" s="712"/>
      <c r="CI27" s="712"/>
      <c r="CJ27" s="712"/>
      <c r="CK27" s="712"/>
      <c r="CL27" s="712"/>
      <c r="CM27" s="712"/>
      <c r="CN27" s="712"/>
      <c r="CO27" s="712"/>
      <c r="CP27" s="712"/>
      <c r="CQ27" s="713"/>
      <c r="CR27" s="678">
        <v>5721407</v>
      </c>
      <c r="CS27" s="697"/>
      <c r="CT27" s="697"/>
      <c r="CU27" s="697"/>
      <c r="CV27" s="697"/>
      <c r="CW27" s="697"/>
      <c r="CX27" s="697"/>
      <c r="CY27" s="698"/>
      <c r="CZ27" s="681">
        <v>22.8</v>
      </c>
      <c r="DA27" s="699"/>
      <c r="DB27" s="699"/>
      <c r="DC27" s="700"/>
      <c r="DD27" s="684">
        <v>1768204</v>
      </c>
      <c r="DE27" s="697"/>
      <c r="DF27" s="697"/>
      <c r="DG27" s="697"/>
      <c r="DH27" s="697"/>
      <c r="DI27" s="697"/>
      <c r="DJ27" s="697"/>
      <c r="DK27" s="698"/>
      <c r="DL27" s="684">
        <v>1767318</v>
      </c>
      <c r="DM27" s="697"/>
      <c r="DN27" s="697"/>
      <c r="DO27" s="697"/>
      <c r="DP27" s="697"/>
      <c r="DQ27" s="697"/>
      <c r="DR27" s="697"/>
      <c r="DS27" s="697"/>
      <c r="DT27" s="697"/>
      <c r="DU27" s="697"/>
      <c r="DV27" s="698"/>
      <c r="DW27" s="681">
        <v>11.9</v>
      </c>
      <c r="DX27" s="699"/>
      <c r="DY27" s="699"/>
      <c r="DZ27" s="699"/>
      <c r="EA27" s="699"/>
      <c r="EB27" s="699"/>
      <c r="EC27" s="714"/>
    </row>
    <row r="28" spans="2:133" ht="11.25" customHeight="1" x14ac:dyDescent="0.2">
      <c r="B28" s="675" t="s">
        <v>300</v>
      </c>
      <c r="C28" s="676"/>
      <c r="D28" s="676"/>
      <c r="E28" s="676"/>
      <c r="F28" s="676"/>
      <c r="G28" s="676"/>
      <c r="H28" s="676"/>
      <c r="I28" s="676"/>
      <c r="J28" s="676"/>
      <c r="K28" s="676"/>
      <c r="L28" s="676"/>
      <c r="M28" s="676"/>
      <c r="N28" s="676"/>
      <c r="O28" s="676"/>
      <c r="P28" s="676"/>
      <c r="Q28" s="677"/>
      <c r="R28" s="678">
        <v>561758</v>
      </c>
      <c r="S28" s="679"/>
      <c r="T28" s="679"/>
      <c r="U28" s="679"/>
      <c r="V28" s="679"/>
      <c r="W28" s="679"/>
      <c r="X28" s="679"/>
      <c r="Y28" s="680"/>
      <c r="Z28" s="715">
        <v>2.2000000000000002</v>
      </c>
      <c r="AA28" s="715"/>
      <c r="AB28" s="715"/>
      <c r="AC28" s="715"/>
      <c r="AD28" s="716" t="s">
        <v>238</v>
      </c>
      <c r="AE28" s="716"/>
      <c r="AF28" s="716"/>
      <c r="AG28" s="716"/>
      <c r="AH28" s="716"/>
      <c r="AI28" s="716"/>
      <c r="AJ28" s="716"/>
      <c r="AK28" s="716"/>
      <c r="AL28" s="681" t="s">
        <v>238</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301</v>
      </c>
      <c r="CE28" s="712"/>
      <c r="CF28" s="712"/>
      <c r="CG28" s="712"/>
      <c r="CH28" s="712"/>
      <c r="CI28" s="712"/>
      <c r="CJ28" s="712"/>
      <c r="CK28" s="712"/>
      <c r="CL28" s="712"/>
      <c r="CM28" s="712"/>
      <c r="CN28" s="712"/>
      <c r="CO28" s="712"/>
      <c r="CP28" s="712"/>
      <c r="CQ28" s="713"/>
      <c r="CR28" s="678">
        <v>3960552</v>
      </c>
      <c r="CS28" s="679"/>
      <c r="CT28" s="679"/>
      <c r="CU28" s="679"/>
      <c r="CV28" s="679"/>
      <c r="CW28" s="679"/>
      <c r="CX28" s="679"/>
      <c r="CY28" s="680"/>
      <c r="CZ28" s="681">
        <v>15.8</v>
      </c>
      <c r="DA28" s="699"/>
      <c r="DB28" s="699"/>
      <c r="DC28" s="700"/>
      <c r="DD28" s="684">
        <v>3469911</v>
      </c>
      <c r="DE28" s="679"/>
      <c r="DF28" s="679"/>
      <c r="DG28" s="679"/>
      <c r="DH28" s="679"/>
      <c r="DI28" s="679"/>
      <c r="DJ28" s="679"/>
      <c r="DK28" s="680"/>
      <c r="DL28" s="684">
        <v>3469911</v>
      </c>
      <c r="DM28" s="679"/>
      <c r="DN28" s="679"/>
      <c r="DO28" s="679"/>
      <c r="DP28" s="679"/>
      <c r="DQ28" s="679"/>
      <c r="DR28" s="679"/>
      <c r="DS28" s="679"/>
      <c r="DT28" s="679"/>
      <c r="DU28" s="679"/>
      <c r="DV28" s="680"/>
      <c r="DW28" s="681">
        <v>23.3</v>
      </c>
      <c r="DX28" s="699"/>
      <c r="DY28" s="699"/>
      <c r="DZ28" s="699"/>
      <c r="EA28" s="699"/>
      <c r="EB28" s="699"/>
      <c r="EC28" s="714"/>
    </row>
    <row r="29" spans="2:133" ht="11.25" customHeight="1" x14ac:dyDescent="0.2">
      <c r="B29" s="675" t="s">
        <v>302</v>
      </c>
      <c r="C29" s="676"/>
      <c r="D29" s="676"/>
      <c r="E29" s="676"/>
      <c r="F29" s="676"/>
      <c r="G29" s="676"/>
      <c r="H29" s="676"/>
      <c r="I29" s="676"/>
      <c r="J29" s="676"/>
      <c r="K29" s="676"/>
      <c r="L29" s="676"/>
      <c r="M29" s="676"/>
      <c r="N29" s="676"/>
      <c r="O29" s="676"/>
      <c r="P29" s="676"/>
      <c r="Q29" s="677"/>
      <c r="R29" s="678">
        <v>376121</v>
      </c>
      <c r="S29" s="679"/>
      <c r="T29" s="679"/>
      <c r="U29" s="679"/>
      <c r="V29" s="679"/>
      <c r="W29" s="679"/>
      <c r="X29" s="679"/>
      <c r="Y29" s="680"/>
      <c r="Z29" s="715">
        <v>1.5</v>
      </c>
      <c r="AA29" s="715"/>
      <c r="AB29" s="715"/>
      <c r="AC29" s="715"/>
      <c r="AD29" s="716">
        <v>27985</v>
      </c>
      <c r="AE29" s="716"/>
      <c r="AF29" s="716"/>
      <c r="AG29" s="716"/>
      <c r="AH29" s="716"/>
      <c r="AI29" s="716"/>
      <c r="AJ29" s="716"/>
      <c r="AK29" s="716"/>
      <c r="AL29" s="681">
        <v>0.2</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303</v>
      </c>
      <c r="CE29" s="764"/>
      <c r="CF29" s="711" t="s">
        <v>304</v>
      </c>
      <c r="CG29" s="712"/>
      <c r="CH29" s="712"/>
      <c r="CI29" s="712"/>
      <c r="CJ29" s="712"/>
      <c r="CK29" s="712"/>
      <c r="CL29" s="712"/>
      <c r="CM29" s="712"/>
      <c r="CN29" s="712"/>
      <c r="CO29" s="712"/>
      <c r="CP29" s="712"/>
      <c r="CQ29" s="713"/>
      <c r="CR29" s="678">
        <v>3960552</v>
      </c>
      <c r="CS29" s="697"/>
      <c r="CT29" s="697"/>
      <c r="CU29" s="697"/>
      <c r="CV29" s="697"/>
      <c r="CW29" s="697"/>
      <c r="CX29" s="697"/>
      <c r="CY29" s="698"/>
      <c r="CZ29" s="681">
        <v>15.8</v>
      </c>
      <c r="DA29" s="699"/>
      <c r="DB29" s="699"/>
      <c r="DC29" s="700"/>
      <c r="DD29" s="684">
        <v>3469911</v>
      </c>
      <c r="DE29" s="697"/>
      <c r="DF29" s="697"/>
      <c r="DG29" s="697"/>
      <c r="DH29" s="697"/>
      <c r="DI29" s="697"/>
      <c r="DJ29" s="697"/>
      <c r="DK29" s="698"/>
      <c r="DL29" s="684">
        <v>3469911</v>
      </c>
      <c r="DM29" s="697"/>
      <c r="DN29" s="697"/>
      <c r="DO29" s="697"/>
      <c r="DP29" s="697"/>
      <c r="DQ29" s="697"/>
      <c r="DR29" s="697"/>
      <c r="DS29" s="697"/>
      <c r="DT29" s="697"/>
      <c r="DU29" s="697"/>
      <c r="DV29" s="698"/>
      <c r="DW29" s="681">
        <v>23.3</v>
      </c>
      <c r="DX29" s="699"/>
      <c r="DY29" s="699"/>
      <c r="DZ29" s="699"/>
      <c r="EA29" s="699"/>
      <c r="EB29" s="699"/>
      <c r="EC29" s="714"/>
    </row>
    <row r="30" spans="2:133" ht="11.25" customHeight="1" x14ac:dyDescent="0.2">
      <c r="B30" s="675" t="s">
        <v>305</v>
      </c>
      <c r="C30" s="676"/>
      <c r="D30" s="676"/>
      <c r="E30" s="676"/>
      <c r="F30" s="676"/>
      <c r="G30" s="676"/>
      <c r="H30" s="676"/>
      <c r="I30" s="676"/>
      <c r="J30" s="676"/>
      <c r="K30" s="676"/>
      <c r="L30" s="676"/>
      <c r="M30" s="676"/>
      <c r="N30" s="676"/>
      <c r="O30" s="676"/>
      <c r="P30" s="676"/>
      <c r="Q30" s="677"/>
      <c r="R30" s="678">
        <v>324083</v>
      </c>
      <c r="S30" s="679"/>
      <c r="T30" s="679"/>
      <c r="U30" s="679"/>
      <c r="V30" s="679"/>
      <c r="W30" s="679"/>
      <c r="X30" s="679"/>
      <c r="Y30" s="680"/>
      <c r="Z30" s="715">
        <v>1.3</v>
      </c>
      <c r="AA30" s="715"/>
      <c r="AB30" s="715"/>
      <c r="AC30" s="715"/>
      <c r="AD30" s="716" t="s">
        <v>238</v>
      </c>
      <c r="AE30" s="716"/>
      <c r="AF30" s="716"/>
      <c r="AG30" s="716"/>
      <c r="AH30" s="716"/>
      <c r="AI30" s="716"/>
      <c r="AJ30" s="716"/>
      <c r="AK30" s="716"/>
      <c r="AL30" s="681" t="s">
        <v>232</v>
      </c>
      <c r="AM30" s="682"/>
      <c r="AN30" s="682"/>
      <c r="AO30" s="717"/>
      <c r="AP30" s="739" t="s">
        <v>220</v>
      </c>
      <c r="AQ30" s="740"/>
      <c r="AR30" s="740"/>
      <c r="AS30" s="740"/>
      <c r="AT30" s="740"/>
      <c r="AU30" s="740"/>
      <c r="AV30" s="740"/>
      <c r="AW30" s="740"/>
      <c r="AX30" s="740"/>
      <c r="AY30" s="740"/>
      <c r="AZ30" s="740"/>
      <c r="BA30" s="740"/>
      <c r="BB30" s="740"/>
      <c r="BC30" s="740"/>
      <c r="BD30" s="740"/>
      <c r="BE30" s="740"/>
      <c r="BF30" s="741"/>
      <c r="BG30" s="739" t="s">
        <v>306</v>
      </c>
      <c r="BH30" s="752"/>
      <c r="BI30" s="752"/>
      <c r="BJ30" s="752"/>
      <c r="BK30" s="752"/>
      <c r="BL30" s="752"/>
      <c r="BM30" s="752"/>
      <c r="BN30" s="752"/>
      <c r="BO30" s="752"/>
      <c r="BP30" s="752"/>
      <c r="BQ30" s="753"/>
      <c r="BR30" s="739" t="s">
        <v>307</v>
      </c>
      <c r="BS30" s="752"/>
      <c r="BT30" s="752"/>
      <c r="BU30" s="752"/>
      <c r="BV30" s="752"/>
      <c r="BW30" s="752"/>
      <c r="BX30" s="752"/>
      <c r="BY30" s="752"/>
      <c r="BZ30" s="752"/>
      <c r="CA30" s="752"/>
      <c r="CB30" s="753"/>
      <c r="CD30" s="765"/>
      <c r="CE30" s="766"/>
      <c r="CF30" s="711" t="s">
        <v>308</v>
      </c>
      <c r="CG30" s="712"/>
      <c r="CH30" s="712"/>
      <c r="CI30" s="712"/>
      <c r="CJ30" s="712"/>
      <c r="CK30" s="712"/>
      <c r="CL30" s="712"/>
      <c r="CM30" s="712"/>
      <c r="CN30" s="712"/>
      <c r="CO30" s="712"/>
      <c r="CP30" s="712"/>
      <c r="CQ30" s="713"/>
      <c r="CR30" s="678">
        <v>3670604</v>
      </c>
      <c r="CS30" s="679"/>
      <c r="CT30" s="679"/>
      <c r="CU30" s="679"/>
      <c r="CV30" s="679"/>
      <c r="CW30" s="679"/>
      <c r="CX30" s="679"/>
      <c r="CY30" s="680"/>
      <c r="CZ30" s="681">
        <v>14.6</v>
      </c>
      <c r="DA30" s="699"/>
      <c r="DB30" s="699"/>
      <c r="DC30" s="700"/>
      <c r="DD30" s="684">
        <v>3187829</v>
      </c>
      <c r="DE30" s="679"/>
      <c r="DF30" s="679"/>
      <c r="DG30" s="679"/>
      <c r="DH30" s="679"/>
      <c r="DI30" s="679"/>
      <c r="DJ30" s="679"/>
      <c r="DK30" s="680"/>
      <c r="DL30" s="684">
        <v>3187829</v>
      </c>
      <c r="DM30" s="679"/>
      <c r="DN30" s="679"/>
      <c r="DO30" s="679"/>
      <c r="DP30" s="679"/>
      <c r="DQ30" s="679"/>
      <c r="DR30" s="679"/>
      <c r="DS30" s="679"/>
      <c r="DT30" s="679"/>
      <c r="DU30" s="679"/>
      <c r="DV30" s="680"/>
      <c r="DW30" s="681">
        <v>21.4</v>
      </c>
      <c r="DX30" s="699"/>
      <c r="DY30" s="699"/>
      <c r="DZ30" s="699"/>
      <c r="EA30" s="699"/>
      <c r="EB30" s="699"/>
      <c r="EC30" s="714"/>
    </row>
    <row r="31" spans="2:133" ht="11.25" customHeight="1" x14ac:dyDescent="0.2">
      <c r="B31" s="675" t="s">
        <v>309</v>
      </c>
      <c r="C31" s="676"/>
      <c r="D31" s="676"/>
      <c r="E31" s="676"/>
      <c r="F31" s="676"/>
      <c r="G31" s="676"/>
      <c r="H31" s="676"/>
      <c r="I31" s="676"/>
      <c r="J31" s="676"/>
      <c r="K31" s="676"/>
      <c r="L31" s="676"/>
      <c r="M31" s="676"/>
      <c r="N31" s="676"/>
      <c r="O31" s="676"/>
      <c r="P31" s="676"/>
      <c r="Q31" s="677"/>
      <c r="R31" s="678">
        <v>3535156</v>
      </c>
      <c r="S31" s="679"/>
      <c r="T31" s="679"/>
      <c r="U31" s="679"/>
      <c r="V31" s="679"/>
      <c r="W31" s="679"/>
      <c r="X31" s="679"/>
      <c r="Y31" s="680"/>
      <c r="Z31" s="715">
        <v>13.7</v>
      </c>
      <c r="AA31" s="715"/>
      <c r="AB31" s="715"/>
      <c r="AC31" s="715"/>
      <c r="AD31" s="716" t="s">
        <v>137</v>
      </c>
      <c r="AE31" s="716"/>
      <c r="AF31" s="716"/>
      <c r="AG31" s="716"/>
      <c r="AH31" s="716"/>
      <c r="AI31" s="716"/>
      <c r="AJ31" s="716"/>
      <c r="AK31" s="716"/>
      <c r="AL31" s="681" t="s">
        <v>137</v>
      </c>
      <c r="AM31" s="682"/>
      <c r="AN31" s="682"/>
      <c r="AO31" s="717"/>
      <c r="AP31" s="754" t="s">
        <v>310</v>
      </c>
      <c r="AQ31" s="755"/>
      <c r="AR31" s="755"/>
      <c r="AS31" s="755"/>
      <c r="AT31" s="760" t="s">
        <v>311</v>
      </c>
      <c r="AU31" s="231"/>
      <c r="AV31" s="231"/>
      <c r="AW31" s="231"/>
      <c r="AX31" s="744" t="s">
        <v>187</v>
      </c>
      <c r="AY31" s="745"/>
      <c r="AZ31" s="745"/>
      <c r="BA31" s="745"/>
      <c r="BB31" s="745"/>
      <c r="BC31" s="745"/>
      <c r="BD31" s="745"/>
      <c r="BE31" s="745"/>
      <c r="BF31" s="746"/>
      <c r="BG31" s="747">
        <v>99.3</v>
      </c>
      <c r="BH31" s="748"/>
      <c r="BI31" s="748"/>
      <c r="BJ31" s="748"/>
      <c r="BK31" s="748"/>
      <c r="BL31" s="748"/>
      <c r="BM31" s="749">
        <v>97.3</v>
      </c>
      <c r="BN31" s="748"/>
      <c r="BO31" s="748"/>
      <c r="BP31" s="748"/>
      <c r="BQ31" s="750"/>
      <c r="BR31" s="747">
        <v>99.3</v>
      </c>
      <c r="BS31" s="748"/>
      <c r="BT31" s="748"/>
      <c r="BU31" s="748"/>
      <c r="BV31" s="748"/>
      <c r="BW31" s="748"/>
      <c r="BX31" s="749">
        <v>97</v>
      </c>
      <c r="BY31" s="748"/>
      <c r="BZ31" s="748"/>
      <c r="CA31" s="748"/>
      <c r="CB31" s="750"/>
      <c r="CD31" s="765"/>
      <c r="CE31" s="766"/>
      <c r="CF31" s="711" t="s">
        <v>312</v>
      </c>
      <c r="CG31" s="712"/>
      <c r="CH31" s="712"/>
      <c r="CI31" s="712"/>
      <c r="CJ31" s="712"/>
      <c r="CK31" s="712"/>
      <c r="CL31" s="712"/>
      <c r="CM31" s="712"/>
      <c r="CN31" s="712"/>
      <c r="CO31" s="712"/>
      <c r="CP31" s="712"/>
      <c r="CQ31" s="713"/>
      <c r="CR31" s="678">
        <v>289948</v>
      </c>
      <c r="CS31" s="697"/>
      <c r="CT31" s="697"/>
      <c r="CU31" s="697"/>
      <c r="CV31" s="697"/>
      <c r="CW31" s="697"/>
      <c r="CX31" s="697"/>
      <c r="CY31" s="698"/>
      <c r="CZ31" s="681">
        <v>1.2</v>
      </c>
      <c r="DA31" s="699"/>
      <c r="DB31" s="699"/>
      <c r="DC31" s="700"/>
      <c r="DD31" s="684">
        <v>282082</v>
      </c>
      <c r="DE31" s="697"/>
      <c r="DF31" s="697"/>
      <c r="DG31" s="697"/>
      <c r="DH31" s="697"/>
      <c r="DI31" s="697"/>
      <c r="DJ31" s="697"/>
      <c r="DK31" s="698"/>
      <c r="DL31" s="684">
        <v>282082</v>
      </c>
      <c r="DM31" s="697"/>
      <c r="DN31" s="697"/>
      <c r="DO31" s="697"/>
      <c r="DP31" s="697"/>
      <c r="DQ31" s="697"/>
      <c r="DR31" s="697"/>
      <c r="DS31" s="697"/>
      <c r="DT31" s="697"/>
      <c r="DU31" s="697"/>
      <c r="DV31" s="698"/>
      <c r="DW31" s="681">
        <v>1.9</v>
      </c>
      <c r="DX31" s="699"/>
      <c r="DY31" s="699"/>
      <c r="DZ31" s="699"/>
      <c r="EA31" s="699"/>
      <c r="EB31" s="699"/>
      <c r="EC31" s="714"/>
    </row>
    <row r="32" spans="2:133" ht="11.25" customHeight="1" x14ac:dyDescent="0.2">
      <c r="B32" s="769" t="s">
        <v>313</v>
      </c>
      <c r="C32" s="770"/>
      <c r="D32" s="770"/>
      <c r="E32" s="770"/>
      <c r="F32" s="770"/>
      <c r="G32" s="770"/>
      <c r="H32" s="770"/>
      <c r="I32" s="770"/>
      <c r="J32" s="770"/>
      <c r="K32" s="770"/>
      <c r="L32" s="770"/>
      <c r="M32" s="770"/>
      <c r="N32" s="770"/>
      <c r="O32" s="770"/>
      <c r="P32" s="770"/>
      <c r="Q32" s="771"/>
      <c r="R32" s="678" t="s">
        <v>232</v>
      </c>
      <c r="S32" s="679"/>
      <c r="T32" s="679"/>
      <c r="U32" s="679"/>
      <c r="V32" s="679"/>
      <c r="W32" s="679"/>
      <c r="X32" s="679"/>
      <c r="Y32" s="680"/>
      <c r="Z32" s="715" t="s">
        <v>137</v>
      </c>
      <c r="AA32" s="715"/>
      <c r="AB32" s="715"/>
      <c r="AC32" s="715"/>
      <c r="AD32" s="716" t="s">
        <v>238</v>
      </c>
      <c r="AE32" s="716"/>
      <c r="AF32" s="716"/>
      <c r="AG32" s="716"/>
      <c r="AH32" s="716"/>
      <c r="AI32" s="716"/>
      <c r="AJ32" s="716"/>
      <c r="AK32" s="716"/>
      <c r="AL32" s="681" t="s">
        <v>137</v>
      </c>
      <c r="AM32" s="682"/>
      <c r="AN32" s="682"/>
      <c r="AO32" s="717"/>
      <c r="AP32" s="756"/>
      <c r="AQ32" s="757"/>
      <c r="AR32" s="757"/>
      <c r="AS32" s="757"/>
      <c r="AT32" s="761"/>
      <c r="AU32" s="230" t="s">
        <v>314</v>
      </c>
      <c r="AV32" s="230"/>
      <c r="AW32" s="230"/>
      <c r="AX32" s="675" t="s">
        <v>315</v>
      </c>
      <c r="AY32" s="676"/>
      <c r="AZ32" s="676"/>
      <c r="BA32" s="676"/>
      <c r="BB32" s="676"/>
      <c r="BC32" s="676"/>
      <c r="BD32" s="676"/>
      <c r="BE32" s="676"/>
      <c r="BF32" s="677"/>
      <c r="BG32" s="751">
        <v>99.1</v>
      </c>
      <c r="BH32" s="697"/>
      <c r="BI32" s="697"/>
      <c r="BJ32" s="697"/>
      <c r="BK32" s="697"/>
      <c r="BL32" s="697"/>
      <c r="BM32" s="682">
        <v>96.8</v>
      </c>
      <c r="BN32" s="743"/>
      <c r="BO32" s="743"/>
      <c r="BP32" s="743"/>
      <c r="BQ32" s="721"/>
      <c r="BR32" s="751">
        <v>99.1</v>
      </c>
      <c r="BS32" s="697"/>
      <c r="BT32" s="697"/>
      <c r="BU32" s="697"/>
      <c r="BV32" s="697"/>
      <c r="BW32" s="697"/>
      <c r="BX32" s="682">
        <v>96.5</v>
      </c>
      <c r="BY32" s="743"/>
      <c r="BZ32" s="743"/>
      <c r="CA32" s="743"/>
      <c r="CB32" s="721"/>
      <c r="CD32" s="767"/>
      <c r="CE32" s="768"/>
      <c r="CF32" s="711" t="s">
        <v>316</v>
      </c>
      <c r="CG32" s="712"/>
      <c r="CH32" s="712"/>
      <c r="CI32" s="712"/>
      <c r="CJ32" s="712"/>
      <c r="CK32" s="712"/>
      <c r="CL32" s="712"/>
      <c r="CM32" s="712"/>
      <c r="CN32" s="712"/>
      <c r="CO32" s="712"/>
      <c r="CP32" s="712"/>
      <c r="CQ32" s="713"/>
      <c r="CR32" s="678" t="s">
        <v>232</v>
      </c>
      <c r="CS32" s="679"/>
      <c r="CT32" s="679"/>
      <c r="CU32" s="679"/>
      <c r="CV32" s="679"/>
      <c r="CW32" s="679"/>
      <c r="CX32" s="679"/>
      <c r="CY32" s="680"/>
      <c r="CZ32" s="681" t="s">
        <v>232</v>
      </c>
      <c r="DA32" s="699"/>
      <c r="DB32" s="699"/>
      <c r="DC32" s="700"/>
      <c r="DD32" s="684" t="s">
        <v>232</v>
      </c>
      <c r="DE32" s="679"/>
      <c r="DF32" s="679"/>
      <c r="DG32" s="679"/>
      <c r="DH32" s="679"/>
      <c r="DI32" s="679"/>
      <c r="DJ32" s="679"/>
      <c r="DK32" s="680"/>
      <c r="DL32" s="684" t="s">
        <v>238</v>
      </c>
      <c r="DM32" s="679"/>
      <c r="DN32" s="679"/>
      <c r="DO32" s="679"/>
      <c r="DP32" s="679"/>
      <c r="DQ32" s="679"/>
      <c r="DR32" s="679"/>
      <c r="DS32" s="679"/>
      <c r="DT32" s="679"/>
      <c r="DU32" s="679"/>
      <c r="DV32" s="680"/>
      <c r="DW32" s="681" t="s">
        <v>232</v>
      </c>
      <c r="DX32" s="699"/>
      <c r="DY32" s="699"/>
      <c r="DZ32" s="699"/>
      <c r="EA32" s="699"/>
      <c r="EB32" s="699"/>
      <c r="EC32" s="714"/>
    </row>
    <row r="33" spans="2:133" ht="11.25" customHeight="1" x14ac:dyDescent="0.2">
      <c r="B33" s="675" t="s">
        <v>317</v>
      </c>
      <c r="C33" s="676"/>
      <c r="D33" s="676"/>
      <c r="E33" s="676"/>
      <c r="F33" s="676"/>
      <c r="G33" s="676"/>
      <c r="H33" s="676"/>
      <c r="I33" s="676"/>
      <c r="J33" s="676"/>
      <c r="K33" s="676"/>
      <c r="L33" s="676"/>
      <c r="M33" s="676"/>
      <c r="N33" s="676"/>
      <c r="O33" s="676"/>
      <c r="P33" s="676"/>
      <c r="Q33" s="677"/>
      <c r="R33" s="678">
        <v>1680737</v>
      </c>
      <c r="S33" s="679"/>
      <c r="T33" s="679"/>
      <c r="U33" s="679"/>
      <c r="V33" s="679"/>
      <c r="W33" s="679"/>
      <c r="X33" s="679"/>
      <c r="Y33" s="680"/>
      <c r="Z33" s="715">
        <v>6.5</v>
      </c>
      <c r="AA33" s="715"/>
      <c r="AB33" s="715"/>
      <c r="AC33" s="715"/>
      <c r="AD33" s="716" t="s">
        <v>232</v>
      </c>
      <c r="AE33" s="716"/>
      <c r="AF33" s="716"/>
      <c r="AG33" s="716"/>
      <c r="AH33" s="716"/>
      <c r="AI33" s="716"/>
      <c r="AJ33" s="716"/>
      <c r="AK33" s="716"/>
      <c r="AL33" s="681" t="s">
        <v>238</v>
      </c>
      <c r="AM33" s="682"/>
      <c r="AN33" s="682"/>
      <c r="AO33" s="717"/>
      <c r="AP33" s="758"/>
      <c r="AQ33" s="759"/>
      <c r="AR33" s="759"/>
      <c r="AS33" s="759"/>
      <c r="AT33" s="762"/>
      <c r="AU33" s="232"/>
      <c r="AV33" s="232"/>
      <c r="AW33" s="232"/>
      <c r="AX33" s="659" t="s">
        <v>318</v>
      </c>
      <c r="AY33" s="660"/>
      <c r="AZ33" s="660"/>
      <c r="BA33" s="660"/>
      <c r="BB33" s="660"/>
      <c r="BC33" s="660"/>
      <c r="BD33" s="660"/>
      <c r="BE33" s="660"/>
      <c r="BF33" s="661"/>
      <c r="BG33" s="742">
        <v>99.4</v>
      </c>
      <c r="BH33" s="663"/>
      <c r="BI33" s="663"/>
      <c r="BJ33" s="663"/>
      <c r="BK33" s="663"/>
      <c r="BL33" s="663"/>
      <c r="BM33" s="706">
        <v>97.7</v>
      </c>
      <c r="BN33" s="663"/>
      <c r="BO33" s="663"/>
      <c r="BP33" s="663"/>
      <c r="BQ33" s="727"/>
      <c r="BR33" s="742">
        <v>99.5</v>
      </c>
      <c r="BS33" s="663"/>
      <c r="BT33" s="663"/>
      <c r="BU33" s="663"/>
      <c r="BV33" s="663"/>
      <c r="BW33" s="663"/>
      <c r="BX33" s="706">
        <v>97.3</v>
      </c>
      <c r="BY33" s="663"/>
      <c r="BZ33" s="663"/>
      <c r="CA33" s="663"/>
      <c r="CB33" s="727"/>
      <c r="CD33" s="711" t="s">
        <v>319</v>
      </c>
      <c r="CE33" s="712"/>
      <c r="CF33" s="712"/>
      <c r="CG33" s="712"/>
      <c r="CH33" s="712"/>
      <c r="CI33" s="712"/>
      <c r="CJ33" s="712"/>
      <c r="CK33" s="712"/>
      <c r="CL33" s="712"/>
      <c r="CM33" s="712"/>
      <c r="CN33" s="712"/>
      <c r="CO33" s="712"/>
      <c r="CP33" s="712"/>
      <c r="CQ33" s="713"/>
      <c r="CR33" s="678">
        <v>9414623</v>
      </c>
      <c r="CS33" s="697"/>
      <c r="CT33" s="697"/>
      <c r="CU33" s="697"/>
      <c r="CV33" s="697"/>
      <c r="CW33" s="697"/>
      <c r="CX33" s="697"/>
      <c r="CY33" s="698"/>
      <c r="CZ33" s="681">
        <v>37.5</v>
      </c>
      <c r="DA33" s="699"/>
      <c r="DB33" s="699"/>
      <c r="DC33" s="700"/>
      <c r="DD33" s="684">
        <v>7788695</v>
      </c>
      <c r="DE33" s="697"/>
      <c r="DF33" s="697"/>
      <c r="DG33" s="697"/>
      <c r="DH33" s="697"/>
      <c r="DI33" s="697"/>
      <c r="DJ33" s="697"/>
      <c r="DK33" s="698"/>
      <c r="DL33" s="684">
        <v>5926751</v>
      </c>
      <c r="DM33" s="697"/>
      <c r="DN33" s="697"/>
      <c r="DO33" s="697"/>
      <c r="DP33" s="697"/>
      <c r="DQ33" s="697"/>
      <c r="DR33" s="697"/>
      <c r="DS33" s="697"/>
      <c r="DT33" s="697"/>
      <c r="DU33" s="697"/>
      <c r="DV33" s="698"/>
      <c r="DW33" s="681">
        <v>39.799999999999997</v>
      </c>
      <c r="DX33" s="699"/>
      <c r="DY33" s="699"/>
      <c r="DZ33" s="699"/>
      <c r="EA33" s="699"/>
      <c r="EB33" s="699"/>
      <c r="EC33" s="714"/>
    </row>
    <row r="34" spans="2:133" ht="11.25" customHeight="1" x14ac:dyDescent="0.2">
      <c r="B34" s="675" t="s">
        <v>320</v>
      </c>
      <c r="C34" s="676"/>
      <c r="D34" s="676"/>
      <c r="E34" s="676"/>
      <c r="F34" s="676"/>
      <c r="G34" s="676"/>
      <c r="H34" s="676"/>
      <c r="I34" s="676"/>
      <c r="J34" s="676"/>
      <c r="K34" s="676"/>
      <c r="L34" s="676"/>
      <c r="M34" s="676"/>
      <c r="N34" s="676"/>
      <c r="O34" s="676"/>
      <c r="P34" s="676"/>
      <c r="Q34" s="677"/>
      <c r="R34" s="678">
        <v>660846</v>
      </c>
      <c r="S34" s="679"/>
      <c r="T34" s="679"/>
      <c r="U34" s="679"/>
      <c r="V34" s="679"/>
      <c r="W34" s="679"/>
      <c r="X34" s="679"/>
      <c r="Y34" s="680"/>
      <c r="Z34" s="715">
        <v>2.6</v>
      </c>
      <c r="AA34" s="715"/>
      <c r="AB34" s="715"/>
      <c r="AC34" s="715"/>
      <c r="AD34" s="716">
        <v>57280</v>
      </c>
      <c r="AE34" s="716"/>
      <c r="AF34" s="716"/>
      <c r="AG34" s="716"/>
      <c r="AH34" s="716"/>
      <c r="AI34" s="716"/>
      <c r="AJ34" s="716"/>
      <c r="AK34" s="716"/>
      <c r="AL34" s="681">
        <v>0.4</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321</v>
      </c>
      <c r="CE34" s="712"/>
      <c r="CF34" s="712"/>
      <c r="CG34" s="712"/>
      <c r="CH34" s="712"/>
      <c r="CI34" s="712"/>
      <c r="CJ34" s="712"/>
      <c r="CK34" s="712"/>
      <c r="CL34" s="712"/>
      <c r="CM34" s="712"/>
      <c r="CN34" s="712"/>
      <c r="CO34" s="712"/>
      <c r="CP34" s="712"/>
      <c r="CQ34" s="713"/>
      <c r="CR34" s="678">
        <v>4725343</v>
      </c>
      <c r="CS34" s="679"/>
      <c r="CT34" s="679"/>
      <c r="CU34" s="679"/>
      <c r="CV34" s="679"/>
      <c r="CW34" s="679"/>
      <c r="CX34" s="679"/>
      <c r="CY34" s="680"/>
      <c r="CZ34" s="681">
        <v>18.8</v>
      </c>
      <c r="DA34" s="699"/>
      <c r="DB34" s="699"/>
      <c r="DC34" s="700"/>
      <c r="DD34" s="684">
        <v>3715972</v>
      </c>
      <c r="DE34" s="679"/>
      <c r="DF34" s="679"/>
      <c r="DG34" s="679"/>
      <c r="DH34" s="679"/>
      <c r="DI34" s="679"/>
      <c r="DJ34" s="679"/>
      <c r="DK34" s="680"/>
      <c r="DL34" s="684">
        <v>3118539</v>
      </c>
      <c r="DM34" s="679"/>
      <c r="DN34" s="679"/>
      <c r="DO34" s="679"/>
      <c r="DP34" s="679"/>
      <c r="DQ34" s="679"/>
      <c r="DR34" s="679"/>
      <c r="DS34" s="679"/>
      <c r="DT34" s="679"/>
      <c r="DU34" s="679"/>
      <c r="DV34" s="680"/>
      <c r="DW34" s="681">
        <v>21</v>
      </c>
      <c r="DX34" s="699"/>
      <c r="DY34" s="699"/>
      <c r="DZ34" s="699"/>
      <c r="EA34" s="699"/>
      <c r="EB34" s="699"/>
      <c r="EC34" s="714"/>
    </row>
    <row r="35" spans="2:133" ht="11.25" customHeight="1" x14ac:dyDescent="0.2">
      <c r="B35" s="675" t="s">
        <v>322</v>
      </c>
      <c r="C35" s="676"/>
      <c r="D35" s="676"/>
      <c r="E35" s="676"/>
      <c r="F35" s="676"/>
      <c r="G35" s="676"/>
      <c r="H35" s="676"/>
      <c r="I35" s="676"/>
      <c r="J35" s="676"/>
      <c r="K35" s="676"/>
      <c r="L35" s="676"/>
      <c r="M35" s="676"/>
      <c r="N35" s="676"/>
      <c r="O35" s="676"/>
      <c r="P35" s="676"/>
      <c r="Q35" s="677"/>
      <c r="R35" s="678">
        <v>128451</v>
      </c>
      <c r="S35" s="679"/>
      <c r="T35" s="679"/>
      <c r="U35" s="679"/>
      <c r="V35" s="679"/>
      <c r="W35" s="679"/>
      <c r="X35" s="679"/>
      <c r="Y35" s="680"/>
      <c r="Z35" s="715">
        <v>0.5</v>
      </c>
      <c r="AA35" s="715"/>
      <c r="AB35" s="715"/>
      <c r="AC35" s="715"/>
      <c r="AD35" s="716" t="s">
        <v>238</v>
      </c>
      <c r="AE35" s="716"/>
      <c r="AF35" s="716"/>
      <c r="AG35" s="716"/>
      <c r="AH35" s="716"/>
      <c r="AI35" s="716"/>
      <c r="AJ35" s="716"/>
      <c r="AK35" s="716"/>
      <c r="AL35" s="681" t="s">
        <v>238</v>
      </c>
      <c r="AM35" s="682"/>
      <c r="AN35" s="682"/>
      <c r="AO35" s="717"/>
      <c r="AP35" s="235"/>
      <c r="AQ35" s="739" t="s">
        <v>323</v>
      </c>
      <c r="AR35" s="740"/>
      <c r="AS35" s="740"/>
      <c r="AT35" s="740"/>
      <c r="AU35" s="740"/>
      <c r="AV35" s="740"/>
      <c r="AW35" s="740"/>
      <c r="AX35" s="740"/>
      <c r="AY35" s="740"/>
      <c r="AZ35" s="740"/>
      <c r="BA35" s="740"/>
      <c r="BB35" s="740"/>
      <c r="BC35" s="740"/>
      <c r="BD35" s="740"/>
      <c r="BE35" s="740"/>
      <c r="BF35" s="741"/>
      <c r="BG35" s="739" t="s">
        <v>324</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325</v>
      </c>
      <c r="CE35" s="712"/>
      <c r="CF35" s="712"/>
      <c r="CG35" s="712"/>
      <c r="CH35" s="712"/>
      <c r="CI35" s="712"/>
      <c r="CJ35" s="712"/>
      <c r="CK35" s="712"/>
      <c r="CL35" s="712"/>
      <c r="CM35" s="712"/>
      <c r="CN35" s="712"/>
      <c r="CO35" s="712"/>
      <c r="CP35" s="712"/>
      <c r="CQ35" s="713"/>
      <c r="CR35" s="678">
        <v>103662</v>
      </c>
      <c r="CS35" s="697"/>
      <c r="CT35" s="697"/>
      <c r="CU35" s="697"/>
      <c r="CV35" s="697"/>
      <c r="CW35" s="697"/>
      <c r="CX35" s="697"/>
      <c r="CY35" s="698"/>
      <c r="CZ35" s="681">
        <v>0.4</v>
      </c>
      <c r="DA35" s="699"/>
      <c r="DB35" s="699"/>
      <c r="DC35" s="700"/>
      <c r="DD35" s="684">
        <v>91333</v>
      </c>
      <c r="DE35" s="697"/>
      <c r="DF35" s="697"/>
      <c r="DG35" s="697"/>
      <c r="DH35" s="697"/>
      <c r="DI35" s="697"/>
      <c r="DJ35" s="697"/>
      <c r="DK35" s="698"/>
      <c r="DL35" s="684">
        <v>91333</v>
      </c>
      <c r="DM35" s="697"/>
      <c r="DN35" s="697"/>
      <c r="DO35" s="697"/>
      <c r="DP35" s="697"/>
      <c r="DQ35" s="697"/>
      <c r="DR35" s="697"/>
      <c r="DS35" s="697"/>
      <c r="DT35" s="697"/>
      <c r="DU35" s="697"/>
      <c r="DV35" s="698"/>
      <c r="DW35" s="681">
        <v>0.6</v>
      </c>
      <c r="DX35" s="699"/>
      <c r="DY35" s="699"/>
      <c r="DZ35" s="699"/>
      <c r="EA35" s="699"/>
      <c r="EB35" s="699"/>
      <c r="EC35" s="714"/>
    </row>
    <row r="36" spans="2:133" ht="11.25" customHeight="1" x14ac:dyDescent="0.2">
      <c r="B36" s="675" t="s">
        <v>326</v>
      </c>
      <c r="C36" s="676"/>
      <c r="D36" s="676"/>
      <c r="E36" s="676"/>
      <c r="F36" s="676"/>
      <c r="G36" s="676"/>
      <c r="H36" s="676"/>
      <c r="I36" s="676"/>
      <c r="J36" s="676"/>
      <c r="K36" s="676"/>
      <c r="L36" s="676"/>
      <c r="M36" s="676"/>
      <c r="N36" s="676"/>
      <c r="O36" s="676"/>
      <c r="P36" s="676"/>
      <c r="Q36" s="677"/>
      <c r="R36" s="678">
        <v>467363</v>
      </c>
      <c r="S36" s="679"/>
      <c r="T36" s="679"/>
      <c r="U36" s="679"/>
      <c r="V36" s="679"/>
      <c r="W36" s="679"/>
      <c r="X36" s="679"/>
      <c r="Y36" s="680"/>
      <c r="Z36" s="715">
        <v>1.8</v>
      </c>
      <c r="AA36" s="715"/>
      <c r="AB36" s="715"/>
      <c r="AC36" s="715"/>
      <c r="AD36" s="716" t="s">
        <v>137</v>
      </c>
      <c r="AE36" s="716"/>
      <c r="AF36" s="716"/>
      <c r="AG36" s="716"/>
      <c r="AH36" s="716"/>
      <c r="AI36" s="716"/>
      <c r="AJ36" s="716"/>
      <c r="AK36" s="716"/>
      <c r="AL36" s="681" t="s">
        <v>238</v>
      </c>
      <c r="AM36" s="682"/>
      <c r="AN36" s="682"/>
      <c r="AO36" s="717"/>
      <c r="AP36" s="235"/>
      <c r="AQ36" s="730" t="s">
        <v>327</v>
      </c>
      <c r="AR36" s="731"/>
      <c r="AS36" s="731"/>
      <c r="AT36" s="731"/>
      <c r="AU36" s="731"/>
      <c r="AV36" s="731"/>
      <c r="AW36" s="731"/>
      <c r="AX36" s="731"/>
      <c r="AY36" s="732"/>
      <c r="AZ36" s="733">
        <v>2024315</v>
      </c>
      <c r="BA36" s="734"/>
      <c r="BB36" s="734"/>
      <c r="BC36" s="734"/>
      <c r="BD36" s="734"/>
      <c r="BE36" s="734"/>
      <c r="BF36" s="735"/>
      <c r="BG36" s="736" t="s">
        <v>328</v>
      </c>
      <c r="BH36" s="737"/>
      <c r="BI36" s="737"/>
      <c r="BJ36" s="737"/>
      <c r="BK36" s="737"/>
      <c r="BL36" s="737"/>
      <c r="BM36" s="737"/>
      <c r="BN36" s="737"/>
      <c r="BO36" s="737"/>
      <c r="BP36" s="737"/>
      <c r="BQ36" s="737"/>
      <c r="BR36" s="737"/>
      <c r="BS36" s="737"/>
      <c r="BT36" s="737"/>
      <c r="BU36" s="738"/>
      <c r="BV36" s="733">
        <v>514394</v>
      </c>
      <c r="BW36" s="734"/>
      <c r="BX36" s="734"/>
      <c r="BY36" s="734"/>
      <c r="BZ36" s="734"/>
      <c r="CA36" s="734"/>
      <c r="CB36" s="735"/>
      <c r="CD36" s="711" t="s">
        <v>329</v>
      </c>
      <c r="CE36" s="712"/>
      <c r="CF36" s="712"/>
      <c r="CG36" s="712"/>
      <c r="CH36" s="712"/>
      <c r="CI36" s="712"/>
      <c r="CJ36" s="712"/>
      <c r="CK36" s="712"/>
      <c r="CL36" s="712"/>
      <c r="CM36" s="712"/>
      <c r="CN36" s="712"/>
      <c r="CO36" s="712"/>
      <c r="CP36" s="712"/>
      <c r="CQ36" s="713"/>
      <c r="CR36" s="678">
        <v>2117386</v>
      </c>
      <c r="CS36" s="679"/>
      <c r="CT36" s="679"/>
      <c r="CU36" s="679"/>
      <c r="CV36" s="679"/>
      <c r="CW36" s="679"/>
      <c r="CX36" s="679"/>
      <c r="CY36" s="680"/>
      <c r="CZ36" s="681">
        <v>8.4</v>
      </c>
      <c r="DA36" s="699"/>
      <c r="DB36" s="699"/>
      <c r="DC36" s="700"/>
      <c r="DD36" s="684">
        <v>2003823</v>
      </c>
      <c r="DE36" s="679"/>
      <c r="DF36" s="679"/>
      <c r="DG36" s="679"/>
      <c r="DH36" s="679"/>
      <c r="DI36" s="679"/>
      <c r="DJ36" s="679"/>
      <c r="DK36" s="680"/>
      <c r="DL36" s="684">
        <v>1536792</v>
      </c>
      <c r="DM36" s="679"/>
      <c r="DN36" s="679"/>
      <c r="DO36" s="679"/>
      <c r="DP36" s="679"/>
      <c r="DQ36" s="679"/>
      <c r="DR36" s="679"/>
      <c r="DS36" s="679"/>
      <c r="DT36" s="679"/>
      <c r="DU36" s="679"/>
      <c r="DV36" s="680"/>
      <c r="DW36" s="681">
        <v>10.3</v>
      </c>
      <c r="DX36" s="699"/>
      <c r="DY36" s="699"/>
      <c r="DZ36" s="699"/>
      <c r="EA36" s="699"/>
      <c r="EB36" s="699"/>
      <c r="EC36" s="714"/>
    </row>
    <row r="37" spans="2:133" ht="11.25" customHeight="1" x14ac:dyDescent="0.2">
      <c r="B37" s="675" t="s">
        <v>330</v>
      </c>
      <c r="C37" s="676"/>
      <c r="D37" s="676"/>
      <c r="E37" s="676"/>
      <c r="F37" s="676"/>
      <c r="G37" s="676"/>
      <c r="H37" s="676"/>
      <c r="I37" s="676"/>
      <c r="J37" s="676"/>
      <c r="K37" s="676"/>
      <c r="L37" s="676"/>
      <c r="M37" s="676"/>
      <c r="N37" s="676"/>
      <c r="O37" s="676"/>
      <c r="P37" s="676"/>
      <c r="Q37" s="677"/>
      <c r="R37" s="678">
        <v>565488</v>
      </c>
      <c r="S37" s="679"/>
      <c r="T37" s="679"/>
      <c r="U37" s="679"/>
      <c r="V37" s="679"/>
      <c r="W37" s="679"/>
      <c r="X37" s="679"/>
      <c r="Y37" s="680"/>
      <c r="Z37" s="715">
        <v>2.2000000000000002</v>
      </c>
      <c r="AA37" s="715"/>
      <c r="AB37" s="715"/>
      <c r="AC37" s="715"/>
      <c r="AD37" s="716" t="s">
        <v>238</v>
      </c>
      <c r="AE37" s="716"/>
      <c r="AF37" s="716"/>
      <c r="AG37" s="716"/>
      <c r="AH37" s="716"/>
      <c r="AI37" s="716"/>
      <c r="AJ37" s="716"/>
      <c r="AK37" s="716"/>
      <c r="AL37" s="681" t="s">
        <v>238</v>
      </c>
      <c r="AM37" s="682"/>
      <c r="AN37" s="682"/>
      <c r="AO37" s="717"/>
      <c r="AQ37" s="718" t="s">
        <v>331</v>
      </c>
      <c r="AR37" s="719"/>
      <c r="AS37" s="719"/>
      <c r="AT37" s="719"/>
      <c r="AU37" s="719"/>
      <c r="AV37" s="719"/>
      <c r="AW37" s="719"/>
      <c r="AX37" s="719"/>
      <c r="AY37" s="720"/>
      <c r="AZ37" s="678">
        <v>466193</v>
      </c>
      <c r="BA37" s="679"/>
      <c r="BB37" s="679"/>
      <c r="BC37" s="679"/>
      <c r="BD37" s="697"/>
      <c r="BE37" s="697"/>
      <c r="BF37" s="721"/>
      <c r="BG37" s="711" t="s">
        <v>332</v>
      </c>
      <c r="BH37" s="712"/>
      <c r="BI37" s="712"/>
      <c r="BJ37" s="712"/>
      <c r="BK37" s="712"/>
      <c r="BL37" s="712"/>
      <c r="BM37" s="712"/>
      <c r="BN37" s="712"/>
      <c r="BO37" s="712"/>
      <c r="BP37" s="712"/>
      <c r="BQ37" s="712"/>
      <c r="BR37" s="712"/>
      <c r="BS37" s="712"/>
      <c r="BT37" s="712"/>
      <c r="BU37" s="713"/>
      <c r="BV37" s="678">
        <v>447508</v>
      </c>
      <c r="BW37" s="679"/>
      <c r="BX37" s="679"/>
      <c r="BY37" s="679"/>
      <c r="BZ37" s="679"/>
      <c r="CA37" s="679"/>
      <c r="CB37" s="722"/>
      <c r="CD37" s="711" t="s">
        <v>333</v>
      </c>
      <c r="CE37" s="712"/>
      <c r="CF37" s="712"/>
      <c r="CG37" s="712"/>
      <c r="CH37" s="712"/>
      <c r="CI37" s="712"/>
      <c r="CJ37" s="712"/>
      <c r="CK37" s="712"/>
      <c r="CL37" s="712"/>
      <c r="CM37" s="712"/>
      <c r="CN37" s="712"/>
      <c r="CO37" s="712"/>
      <c r="CP37" s="712"/>
      <c r="CQ37" s="713"/>
      <c r="CR37" s="678">
        <v>824198</v>
      </c>
      <c r="CS37" s="697"/>
      <c r="CT37" s="697"/>
      <c r="CU37" s="697"/>
      <c r="CV37" s="697"/>
      <c r="CW37" s="697"/>
      <c r="CX37" s="697"/>
      <c r="CY37" s="698"/>
      <c r="CZ37" s="681">
        <v>3.3</v>
      </c>
      <c r="DA37" s="699"/>
      <c r="DB37" s="699"/>
      <c r="DC37" s="700"/>
      <c r="DD37" s="684">
        <v>824198</v>
      </c>
      <c r="DE37" s="697"/>
      <c r="DF37" s="697"/>
      <c r="DG37" s="697"/>
      <c r="DH37" s="697"/>
      <c r="DI37" s="697"/>
      <c r="DJ37" s="697"/>
      <c r="DK37" s="698"/>
      <c r="DL37" s="684">
        <v>809652</v>
      </c>
      <c r="DM37" s="697"/>
      <c r="DN37" s="697"/>
      <c r="DO37" s="697"/>
      <c r="DP37" s="697"/>
      <c r="DQ37" s="697"/>
      <c r="DR37" s="697"/>
      <c r="DS37" s="697"/>
      <c r="DT37" s="697"/>
      <c r="DU37" s="697"/>
      <c r="DV37" s="698"/>
      <c r="DW37" s="681">
        <v>5.4</v>
      </c>
      <c r="DX37" s="699"/>
      <c r="DY37" s="699"/>
      <c r="DZ37" s="699"/>
      <c r="EA37" s="699"/>
      <c r="EB37" s="699"/>
      <c r="EC37" s="714"/>
    </row>
    <row r="38" spans="2:133" ht="11.25" customHeight="1" x14ac:dyDescent="0.2">
      <c r="B38" s="675" t="s">
        <v>334</v>
      </c>
      <c r="C38" s="676"/>
      <c r="D38" s="676"/>
      <c r="E38" s="676"/>
      <c r="F38" s="676"/>
      <c r="G38" s="676"/>
      <c r="H38" s="676"/>
      <c r="I38" s="676"/>
      <c r="J38" s="676"/>
      <c r="K38" s="676"/>
      <c r="L38" s="676"/>
      <c r="M38" s="676"/>
      <c r="N38" s="676"/>
      <c r="O38" s="676"/>
      <c r="P38" s="676"/>
      <c r="Q38" s="677"/>
      <c r="R38" s="678">
        <v>393941</v>
      </c>
      <c r="S38" s="679"/>
      <c r="T38" s="679"/>
      <c r="U38" s="679"/>
      <c r="V38" s="679"/>
      <c r="W38" s="679"/>
      <c r="X38" s="679"/>
      <c r="Y38" s="680"/>
      <c r="Z38" s="715">
        <v>1.5</v>
      </c>
      <c r="AA38" s="715"/>
      <c r="AB38" s="715"/>
      <c r="AC38" s="715"/>
      <c r="AD38" s="716">
        <v>7713</v>
      </c>
      <c r="AE38" s="716"/>
      <c r="AF38" s="716"/>
      <c r="AG38" s="716"/>
      <c r="AH38" s="716"/>
      <c r="AI38" s="716"/>
      <c r="AJ38" s="716"/>
      <c r="AK38" s="716"/>
      <c r="AL38" s="681">
        <v>0.1</v>
      </c>
      <c r="AM38" s="682"/>
      <c r="AN38" s="682"/>
      <c r="AO38" s="717"/>
      <c r="AQ38" s="718" t="s">
        <v>335</v>
      </c>
      <c r="AR38" s="719"/>
      <c r="AS38" s="719"/>
      <c r="AT38" s="719"/>
      <c r="AU38" s="719"/>
      <c r="AV38" s="719"/>
      <c r="AW38" s="719"/>
      <c r="AX38" s="719"/>
      <c r="AY38" s="720"/>
      <c r="AZ38" s="678">
        <v>16875</v>
      </c>
      <c r="BA38" s="679"/>
      <c r="BB38" s="679"/>
      <c r="BC38" s="679"/>
      <c r="BD38" s="697"/>
      <c r="BE38" s="697"/>
      <c r="BF38" s="721"/>
      <c r="BG38" s="711" t="s">
        <v>336</v>
      </c>
      <c r="BH38" s="712"/>
      <c r="BI38" s="712"/>
      <c r="BJ38" s="712"/>
      <c r="BK38" s="712"/>
      <c r="BL38" s="712"/>
      <c r="BM38" s="712"/>
      <c r="BN38" s="712"/>
      <c r="BO38" s="712"/>
      <c r="BP38" s="712"/>
      <c r="BQ38" s="712"/>
      <c r="BR38" s="712"/>
      <c r="BS38" s="712"/>
      <c r="BT38" s="712"/>
      <c r="BU38" s="713"/>
      <c r="BV38" s="678">
        <v>6814</v>
      </c>
      <c r="BW38" s="679"/>
      <c r="BX38" s="679"/>
      <c r="BY38" s="679"/>
      <c r="BZ38" s="679"/>
      <c r="CA38" s="679"/>
      <c r="CB38" s="722"/>
      <c r="CD38" s="711" t="s">
        <v>337</v>
      </c>
      <c r="CE38" s="712"/>
      <c r="CF38" s="712"/>
      <c r="CG38" s="712"/>
      <c r="CH38" s="712"/>
      <c r="CI38" s="712"/>
      <c r="CJ38" s="712"/>
      <c r="CK38" s="712"/>
      <c r="CL38" s="712"/>
      <c r="CM38" s="712"/>
      <c r="CN38" s="712"/>
      <c r="CO38" s="712"/>
      <c r="CP38" s="712"/>
      <c r="CQ38" s="713"/>
      <c r="CR38" s="678">
        <v>1572328</v>
      </c>
      <c r="CS38" s="679"/>
      <c r="CT38" s="679"/>
      <c r="CU38" s="679"/>
      <c r="CV38" s="679"/>
      <c r="CW38" s="679"/>
      <c r="CX38" s="679"/>
      <c r="CY38" s="680"/>
      <c r="CZ38" s="681">
        <v>6.3</v>
      </c>
      <c r="DA38" s="699"/>
      <c r="DB38" s="699"/>
      <c r="DC38" s="700"/>
      <c r="DD38" s="684">
        <v>1292621</v>
      </c>
      <c r="DE38" s="679"/>
      <c r="DF38" s="679"/>
      <c r="DG38" s="679"/>
      <c r="DH38" s="679"/>
      <c r="DI38" s="679"/>
      <c r="DJ38" s="679"/>
      <c r="DK38" s="680"/>
      <c r="DL38" s="684">
        <v>1180087</v>
      </c>
      <c r="DM38" s="679"/>
      <c r="DN38" s="679"/>
      <c r="DO38" s="679"/>
      <c r="DP38" s="679"/>
      <c r="DQ38" s="679"/>
      <c r="DR38" s="679"/>
      <c r="DS38" s="679"/>
      <c r="DT38" s="679"/>
      <c r="DU38" s="679"/>
      <c r="DV38" s="680"/>
      <c r="DW38" s="681">
        <v>7.9</v>
      </c>
      <c r="DX38" s="699"/>
      <c r="DY38" s="699"/>
      <c r="DZ38" s="699"/>
      <c r="EA38" s="699"/>
      <c r="EB38" s="699"/>
      <c r="EC38" s="714"/>
    </row>
    <row r="39" spans="2:133" ht="11.25" customHeight="1" x14ac:dyDescent="0.2">
      <c r="B39" s="675" t="s">
        <v>338</v>
      </c>
      <c r="C39" s="676"/>
      <c r="D39" s="676"/>
      <c r="E39" s="676"/>
      <c r="F39" s="676"/>
      <c r="G39" s="676"/>
      <c r="H39" s="676"/>
      <c r="I39" s="676"/>
      <c r="J39" s="676"/>
      <c r="K39" s="676"/>
      <c r="L39" s="676"/>
      <c r="M39" s="676"/>
      <c r="N39" s="676"/>
      <c r="O39" s="676"/>
      <c r="P39" s="676"/>
      <c r="Q39" s="677"/>
      <c r="R39" s="678">
        <v>1443700</v>
      </c>
      <c r="S39" s="679"/>
      <c r="T39" s="679"/>
      <c r="U39" s="679"/>
      <c r="V39" s="679"/>
      <c r="W39" s="679"/>
      <c r="X39" s="679"/>
      <c r="Y39" s="680"/>
      <c r="Z39" s="715">
        <v>5.6</v>
      </c>
      <c r="AA39" s="715"/>
      <c r="AB39" s="715"/>
      <c r="AC39" s="715"/>
      <c r="AD39" s="716" t="s">
        <v>238</v>
      </c>
      <c r="AE39" s="716"/>
      <c r="AF39" s="716"/>
      <c r="AG39" s="716"/>
      <c r="AH39" s="716"/>
      <c r="AI39" s="716"/>
      <c r="AJ39" s="716"/>
      <c r="AK39" s="716"/>
      <c r="AL39" s="681" t="s">
        <v>238</v>
      </c>
      <c r="AM39" s="682"/>
      <c r="AN39" s="682"/>
      <c r="AO39" s="717"/>
      <c r="AQ39" s="718" t="s">
        <v>339</v>
      </c>
      <c r="AR39" s="719"/>
      <c r="AS39" s="719"/>
      <c r="AT39" s="719"/>
      <c r="AU39" s="719"/>
      <c r="AV39" s="719"/>
      <c r="AW39" s="719"/>
      <c r="AX39" s="719"/>
      <c r="AY39" s="720"/>
      <c r="AZ39" s="678">
        <v>10471</v>
      </c>
      <c r="BA39" s="679"/>
      <c r="BB39" s="679"/>
      <c r="BC39" s="679"/>
      <c r="BD39" s="697"/>
      <c r="BE39" s="697"/>
      <c r="BF39" s="721"/>
      <c r="BG39" s="711" t="s">
        <v>340</v>
      </c>
      <c r="BH39" s="712"/>
      <c r="BI39" s="712"/>
      <c r="BJ39" s="712"/>
      <c r="BK39" s="712"/>
      <c r="BL39" s="712"/>
      <c r="BM39" s="712"/>
      <c r="BN39" s="712"/>
      <c r="BO39" s="712"/>
      <c r="BP39" s="712"/>
      <c r="BQ39" s="712"/>
      <c r="BR39" s="712"/>
      <c r="BS39" s="712"/>
      <c r="BT39" s="712"/>
      <c r="BU39" s="713"/>
      <c r="BV39" s="678">
        <v>11064</v>
      </c>
      <c r="BW39" s="679"/>
      <c r="BX39" s="679"/>
      <c r="BY39" s="679"/>
      <c r="BZ39" s="679"/>
      <c r="CA39" s="679"/>
      <c r="CB39" s="722"/>
      <c r="CD39" s="711" t="s">
        <v>341</v>
      </c>
      <c r="CE39" s="712"/>
      <c r="CF39" s="712"/>
      <c r="CG39" s="712"/>
      <c r="CH39" s="712"/>
      <c r="CI39" s="712"/>
      <c r="CJ39" s="712"/>
      <c r="CK39" s="712"/>
      <c r="CL39" s="712"/>
      <c r="CM39" s="712"/>
      <c r="CN39" s="712"/>
      <c r="CO39" s="712"/>
      <c r="CP39" s="712"/>
      <c r="CQ39" s="713"/>
      <c r="CR39" s="678">
        <v>766210</v>
      </c>
      <c r="CS39" s="697"/>
      <c r="CT39" s="697"/>
      <c r="CU39" s="697"/>
      <c r="CV39" s="697"/>
      <c r="CW39" s="697"/>
      <c r="CX39" s="697"/>
      <c r="CY39" s="698"/>
      <c r="CZ39" s="681">
        <v>3</v>
      </c>
      <c r="DA39" s="699"/>
      <c r="DB39" s="699"/>
      <c r="DC39" s="700"/>
      <c r="DD39" s="684">
        <v>562452</v>
      </c>
      <c r="DE39" s="697"/>
      <c r="DF39" s="697"/>
      <c r="DG39" s="697"/>
      <c r="DH39" s="697"/>
      <c r="DI39" s="697"/>
      <c r="DJ39" s="697"/>
      <c r="DK39" s="698"/>
      <c r="DL39" s="684" t="s">
        <v>232</v>
      </c>
      <c r="DM39" s="697"/>
      <c r="DN39" s="697"/>
      <c r="DO39" s="697"/>
      <c r="DP39" s="697"/>
      <c r="DQ39" s="697"/>
      <c r="DR39" s="697"/>
      <c r="DS39" s="697"/>
      <c r="DT39" s="697"/>
      <c r="DU39" s="697"/>
      <c r="DV39" s="698"/>
      <c r="DW39" s="681" t="s">
        <v>232</v>
      </c>
      <c r="DX39" s="699"/>
      <c r="DY39" s="699"/>
      <c r="DZ39" s="699"/>
      <c r="EA39" s="699"/>
      <c r="EB39" s="699"/>
      <c r="EC39" s="714"/>
    </row>
    <row r="40" spans="2:133" ht="11.25" customHeight="1" x14ac:dyDescent="0.2">
      <c r="B40" s="675" t="s">
        <v>342</v>
      </c>
      <c r="C40" s="676"/>
      <c r="D40" s="676"/>
      <c r="E40" s="676"/>
      <c r="F40" s="676"/>
      <c r="G40" s="676"/>
      <c r="H40" s="676"/>
      <c r="I40" s="676"/>
      <c r="J40" s="676"/>
      <c r="K40" s="676"/>
      <c r="L40" s="676"/>
      <c r="M40" s="676"/>
      <c r="N40" s="676"/>
      <c r="O40" s="676"/>
      <c r="P40" s="676"/>
      <c r="Q40" s="677"/>
      <c r="R40" s="678" t="s">
        <v>238</v>
      </c>
      <c r="S40" s="679"/>
      <c r="T40" s="679"/>
      <c r="U40" s="679"/>
      <c r="V40" s="679"/>
      <c r="W40" s="679"/>
      <c r="X40" s="679"/>
      <c r="Y40" s="680"/>
      <c r="Z40" s="715" t="s">
        <v>238</v>
      </c>
      <c r="AA40" s="715"/>
      <c r="AB40" s="715"/>
      <c r="AC40" s="715"/>
      <c r="AD40" s="716" t="s">
        <v>137</v>
      </c>
      <c r="AE40" s="716"/>
      <c r="AF40" s="716"/>
      <c r="AG40" s="716"/>
      <c r="AH40" s="716"/>
      <c r="AI40" s="716"/>
      <c r="AJ40" s="716"/>
      <c r="AK40" s="716"/>
      <c r="AL40" s="681" t="s">
        <v>238</v>
      </c>
      <c r="AM40" s="682"/>
      <c r="AN40" s="682"/>
      <c r="AO40" s="717"/>
      <c r="AQ40" s="718" t="s">
        <v>343</v>
      </c>
      <c r="AR40" s="719"/>
      <c r="AS40" s="719"/>
      <c r="AT40" s="719"/>
      <c r="AU40" s="719"/>
      <c r="AV40" s="719"/>
      <c r="AW40" s="719"/>
      <c r="AX40" s="719"/>
      <c r="AY40" s="720"/>
      <c r="AZ40" s="678" t="s">
        <v>232</v>
      </c>
      <c r="BA40" s="679"/>
      <c r="BB40" s="679"/>
      <c r="BC40" s="679"/>
      <c r="BD40" s="697"/>
      <c r="BE40" s="697"/>
      <c r="BF40" s="721"/>
      <c r="BG40" s="723" t="s">
        <v>344</v>
      </c>
      <c r="BH40" s="724"/>
      <c r="BI40" s="724"/>
      <c r="BJ40" s="724"/>
      <c r="BK40" s="724"/>
      <c r="BL40" s="236"/>
      <c r="BM40" s="712" t="s">
        <v>345</v>
      </c>
      <c r="BN40" s="712"/>
      <c r="BO40" s="712"/>
      <c r="BP40" s="712"/>
      <c r="BQ40" s="712"/>
      <c r="BR40" s="712"/>
      <c r="BS40" s="712"/>
      <c r="BT40" s="712"/>
      <c r="BU40" s="713"/>
      <c r="BV40" s="678">
        <v>107</v>
      </c>
      <c r="BW40" s="679"/>
      <c r="BX40" s="679"/>
      <c r="BY40" s="679"/>
      <c r="BZ40" s="679"/>
      <c r="CA40" s="679"/>
      <c r="CB40" s="722"/>
      <c r="CD40" s="711" t="s">
        <v>346</v>
      </c>
      <c r="CE40" s="712"/>
      <c r="CF40" s="712"/>
      <c r="CG40" s="712"/>
      <c r="CH40" s="712"/>
      <c r="CI40" s="712"/>
      <c r="CJ40" s="712"/>
      <c r="CK40" s="712"/>
      <c r="CL40" s="712"/>
      <c r="CM40" s="712"/>
      <c r="CN40" s="712"/>
      <c r="CO40" s="712"/>
      <c r="CP40" s="712"/>
      <c r="CQ40" s="713"/>
      <c r="CR40" s="678">
        <v>129694</v>
      </c>
      <c r="CS40" s="679"/>
      <c r="CT40" s="679"/>
      <c r="CU40" s="679"/>
      <c r="CV40" s="679"/>
      <c r="CW40" s="679"/>
      <c r="CX40" s="679"/>
      <c r="CY40" s="680"/>
      <c r="CZ40" s="681">
        <v>0.5</v>
      </c>
      <c r="DA40" s="699"/>
      <c r="DB40" s="699"/>
      <c r="DC40" s="700"/>
      <c r="DD40" s="684">
        <v>122494</v>
      </c>
      <c r="DE40" s="679"/>
      <c r="DF40" s="679"/>
      <c r="DG40" s="679"/>
      <c r="DH40" s="679"/>
      <c r="DI40" s="679"/>
      <c r="DJ40" s="679"/>
      <c r="DK40" s="680"/>
      <c r="DL40" s="684" t="s">
        <v>137</v>
      </c>
      <c r="DM40" s="679"/>
      <c r="DN40" s="679"/>
      <c r="DO40" s="679"/>
      <c r="DP40" s="679"/>
      <c r="DQ40" s="679"/>
      <c r="DR40" s="679"/>
      <c r="DS40" s="679"/>
      <c r="DT40" s="679"/>
      <c r="DU40" s="679"/>
      <c r="DV40" s="680"/>
      <c r="DW40" s="681" t="s">
        <v>238</v>
      </c>
      <c r="DX40" s="699"/>
      <c r="DY40" s="699"/>
      <c r="DZ40" s="699"/>
      <c r="EA40" s="699"/>
      <c r="EB40" s="699"/>
      <c r="EC40" s="714"/>
    </row>
    <row r="41" spans="2:133" ht="11.25" customHeight="1" x14ac:dyDescent="0.2">
      <c r="B41" s="675" t="s">
        <v>347</v>
      </c>
      <c r="C41" s="676"/>
      <c r="D41" s="676"/>
      <c r="E41" s="676"/>
      <c r="F41" s="676"/>
      <c r="G41" s="676"/>
      <c r="H41" s="676"/>
      <c r="I41" s="676"/>
      <c r="J41" s="676"/>
      <c r="K41" s="676"/>
      <c r="L41" s="676"/>
      <c r="M41" s="676"/>
      <c r="N41" s="676"/>
      <c r="O41" s="676"/>
      <c r="P41" s="676"/>
      <c r="Q41" s="677"/>
      <c r="R41" s="678" t="s">
        <v>137</v>
      </c>
      <c r="S41" s="679"/>
      <c r="T41" s="679"/>
      <c r="U41" s="679"/>
      <c r="V41" s="679"/>
      <c r="W41" s="679"/>
      <c r="X41" s="679"/>
      <c r="Y41" s="680"/>
      <c r="Z41" s="715" t="s">
        <v>238</v>
      </c>
      <c r="AA41" s="715"/>
      <c r="AB41" s="715"/>
      <c r="AC41" s="715"/>
      <c r="AD41" s="716" t="s">
        <v>238</v>
      </c>
      <c r="AE41" s="716"/>
      <c r="AF41" s="716"/>
      <c r="AG41" s="716"/>
      <c r="AH41" s="716"/>
      <c r="AI41" s="716"/>
      <c r="AJ41" s="716"/>
      <c r="AK41" s="716"/>
      <c r="AL41" s="681" t="s">
        <v>232</v>
      </c>
      <c r="AM41" s="682"/>
      <c r="AN41" s="682"/>
      <c r="AO41" s="717"/>
      <c r="AQ41" s="718" t="s">
        <v>348</v>
      </c>
      <c r="AR41" s="719"/>
      <c r="AS41" s="719"/>
      <c r="AT41" s="719"/>
      <c r="AU41" s="719"/>
      <c r="AV41" s="719"/>
      <c r="AW41" s="719"/>
      <c r="AX41" s="719"/>
      <c r="AY41" s="720"/>
      <c r="AZ41" s="678">
        <v>412100</v>
      </c>
      <c r="BA41" s="679"/>
      <c r="BB41" s="679"/>
      <c r="BC41" s="679"/>
      <c r="BD41" s="697"/>
      <c r="BE41" s="697"/>
      <c r="BF41" s="721"/>
      <c r="BG41" s="723"/>
      <c r="BH41" s="724"/>
      <c r="BI41" s="724"/>
      <c r="BJ41" s="724"/>
      <c r="BK41" s="724"/>
      <c r="BL41" s="236"/>
      <c r="BM41" s="712" t="s">
        <v>349</v>
      </c>
      <c r="BN41" s="712"/>
      <c r="BO41" s="712"/>
      <c r="BP41" s="712"/>
      <c r="BQ41" s="712"/>
      <c r="BR41" s="712"/>
      <c r="BS41" s="712"/>
      <c r="BT41" s="712"/>
      <c r="BU41" s="713"/>
      <c r="BV41" s="678" t="s">
        <v>238</v>
      </c>
      <c r="BW41" s="679"/>
      <c r="BX41" s="679"/>
      <c r="BY41" s="679"/>
      <c r="BZ41" s="679"/>
      <c r="CA41" s="679"/>
      <c r="CB41" s="722"/>
      <c r="CD41" s="711" t="s">
        <v>350</v>
      </c>
      <c r="CE41" s="712"/>
      <c r="CF41" s="712"/>
      <c r="CG41" s="712"/>
      <c r="CH41" s="712"/>
      <c r="CI41" s="712"/>
      <c r="CJ41" s="712"/>
      <c r="CK41" s="712"/>
      <c r="CL41" s="712"/>
      <c r="CM41" s="712"/>
      <c r="CN41" s="712"/>
      <c r="CO41" s="712"/>
      <c r="CP41" s="712"/>
      <c r="CQ41" s="713"/>
      <c r="CR41" s="678" t="s">
        <v>238</v>
      </c>
      <c r="CS41" s="697"/>
      <c r="CT41" s="697"/>
      <c r="CU41" s="697"/>
      <c r="CV41" s="697"/>
      <c r="CW41" s="697"/>
      <c r="CX41" s="697"/>
      <c r="CY41" s="698"/>
      <c r="CZ41" s="681" t="s">
        <v>238</v>
      </c>
      <c r="DA41" s="699"/>
      <c r="DB41" s="699"/>
      <c r="DC41" s="700"/>
      <c r="DD41" s="684" t="s">
        <v>238</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2">
      <c r="B42" s="659" t="s">
        <v>351</v>
      </c>
      <c r="C42" s="660"/>
      <c r="D42" s="660"/>
      <c r="E42" s="660"/>
      <c r="F42" s="660"/>
      <c r="G42" s="660"/>
      <c r="H42" s="660"/>
      <c r="I42" s="660"/>
      <c r="J42" s="660"/>
      <c r="K42" s="660"/>
      <c r="L42" s="660"/>
      <c r="M42" s="660"/>
      <c r="N42" s="660"/>
      <c r="O42" s="660"/>
      <c r="P42" s="660"/>
      <c r="Q42" s="661"/>
      <c r="R42" s="662">
        <v>25875145</v>
      </c>
      <c r="S42" s="701"/>
      <c r="T42" s="701"/>
      <c r="U42" s="701"/>
      <c r="V42" s="701"/>
      <c r="W42" s="701"/>
      <c r="X42" s="701"/>
      <c r="Y42" s="703"/>
      <c r="Z42" s="704">
        <v>100</v>
      </c>
      <c r="AA42" s="704"/>
      <c r="AB42" s="704"/>
      <c r="AC42" s="704"/>
      <c r="AD42" s="705">
        <v>14882213</v>
      </c>
      <c r="AE42" s="705"/>
      <c r="AF42" s="705"/>
      <c r="AG42" s="705"/>
      <c r="AH42" s="705"/>
      <c r="AI42" s="705"/>
      <c r="AJ42" s="705"/>
      <c r="AK42" s="705"/>
      <c r="AL42" s="665">
        <v>100</v>
      </c>
      <c r="AM42" s="706"/>
      <c r="AN42" s="706"/>
      <c r="AO42" s="707"/>
      <c r="AQ42" s="708" t="s">
        <v>352</v>
      </c>
      <c r="AR42" s="709"/>
      <c r="AS42" s="709"/>
      <c r="AT42" s="709"/>
      <c r="AU42" s="709"/>
      <c r="AV42" s="709"/>
      <c r="AW42" s="709"/>
      <c r="AX42" s="709"/>
      <c r="AY42" s="710"/>
      <c r="AZ42" s="662">
        <v>1118676</v>
      </c>
      <c r="BA42" s="701"/>
      <c r="BB42" s="701"/>
      <c r="BC42" s="701"/>
      <c r="BD42" s="663"/>
      <c r="BE42" s="663"/>
      <c r="BF42" s="727"/>
      <c r="BG42" s="725"/>
      <c r="BH42" s="726"/>
      <c r="BI42" s="726"/>
      <c r="BJ42" s="726"/>
      <c r="BK42" s="726"/>
      <c r="BL42" s="237"/>
      <c r="BM42" s="728" t="s">
        <v>353</v>
      </c>
      <c r="BN42" s="728"/>
      <c r="BO42" s="728"/>
      <c r="BP42" s="728"/>
      <c r="BQ42" s="728"/>
      <c r="BR42" s="728"/>
      <c r="BS42" s="728"/>
      <c r="BT42" s="728"/>
      <c r="BU42" s="729"/>
      <c r="BV42" s="662">
        <v>339</v>
      </c>
      <c r="BW42" s="701"/>
      <c r="BX42" s="701"/>
      <c r="BY42" s="701"/>
      <c r="BZ42" s="701"/>
      <c r="CA42" s="701"/>
      <c r="CB42" s="702"/>
      <c r="CD42" s="675" t="s">
        <v>354</v>
      </c>
      <c r="CE42" s="676"/>
      <c r="CF42" s="676"/>
      <c r="CG42" s="676"/>
      <c r="CH42" s="676"/>
      <c r="CI42" s="676"/>
      <c r="CJ42" s="676"/>
      <c r="CK42" s="676"/>
      <c r="CL42" s="676"/>
      <c r="CM42" s="676"/>
      <c r="CN42" s="676"/>
      <c r="CO42" s="676"/>
      <c r="CP42" s="676"/>
      <c r="CQ42" s="677"/>
      <c r="CR42" s="678">
        <v>2561257</v>
      </c>
      <c r="CS42" s="679"/>
      <c r="CT42" s="679"/>
      <c r="CU42" s="679"/>
      <c r="CV42" s="679"/>
      <c r="CW42" s="679"/>
      <c r="CX42" s="679"/>
      <c r="CY42" s="680"/>
      <c r="CZ42" s="681">
        <v>10.199999999999999</v>
      </c>
      <c r="DA42" s="682"/>
      <c r="DB42" s="682"/>
      <c r="DC42" s="683"/>
      <c r="DD42" s="684">
        <v>639252</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2">
      <c r="BV43" s="238"/>
      <c r="BW43" s="238"/>
      <c r="BX43" s="238"/>
      <c r="BY43" s="238"/>
      <c r="BZ43" s="238"/>
      <c r="CA43" s="238"/>
      <c r="CB43" s="238"/>
      <c r="CD43" s="675" t="s">
        <v>355</v>
      </c>
      <c r="CE43" s="676"/>
      <c r="CF43" s="676"/>
      <c r="CG43" s="676"/>
      <c r="CH43" s="676"/>
      <c r="CI43" s="676"/>
      <c r="CJ43" s="676"/>
      <c r="CK43" s="676"/>
      <c r="CL43" s="676"/>
      <c r="CM43" s="676"/>
      <c r="CN43" s="676"/>
      <c r="CO43" s="676"/>
      <c r="CP43" s="676"/>
      <c r="CQ43" s="677"/>
      <c r="CR43" s="678">
        <v>148843</v>
      </c>
      <c r="CS43" s="697"/>
      <c r="CT43" s="697"/>
      <c r="CU43" s="697"/>
      <c r="CV43" s="697"/>
      <c r="CW43" s="697"/>
      <c r="CX43" s="697"/>
      <c r="CY43" s="698"/>
      <c r="CZ43" s="681">
        <v>0.6</v>
      </c>
      <c r="DA43" s="699"/>
      <c r="DB43" s="699"/>
      <c r="DC43" s="700"/>
      <c r="DD43" s="684">
        <v>148843</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2">
      <c r="CD44" s="691" t="s">
        <v>303</v>
      </c>
      <c r="CE44" s="692"/>
      <c r="CF44" s="675" t="s">
        <v>356</v>
      </c>
      <c r="CG44" s="676"/>
      <c r="CH44" s="676"/>
      <c r="CI44" s="676"/>
      <c r="CJ44" s="676"/>
      <c r="CK44" s="676"/>
      <c r="CL44" s="676"/>
      <c r="CM44" s="676"/>
      <c r="CN44" s="676"/>
      <c r="CO44" s="676"/>
      <c r="CP44" s="676"/>
      <c r="CQ44" s="677"/>
      <c r="CR44" s="678">
        <v>2561257</v>
      </c>
      <c r="CS44" s="679"/>
      <c r="CT44" s="679"/>
      <c r="CU44" s="679"/>
      <c r="CV44" s="679"/>
      <c r="CW44" s="679"/>
      <c r="CX44" s="679"/>
      <c r="CY44" s="680"/>
      <c r="CZ44" s="681">
        <v>10.199999999999999</v>
      </c>
      <c r="DA44" s="682"/>
      <c r="DB44" s="682"/>
      <c r="DC44" s="683"/>
      <c r="DD44" s="684">
        <v>639252</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2">
      <c r="CD45" s="693"/>
      <c r="CE45" s="694"/>
      <c r="CF45" s="675" t="s">
        <v>357</v>
      </c>
      <c r="CG45" s="676"/>
      <c r="CH45" s="676"/>
      <c r="CI45" s="676"/>
      <c r="CJ45" s="676"/>
      <c r="CK45" s="676"/>
      <c r="CL45" s="676"/>
      <c r="CM45" s="676"/>
      <c r="CN45" s="676"/>
      <c r="CO45" s="676"/>
      <c r="CP45" s="676"/>
      <c r="CQ45" s="677"/>
      <c r="CR45" s="678">
        <v>940188</v>
      </c>
      <c r="CS45" s="697"/>
      <c r="CT45" s="697"/>
      <c r="CU45" s="697"/>
      <c r="CV45" s="697"/>
      <c r="CW45" s="697"/>
      <c r="CX45" s="697"/>
      <c r="CY45" s="698"/>
      <c r="CZ45" s="681">
        <v>3.7</v>
      </c>
      <c r="DA45" s="699"/>
      <c r="DB45" s="699"/>
      <c r="DC45" s="700"/>
      <c r="DD45" s="684">
        <v>74057</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2">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359</v>
      </c>
      <c r="CG46" s="676"/>
      <c r="CH46" s="676"/>
      <c r="CI46" s="676"/>
      <c r="CJ46" s="676"/>
      <c r="CK46" s="676"/>
      <c r="CL46" s="676"/>
      <c r="CM46" s="676"/>
      <c r="CN46" s="676"/>
      <c r="CO46" s="676"/>
      <c r="CP46" s="676"/>
      <c r="CQ46" s="677"/>
      <c r="CR46" s="678">
        <v>1555472</v>
      </c>
      <c r="CS46" s="679"/>
      <c r="CT46" s="679"/>
      <c r="CU46" s="679"/>
      <c r="CV46" s="679"/>
      <c r="CW46" s="679"/>
      <c r="CX46" s="679"/>
      <c r="CY46" s="680"/>
      <c r="CZ46" s="681">
        <v>6.2</v>
      </c>
      <c r="DA46" s="682"/>
      <c r="DB46" s="682"/>
      <c r="DC46" s="683"/>
      <c r="DD46" s="684">
        <v>546398</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2">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361</v>
      </c>
      <c r="CG47" s="676"/>
      <c r="CH47" s="676"/>
      <c r="CI47" s="676"/>
      <c r="CJ47" s="676"/>
      <c r="CK47" s="676"/>
      <c r="CL47" s="676"/>
      <c r="CM47" s="676"/>
      <c r="CN47" s="676"/>
      <c r="CO47" s="676"/>
      <c r="CP47" s="676"/>
      <c r="CQ47" s="677"/>
      <c r="CR47" s="678" t="s">
        <v>238</v>
      </c>
      <c r="CS47" s="697"/>
      <c r="CT47" s="697"/>
      <c r="CU47" s="697"/>
      <c r="CV47" s="697"/>
      <c r="CW47" s="697"/>
      <c r="CX47" s="697"/>
      <c r="CY47" s="698"/>
      <c r="CZ47" s="681" t="s">
        <v>238</v>
      </c>
      <c r="DA47" s="699"/>
      <c r="DB47" s="699"/>
      <c r="DC47" s="700"/>
      <c r="DD47" s="684" t="s">
        <v>137</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ht="11" x14ac:dyDescent="0.2">
      <c r="B48" s="241" t="s">
        <v>362</v>
      </c>
      <c r="CD48" s="695"/>
      <c r="CE48" s="696"/>
      <c r="CF48" s="675" t="s">
        <v>363</v>
      </c>
      <c r="CG48" s="676"/>
      <c r="CH48" s="676"/>
      <c r="CI48" s="676"/>
      <c r="CJ48" s="676"/>
      <c r="CK48" s="676"/>
      <c r="CL48" s="676"/>
      <c r="CM48" s="676"/>
      <c r="CN48" s="676"/>
      <c r="CO48" s="676"/>
      <c r="CP48" s="676"/>
      <c r="CQ48" s="677"/>
      <c r="CR48" s="678" t="s">
        <v>137</v>
      </c>
      <c r="CS48" s="679"/>
      <c r="CT48" s="679"/>
      <c r="CU48" s="679"/>
      <c r="CV48" s="679"/>
      <c r="CW48" s="679"/>
      <c r="CX48" s="679"/>
      <c r="CY48" s="680"/>
      <c r="CZ48" s="681" t="s">
        <v>238</v>
      </c>
      <c r="DA48" s="682"/>
      <c r="DB48" s="682"/>
      <c r="DC48" s="683"/>
      <c r="DD48" s="684" t="s">
        <v>238</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2">
      <c r="CD49" s="659" t="s">
        <v>364</v>
      </c>
      <c r="CE49" s="660"/>
      <c r="CF49" s="660"/>
      <c r="CG49" s="660"/>
      <c r="CH49" s="660"/>
      <c r="CI49" s="660"/>
      <c r="CJ49" s="660"/>
      <c r="CK49" s="660"/>
      <c r="CL49" s="660"/>
      <c r="CM49" s="660"/>
      <c r="CN49" s="660"/>
      <c r="CO49" s="660"/>
      <c r="CP49" s="660"/>
      <c r="CQ49" s="661"/>
      <c r="CR49" s="662">
        <v>25135641</v>
      </c>
      <c r="CS49" s="663"/>
      <c r="CT49" s="663"/>
      <c r="CU49" s="663"/>
      <c r="CV49" s="663"/>
      <c r="CW49" s="663"/>
      <c r="CX49" s="663"/>
      <c r="CY49" s="664"/>
      <c r="CZ49" s="665">
        <v>100</v>
      </c>
      <c r="DA49" s="666"/>
      <c r="DB49" s="666"/>
      <c r="DC49" s="667"/>
      <c r="DD49" s="668">
        <v>16661655</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Xc6tamoPNxo0yBzq8Qx+RRoR+oFbQT+lkW0B31Yk9k5ZTm8B5d3kljW38EdRMip87PnT3AWHSfsYC2TqoN1Bcg==" saltValue="BIp5fSFy5cG2LEakAWJ47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67" zoomScale="60" zoomScaleNormal="60" zoomScaleSheetLayoutView="70" workbookViewId="0">
      <selection activeCell="B74" sqref="B74:P74"/>
    </sheetView>
  </sheetViews>
  <sheetFormatPr defaultColWidth="0" defaultRowHeight="13" zeroHeight="1" x14ac:dyDescent="0.2"/>
  <cols>
    <col min="1" max="130" width="2.7265625" style="290" customWidth="1"/>
    <col min="131" max="131" width="1.63281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366</v>
      </c>
      <c r="DK2" s="1204"/>
      <c r="DL2" s="1204"/>
      <c r="DM2" s="1204"/>
      <c r="DN2" s="1204"/>
      <c r="DO2" s="1205"/>
      <c r="DP2" s="250"/>
      <c r="DQ2" s="1203" t="s">
        <v>367</v>
      </c>
      <c r="DR2" s="1204"/>
      <c r="DS2" s="1204"/>
      <c r="DT2" s="1204"/>
      <c r="DU2" s="1204"/>
      <c r="DV2" s="1204"/>
      <c r="DW2" s="1204"/>
      <c r="DX2" s="1204"/>
      <c r="DY2" s="1204"/>
      <c r="DZ2" s="1205"/>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1156" t="s">
        <v>368</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1088" t="s">
        <v>370</v>
      </c>
      <c r="B5" s="1089"/>
      <c r="C5" s="1089"/>
      <c r="D5" s="1089"/>
      <c r="E5" s="1089"/>
      <c r="F5" s="1089"/>
      <c r="G5" s="1089"/>
      <c r="H5" s="1089"/>
      <c r="I5" s="1089"/>
      <c r="J5" s="1089"/>
      <c r="K5" s="1089"/>
      <c r="L5" s="1089"/>
      <c r="M5" s="1089"/>
      <c r="N5" s="1089"/>
      <c r="O5" s="1089"/>
      <c r="P5" s="1090"/>
      <c r="Q5" s="1094" t="s">
        <v>371</v>
      </c>
      <c r="R5" s="1095"/>
      <c r="S5" s="1095"/>
      <c r="T5" s="1095"/>
      <c r="U5" s="1096"/>
      <c r="V5" s="1094" t="s">
        <v>372</v>
      </c>
      <c r="W5" s="1095"/>
      <c r="X5" s="1095"/>
      <c r="Y5" s="1095"/>
      <c r="Z5" s="1096"/>
      <c r="AA5" s="1094" t="s">
        <v>373</v>
      </c>
      <c r="AB5" s="1095"/>
      <c r="AC5" s="1095"/>
      <c r="AD5" s="1095"/>
      <c r="AE5" s="1095"/>
      <c r="AF5" s="1206" t="s">
        <v>374</v>
      </c>
      <c r="AG5" s="1095"/>
      <c r="AH5" s="1095"/>
      <c r="AI5" s="1095"/>
      <c r="AJ5" s="1110"/>
      <c r="AK5" s="1095" t="s">
        <v>375</v>
      </c>
      <c r="AL5" s="1095"/>
      <c r="AM5" s="1095"/>
      <c r="AN5" s="1095"/>
      <c r="AO5" s="1096"/>
      <c r="AP5" s="1094" t="s">
        <v>376</v>
      </c>
      <c r="AQ5" s="1095"/>
      <c r="AR5" s="1095"/>
      <c r="AS5" s="1095"/>
      <c r="AT5" s="1096"/>
      <c r="AU5" s="1094" t="s">
        <v>377</v>
      </c>
      <c r="AV5" s="1095"/>
      <c r="AW5" s="1095"/>
      <c r="AX5" s="1095"/>
      <c r="AY5" s="1110"/>
      <c r="AZ5" s="257"/>
      <c r="BA5" s="257"/>
      <c r="BB5" s="257"/>
      <c r="BC5" s="257"/>
      <c r="BD5" s="257"/>
      <c r="BE5" s="258"/>
      <c r="BF5" s="258"/>
      <c r="BG5" s="258"/>
      <c r="BH5" s="258"/>
      <c r="BI5" s="258"/>
      <c r="BJ5" s="258"/>
      <c r="BK5" s="258"/>
      <c r="BL5" s="258"/>
      <c r="BM5" s="258"/>
      <c r="BN5" s="258"/>
      <c r="BO5" s="258"/>
      <c r="BP5" s="258"/>
      <c r="BQ5" s="1088" t="s">
        <v>378</v>
      </c>
      <c r="BR5" s="1089"/>
      <c r="BS5" s="1089"/>
      <c r="BT5" s="1089"/>
      <c r="BU5" s="1089"/>
      <c r="BV5" s="1089"/>
      <c r="BW5" s="1089"/>
      <c r="BX5" s="1089"/>
      <c r="BY5" s="1089"/>
      <c r="BZ5" s="1089"/>
      <c r="CA5" s="1089"/>
      <c r="CB5" s="1089"/>
      <c r="CC5" s="1089"/>
      <c r="CD5" s="1089"/>
      <c r="CE5" s="1089"/>
      <c r="CF5" s="1089"/>
      <c r="CG5" s="1090"/>
      <c r="CH5" s="1094" t="s">
        <v>379</v>
      </c>
      <c r="CI5" s="1095"/>
      <c r="CJ5" s="1095"/>
      <c r="CK5" s="1095"/>
      <c r="CL5" s="1096"/>
      <c r="CM5" s="1094" t="s">
        <v>380</v>
      </c>
      <c r="CN5" s="1095"/>
      <c r="CO5" s="1095"/>
      <c r="CP5" s="1095"/>
      <c r="CQ5" s="1096"/>
      <c r="CR5" s="1094" t="s">
        <v>381</v>
      </c>
      <c r="CS5" s="1095"/>
      <c r="CT5" s="1095"/>
      <c r="CU5" s="1095"/>
      <c r="CV5" s="1096"/>
      <c r="CW5" s="1094" t="s">
        <v>382</v>
      </c>
      <c r="CX5" s="1095"/>
      <c r="CY5" s="1095"/>
      <c r="CZ5" s="1095"/>
      <c r="DA5" s="1096"/>
      <c r="DB5" s="1094" t="s">
        <v>383</v>
      </c>
      <c r="DC5" s="1095"/>
      <c r="DD5" s="1095"/>
      <c r="DE5" s="1095"/>
      <c r="DF5" s="1096"/>
      <c r="DG5" s="1191" t="s">
        <v>384</v>
      </c>
      <c r="DH5" s="1192"/>
      <c r="DI5" s="1192"/>
      <c r="DJ5" s="1192"/>
      <c r="DK5" s="1193"/>
      <c r="DL5" s="1191" t="s">
        <v>385</v>
      </c>
      <c r="DM5" s="1192"/>
      <c r="DN5" s="1192"/>
      <c r="DO5" s="1192"/>
      <c r="DP5" s="1193"/>
      <c r="DQ5" s="1094" t="s">
        <v>386</v>
      </c>
      <c r="DR5" s="1095"/>
      <c r="DS5" s="1095"/>
      <c r="DT5" s="1095"/>
      <c r="DU5" s="1096"/>
      <c r="DV5" s="1094" t="s">
        <v>377</v>
      </c>
      <c r="DW5" s="1095"/>
      <c r="DX5" s="1095"/>
      <c r="DY5" s="1095"/>
      <c r="DZ5" s="1110"/>
      <c r="EA5" s="255"/>
    </row>
    <row r="6" spans="1:131" s="256" customFormat="1" ht="26.25" customHeight="1" thickBot="1" x14ac:dyDescent="0.25">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2">
      <c r="A7" s="259">
        <v>1</v>
      </c>
      <c r="B7" s="1143" t="s">
        <v>387</v>
      </c>
      <c r="C7" s="1144"/>
      <c r="D7" s="1144"/>
      <c r="E7" s="1144"/>
      <c r="F7" s="1144"/>
      <c r="G7" s="1144"/>
      <c r="H7" s="1144"/>
      <c r="I7" s="1144"/>
      <c r="J7" s="1144"/>
      <c r="K7" s="1144"/>
      <c r="L7" s="1144"/>
      <c r="M7" s="1144"/>
      <c r="N7" s="1144"/>
      <c r="O7" s="1144"/>
      <c r="P7" s="1145"/>
      <c r="Q7" s="1197">
        <v>25944</v>
      </c>
      <c r="R7" s="1198"/>
      <c r="S7" s="1198"/>
      <c r="T7" s="1198"/>
      <c r="U7" s="1198"/>
      <c r="V7" s="1198">
        <v>25216</v>
      </c>
      <c r="W7" s="1198"/>
      <c r="X7" s="1198"/>
      <c r="Y7" s="1198"/>
      <c r="Z7" s="1198"/>
      <c r="AA7" s="1198">
        <v>728</v>
      </c>
      <c r="AB7" s="1198"/>
      <c r="AC7" s="1198"/>
      <c r="AD7" s="1198"/>
      <c r="AE7" s="1199"/>
      <c r="AF7" s="1200">
        <v>624</v>
      </c>
      <c r="AG7" s="1201"/>
      <c r="AH7" s="1201"/>
      <c r="AI7" s="1201"/>
      <c r="AJ7" s="1202"/>
      <c r="AK7" s="1184">
        <v>467</v>
      </c>
      <c r="AL7" s="1185"/>
      <c r="AM7" s="1185"/>
      <c r="AN7" s="1185"/>
      <c r="AO7" s="1185"/>
      <c r="AP7" s="1185">
        <v>40358</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578</v>
      </c>
      <c r="BT7" s="1189"/>
      <c r="BU7" s="1189"/>
      <c r="BV7" s="1189"/>
      <c r="BW7" s="1189"/>
      <c r="BX7" s="1189"/>
      <c r="BY7" s="1189"/>
      <c r="BZ7" s="1189"/>
      <c r="CA7" s="1189"/>
      <c r="CB7" s="1189"/>
      <c r="CC7" s="1189"/>
      <c r="CD7" s="1189"/>
      <c r="CE7" s="1189"/>
      <c r="CF7" s="1189"/>
      <c r="CG7" s="1190"/>
      <c r="CH7" s="1181">
        <v>-6</v>
      </c>
      <c r="CI7" s="1182"/>
      <c r="CJ7" s="1182"/>
      <c r="CK7" s="1182"/>
      <c r="CL7" s="1183"/>
      <c r="CM7" s="1181">
        <v>131</v>
      </c>
      <c r="CN7" s="1182"/>
      <c r="CO7" s="1182"/>
      <c r="CP7" s="1182"/>
      <c r="CQ7" s="1183"/>
      <c r="CR7" s="1181">
        <v>15</v>
      </c>
      <c r="CS7" s="1182"/>
      <c r="CT7" s="1182"/>
      <c r="CU7" s="1182"/>
      <c r="CV7" s="1183"/>
      <c r="CW7" s="1181">
        <v>45</v>
      </c>
      <c r="CX7" s="1182"/>
      <c r="CY7" s="1182"/>
      <c r="CZ7" s="1182"/>
      <c r="DA7" s="1183"/>
      <c r="DB7" s="1181" t="s">
        <v>582</v>
      </c>
      <c r="DC7" s="1182"/>
      <c r="DD7" s="1182"/>
      <c r="DE7" s="1182"/>
      <c r="DF7" s="1183"/>
      <c r="DG7" s="1181" t="s">
        <v>582</v>
      </c>
      <c r="DH7" s="1182"/>
      <c r="DI7" s="1182"/>
      <c r="DJ7" s="1182"/>
      <c r="DK7" s="1183"/>
      <c r="DL7" s="1181" t="s">
        <v>582</v>
      </c>
      <c r="DM7" s="1182"/>
      <c r="DN7" s="1182"/>
      <c r="DO7" s="1182"/>
      <c r="DP7" s="1183"/>
      <c r="DQ7" s="1181" t="s">
        <v>582</v>
      </c>
      <c r="DR7" s="1182"/>
      <c r="DS7" s="1182"/>
      <c r="DT7" s="1182"/>
      <c r="DU7" s="1183"/>
      <c r="DV7" s="1208"/>
      <c r="DW7" s="1209"/>
      <c r="DX7" s="1209"/>
      <c r="DY7" s="1209"/>
      <c r="DZ7" s="1210"/>
      <c r="EA7" s="255"/>
    </row>
    <row r="8" spans="1:131" s="256" customFormat="1" ht="26.25" customHeight="1" x14ac:dyDescent="0.2">
      <c r="A8" s="262">
        <v>2</v>
      </c>
      <c r="B8" s="1130" t="s">
        <v>388</v>
      </c>
      <c r="C8" s="1131"/>
      <c r="D8" s="1131"/>
      <c r="E8" s="1131"/>
      <c r="F8" s="1131"/>
      <c r="G8" s="1131"/>
      <c r="H8" s="1131"/>
      <c r="I8" s="1131"/>
      <c r="J8" s="1131"/>
      <c r="K8" s="1131"/>
      <c r="L8" s="1131"/>
      <c r="M8" s="1131"/>
      <c r="N8" s="1131"/>
      <c r="O8" s="1131"/>
      <c r="P8" s="1132"/>
      <c r="Q8" s="1136">
        <v>543</v>
      </c>
      <c r="R8" s="1137"/>
      <c r="S8" s="1137"/>
      <c r="T8" s="1137"/>
      <c r="U8" s="1137"/>
      <c r="V8" s="1137">
        <v>540</v>
      </c>
      <c r="W8" s="1137"/>
      <c r="X8" s="1137"/>
      <c r="Y8" s="1137"/>
      <c r="Z8" s="1137"/>
      <c r="AA8" s="1137">
        <v>3</v>
      </c>
      <c r="AB8" s="1137"/>
      <c r="AC8" s="1137"/>
      <c r="AD8" s="1137"/>
      <c r="AE8" s="1138"/>
      <c r="AF8" s="1112">
        <v>3</v>
      </c>
      <c r="AG8" s="1113"/>
      <c r="AH8" s="1113"/>
      <c r="AI8" s="1113"/>
      <c r="AJ8" s="1114"/>
      <c r="AK8" s="1179">
        <v>540</v>
      </c>
      <c r="AL8" s="1180"/>
      <c r="AM8" s="1180"/>
      <c r="AN8" s="1180"/>
      <c r="AO8" s="1180"/>
      <c r="AP8" s="1180">
        <v>1199</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579</v>
      </c>
      <c r="BT8" s="1108"/>
      <c r="BU8" s="1108"/>
      <c r="BV8" s="1108"/>
      <c r="BW8" s="1108"/>
      <c r="BX8" s="1108"/>
      <c r="BY8" s="1108"/>
      <c r="BZ8" s="1108"/>
      <c r="CA8" s="1108"/>
      <c r="CB8" s="1108"/>
      <c r="CC8" s="1108"/>
      <c r="CD8" s="1108"/>
      <c r="CE8" s="1108"/>
      <c r="CF8" s="1108"/>
      <c r="CG8" s="1109"/>
      <c r="CH8" s="1082">
        <v>36</v>
      </c>
      <c r="CI8" s="1083"/>
      <c r="CJ8" s="1083"/>
      <c r="CK8" s="1083"/>
      <c r="CL8" s="1084"/>
      <c r="CM8" s="1082">
        <v>517</v>
      </c>
      <c r="CN8" s="1083"/>
      <c r="CO8" s="1083"/>
      <c r="CP8" s="1083"/>
      <c r="CQ8" s="1084"/>
      <c r="CR8" s="1082">
        <v>48</v>
      </c>
      <c r="CS8" s="1083"/>
      <c r="CT8" s="1083"/>
      <c r="CU8" s="1083"/>
      <c r="CV8" s="1084"/>
      <c r="CW8" s="1082" t="s">
        <v>582</v>
      </c>
      <c r="CX8" s="1083"/>
      <c r="CY8" s="1083"/>
      <c r="CZ8" s="1083"/>
      <c r="DA8" s="1084"/>
      <c r="DB8" s="1082" t="s">
        <v>582</v>
      </c>
      <c r="DC8" s="1083"/>
      <c r="DD8" s="1083"/>
      <c r="DE8" s="1083"/>
      <c r="DF8" s="1084"/>
      <c r="DG8" s="1082" t="s">
        <v>582</v>
      </c>
      <c r="DH8" s="1083"/>
      <c r="DI8" s="1083"/>
      <c r="DJ8" s="1083"/>
      <c r="DK8" s="1084"/>
      <c r="DL8" s="1082" t="s">
        <v>582</v>
      </c>
      <c r="DM8" s="1083"/>
      <c r="DN8" s="1083"/>
      <c r="DO8" s="1083"/>
      <c r="DP8" s="1084"/>
      <c r="DQ8" s="1082" t="s">
        <v>582</v>
      </c>
      <c r="DR8" s="1083"/>
      <c r="DS8" s="1083"/>
      <c r="DT8" s="1083"/>
      <c r="DU8" s="1084"/>
      <c r="DV8" s="1085"/>
      <c r="DW8" s="1086"/>
      <c r="DX8" s="1086"/>
      <c r="DY8" s="1086"/>
      <c r="DZ8" s="1087"/>
      <c r="EA8" s="255"/>
    </row>
    <row r="9" spans="1:131" s="256" customFormat="1" ht="26.25" customHeight="1" x14ac:dyDescent="0.2">
      <c r="A9" s="262">
        <v>3</v>
      </c>
      <c r="B9" s="1130" t="s">
        <v>389</v>
      </c>
      <c r="C9" s="1131"/>
      <c r="D9" s="1131"/>
      <c r="E9" s="1131"/>
      <c r="F9" s="1131"/>
      <c r="G9" s="1131"/>
      <c r="H9" s="1131"/>
      <c r="I9" s="1131"/>
      <c r="J9" s="1131"/>
      <c r="K9" s="1131"/>
      <c r="L9" s="1131"/>
      <c r="M9" s="1131"/>
      <c r="N9" s="1131"/>
      <c r="O9" s="1131"/>
      <c r="P9" s="1132"/>
      <c r="Q9" s="1136">
        <v>11</v>
      </c>
      <c r="R9" s="1137"/>
      <c r="S9" s="1137"/>
      <c r="T9" s="1137"/>
      <c r="U9" s="1137"/>
      <c r="V9" s="1137">
        <v>5</v>
      </c>
      <c r="W9" s="1137"/>
      <c r="X9" s="1137"/>
      <c r="Y9" s="1137"/>
      <c r="Z9" s="1137"/>
      <c r="AA9" s="1137">
        <v>7</v>
      </c>
      <c r="AB9" s="1137"/>
      <c r="AC9" s="1137"/>
      <c r="AD9" s="1137"/>
      <c r="AE9" s="1138"/>
      <c r="AF9" s="1112">
        <v>7</v>
      </c>
      <c r="AG9" s="1113"/>
      <c r="AH9" s="1113"/>
      <c r="AI9" s="1113"/>
      <c r="AJ9" s="1114"/>
      <c r="AK9" s="1179" t="s">
        <v>581</v>
      </c>
      <c r="AL9" s="1180"/>
      <c r="AM9" s="1180"/>
      <c r="AN9" s="1180"/>
      <c r="AO9" s="1180"/>
      <c r="AP9" s="1180" t="s">
        <v>581</v>
      </c>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t="s">
        <v>580</v>
      </c>
      <c r="BT9" s="1108"/>
      <c r="BU9" s="1108"/>
      <c r="BV9" s="1108"/>
      <c r="BW9" s="1108"/>
      <c r="BX9" s="1108"/>
      <c r="BY9" s="1108"/>
      <c r="BZ9" s="1108"/>
      <c r="CA9" s="1108"/>
      <c r="CB9" s="1108"/>
      <c r="CC9" s="1108"/>
      <c r="CD9" s="1108"/>
      <c r="CE9" s="1108"/>
      <c r="CF9" s="1108"/>
      <c r="CG9" s="1109"/>
      <c r="CH9" s="1082">
        <v>3</v>
      </c>
      <c r="CI9" s="1083"/>
      <c r="CJ9" s="1083"/>
      <c r="CK9" s="1083"/>
      <c r="CL9" s="1084"/>
      <c r="CM9" s="1082">
        <v>36</v>
      </c>
      <c r="CN9" s="1083"/>
      <c r="CO9" s="1083"/>
      <c r="CP9" s="1083"/>
      <c r="CQ9" s="1084"/>
      <c r="CR9" s="1082">
        <v>1</v>
      </c>
      <c r="CS9" s="1083"/>
      <c r="CT9" s="1083"/>
      <c r="CU9" s="1083"/>
      <c r="CV9" s="1084"/>
      <c r="CW9" s="1082" t="s">
        <v>582</v>
      </c>
      <c r="CX9" s="1083"/>
      <c r="CY9" s="1083"/>
      <c r="CZ9" s="1083"/>
      <c r="DA9" s="1084"/>
      <c r="DB9" s="1082" t="s">
        <v>582</v>
      </c>
      <c r="DC9" s="1083"/>
      <c r="DD9" s="1083"/>
      <c r="DE9" s="1083"/>
      <c r="DF9" s="1084"/>
      <c r="DG9" s="1082" t="s">
        <v>582</v>
      </c>
      <c r="DH9" s="1083"/>
      <c r="DI9" s="1083"/>
      <c r="DJ9" s="1083"/>
      <c r="DK9" s="1084"/>
      <c r="DL9" s="1082" t="s">
        <v>582</v>
      </c>
      <c r="DM9" s="1083"/>
      <c r="DN9" s="1083"/>
      <c r="DO9" s="1083"/>
      <c r="DP9" s="1084"/>
      <c r="DQ9" s="1082" t="s">
        <v>582</v>
      </c>
      <c r="DR9" s="1083"/>
      <c r="DS9" s="1083"/>
      <c r="DT9" s="1083"/>
      <c r="DU9" s="1084"/>
      <c r="DV9" s="1085"/>
      <c r="DW9" s="1086"/>
      <c r="DX9" s="1086"/>
      <c r="DY9" s="1086"/>
      <c r="DZ9" s="1087"/>
      <c r="EA9" s="255"/>
    </row>
    <row r="10" spans="1:131" s="256" customFormat="1" ht="26.25" customHeight="1" x14ac:dyDescent="0.2">
      <c r="A10" s="262">
        <v>4</v>
      </c>
      <c r="B10" s="1130" t="s">
        <v>390</v>
      </c>
      <c r="C10" s="1131"/>
      <c r="D10" s="1131"/>
      <c r="E10" s="1131"/>
      <c r="F10" s="1131"/>
      <c r="G10" s="1131"/>
      <c r="H10" s="1131"/>
      <c r="I10" s="1131"/>
      <c r="J10" s="1131"/>
      <c r="K10" s="1131"/>
      <c r="L10" s="1131"/>
      <c r="M10" s="1131"/>
      <c r="N10" s="1131"/>
      <c r="O10" s="1131"/>
      <c r="P10" s="1132"/>
      <c r="Q10" s="1136">
        <v>82</v>
      </c>
      <c r="R10" s="1137"/>
      <c r="S10" s="1137"/>
      <c r="T10" s="1137"/>
      <c r="U10" s="1137"/>
      <c r="V10" s="1137">
        <v>81</v>
      </c>
      <c r="W10" s="1137"/>
      <c r="X10" s="1137"/>
      <c r="Y10" s="1137"/>
      <c r="Z10" s="1137"/>
      <c r="AA10" s="1137">
        <v>2</v>
      </c>
      <c r="AB10" s="1137"/>
      <c r="AC10" s="1137"/>
      <c r="AD10" s="1137"/>
      <c r="AE10" s="1138"/>
      <c r="AF10" s="1112">
        <v>2</v>
      </c>
      <c r="AG10" s="1113"/>
      <c r="AH10" s="1113"/>
      <c r="AI10" s="1113"/>
      <c r="AJ10" s="1114"/>
      <c r="AK10" s="1179">
        <v>81</v>
      </c>
      <c r="AL10" s="1180"/>
      <c r="AM10" s="1180"/>
      <c r="AN10" s="1180"/>
      <c r="AO10" s="1180"/>
      <c r="AP10" s="1180">
        <v>219</v>
      </c>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2">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2">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2">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2">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2">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2">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2">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2">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2">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2">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5">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2">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391</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5">
      <c r="A23" s="265" t="s">
        <v>392</v>
      </c>
      <c r="B23" s="1037" t="s">
        <v>393</v>
      </c>
      <c r="C23" s="1038"/>
      <c r="D23" s="1038"/>
      <c r="E23" s="1038"/>
      <c r="F23" s="1038"/>
      <c r="G23" s="1038"/>
      <c r="H23" s="1038"/>
      <c r="I23" s="1038"/>
      <c r="J23" s="1038"/>
      <c r="K23" s="1038"/>
      <c r="L23" s="1038"/>
      <c r="M23" s="1038"/>
      <c r="N23" s="1038"/>
      <c r="O23" s="1038"/>
      <c r="P23" s="1039"/>
      <c r="Q23" s="1161">
        <v>25960</v>
      </c>
      <c r="R23" s="1162"/>
      <c r="S23" s="1162"/>
      <c r="T23" s="1162"/>
      <c r="U23" s="1162"/>
      <c r="V23" s="1162">
        <v>25221</v>
      </c>
      <c r="W23" s="1162"/>
      <c r="X23" s="1162"/>
      <c r="Y23" s="1162"/>
      <c r="Z23" s="1162"/>
      <c r="AA23" s="1162">
        <v>740</v>
      </c>
      <c r="AB23" s="1162"/>
      <c r="AC23" s="1162"/>
      <c r="AD23" s="1162"/>
      <c r="AE23" s="1163"/>
      <c r="AF23" s="1164">
        <v>636</v>
      </c>
      <c r="AG23" s="1162"/>
      <c r="AH23" s="1162"/>
      <c r="AI23" s="1162"/>
      <c r="AJ23" s="1165"/>
      <c r="AK23" s="1166"/>
      <c r="AL23" s="1167"/>
      <c r="AM23" s="1167"/>
      <c r="AN23" s="1167"/>
      <c r="AO23" s="1167"/>
      <c r="AP23" s="1162">
        <v>41776</v>
      </c>
      <c r="AQ23" s="1162"/>
      <c r="AR23" s="1162"/>
      <c r="AS23" s="1162"/>
      <c r="AT23" s="1162"/>
      <c r="AU23" s="1168"/>
      <c r="AV23" s="1168"/>
      <c r="AW23" s="1168"/>
      <c r="AX23" s="1168"/>
      <c r="AY23" s="1169"/>
      <c r="AZ23" s="1158" t="s">
        <v>394</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2">
      <c r="A24" s="1157" t="s">
        <v>395</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5">
      <c r="A25" s="1156" t="s">
        <v>396</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2">
      <c r="A26" s="1088" t="s">
        <v>370</v>
      </c>
      <c r="B26" s="1089"/>
      <c r="C26" s="1089"/>
      <c r="D26" s="1089"/>
      <c r="E26" s="1089"/>
      <c r="F26" s="1089"/>
      <c r="G26" s="1089"/>
      <c r="H26" s="1089"/>
      <c r="I26" s="1089"/>
      <c r="J26" s="1089"/>
      <c r="K26" s="1089"/>
      <c r="L26" s="1089"/>
      <c r="M26" s="1089"/>
      <c r="N26" s="1089"/>
      <c r="O26" s="1089"/>
      <c r="P26" s="1090"/>
      <c r="Q26" s="1094" t="s">
        <v>397</v>
      </c>
      <c r="R26" s="1095"/>
      <c r="S26" s="1095"/>
      <c r="T26" s="1095"/>
      <c r="U26" s="1096"/>
      <c r="V26" s="1094" t="s">
        <v>398</v>
      </c>
      <c r="W26" s="1095"/>
      <c r="X26" s="1095"/>
      <c r="Y26" s="1095"/>
      <c r="Z26" s="1096"/>
      <c r="AA26" s="1094" t="s">
        <v>399</v>
      </c>
      <c r="AB26" s="1095"/>
      <c r="AC26" s="1095"/>
      <c r="AD26" s="1095"/>
      <c r="AE26" s="1095"/>
      <c r="AF26" s="1152" t="s">
        <v>400</v>
      </c>
      <c r="AG26" s="1101"/>
      <c r="AH26" s="1101"/>
      <c r="AI26" s="1101"/>
      <c r="AJ26" s="1153"/>
      <c r="AK26" s="1095" t="s">
        <v>401</v>
      </c>
      <c r="AL26" s="1095"/>
      <c r="AM26" s="1095"/>
      <c r="AN26" s="1095"/>
      <c r="AO26" s="1096"/>
      <c r="AP26" s="1094" t="s">
        <v>402</v>
      </c>
      <c r="AQ26" s="1095"/>
      <c r="AR26" s="1095"/>
      <c r="AS26" s="1095"/>
      <c r="AT26" s="1096"/>
      <c r="AU26" s="1094" t="s">
        <v>403</v>
      </c>
      <c r="AV26" s="1095"/>
      <c r="AW26" s="1095"/>
      <c r="AX26" s="1095"/>
      <c r="AY26" s="1096"/>
      <c r="AZ26" s="1094" t="s">
        <v>404</v>
      </c>
      <c r="BA26" s="1095"/>
      <c r="BB26" s="1095"/>
      <c r="BC26" s="1095"/>
      <c r="BD26" s="1096"/>
      <c r="BE26" s="1094" t="s">
        <v>377</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5">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2">
      <c r="A28" s="267">
        <v>1</v>
      </c>
      <c r="B28" s="1143" t="s">
        <v>405</v>
      </c>
      <c r="C28" s="1144"/>
      <c r="D28" s="1144"/>
      <c r="E28" s="1144"/>
      <c r="F28" s="1144"/>
      <c r="G28" s="1144"/>
      <c r="H28" s="1144"/>
      <c r="I28" s="1144"/>
      <c r="J28" s="1144"/>
      <c r="K28" s="1144"/>
      <c r="L28" s="1144"/>
      <c r="M28" s="1144"/>
      <c r="N28" s="1144"/>
      <c r="O28" s="1144"/>
      <c r="P28" s="1145"/>
      <c r="Q28" s="1146">
        <v>5922</v>
      </c>
      <c r="R28" s="1147"/>
      <c r="S28" s="1147"/>
      <c r="T28" s="1147"/>
      <c r="U28" s="1147"/>
      <c r="V28" s="1147">
        <v>5408</v>
      </c>
      <c r="W28" s="1147"/>
      <c r="X28" s="1147"/>
      <c r="Y28" s="1147"/>
      <c r="Z28" s="1147"/>
      <c r="AA28" s="1147">
        <v>514</v>
      </c>
      <c r="AB28" s="1147"/>
      <c r="AC28" s="1147"/>
      <c r="AD28" s="1147"/>
      <c r="AE28" s="1148"/>
      <c r="AF28" s="1149">
        <v>514</v>
      </c>
      <c r="AG28" s="1147"/>
      <c r="AH28" s="1147"/>
      <c r="AI28" s="1147"/>
      <c r="AJ28" s="1150"/>
      <c r="AK28" s="1151">
        <v>412</v>
      </c>
      <c r="AL28" s="1139"/>
      <c r="AM28" s="1139"/>
      <c r="AN28" s="1139"/>
      <c r="AO28" s="1139"/>
      <c r="AP28" s="1139" t="s">
        <v>582</v>
      </c>
      <c r="AQ28" s="1139"/>
      <c r="AR28" s="1139"/>
      <c r="AS28" s="1139"/>
      <c r="AT28" s="1139"/>
      <c r="AU28" s="1139" t="s">
        <v>582</v>
      </c>
      <c r="AV28" s="1139"/>
      <c r="AW28" s="1139"/>
      <c r="AX28" s="1139"/>
      <c r="AY28" s="1139"/>
      <c r="AZ28" s="1140"/>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2">
      <c r="A29" s="267">
        <v>2</v>
      </c>
      <c r="B29" s="1130" t="s">
        <v>406</v>
      </c>
      <c r="C29" s="1131"/>
      <c r="D29" s="1131"/>
      <c r="E29" s="1131"/>
      <c r="F29" s="1131"/>
      <c r="G29" s="1131"/>
      <c r="H29" s="1131"/>
      <c r="I29" s="1131"/>
      <c r="J29" s="1131"/>
      <c r="K29" s="1131"/>
      <c r="L29" s="1131"/>
      <c r="M29" s="1131"/>
      <c r="N29" s="1131"/>
      <c r="O29" s="1131"/>
      <c r="P29" s="1132"/>
      <c r="Q29" s="1136">
        <v>3754</v>
      </c>
      <c r="R29" s="1137"/>
      <c r="S29" s="1137"/>
      <c r="T29" s="1137"/>
      <c r="U29" s="1137"/>
      <c r="V29" s="1137">
        <v>3694</v>
      </c>
      <c r="W29" s="1137"/>
      <c r="X29" s="1137"/>
      <c r="Y29" s="1137"/>
      <c r="Z29" s="1137"/>
      <c r="AA29" s="1137">
        <v>60</v>
      </c>
      <c r="AB29" s="1137"/>
      <c r="AC29" s="1137"/>
      <c r="AD29" s="1137"/>
      <c r="AE29" s="1138"/>
      <c r="AF29" s="1112">
        <v>60</v>
      </c>
      <c r="AG29" s="1113"/>
      <c r="AH29" s="1113"/>
      <c r="AI29" s="1113"/>
      <c r="AJ29" s="1114"/>
      <c r="AK29" s="1073">
        <v>603</v>
      </c>
      <c r="AL29" s="1064"/>
      <c r="AM29" s="1064"/>
      <c r="AN29" s="1064"/>
      <c r="AO29" s="1064"/>
      <c r="AP29" s="1064" t="s">
        <v>582</v>
      </c>
      <c r="AQ29" s="1064"/>
      <c r="AR29" s="1064"/>
      <c r="AS29" s="1064"/>
      <c r="AT29" s="1064"/>
      <c r="AU29" s="1064" t="s">
        <v>582</v>
      </c>
      <c r="AV29" s="1064"/>
      <c r="AW29" s="1064"/>
      <c r="AX29" s="1064"/>
      <c r="AY29" s="1064"/>
      <c r="AZ29" s="1135"/>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2">
      <c r="A30" s="267">
        <v>3</v>
      </c>
      <c r="B30" s="1130" t="s">
        <v>407</v>
      </c>
      <c r="C30" s="1131"/>
      <c r="D30" s="1131"/>
      <c r="E30" s="1131"/>
      <c r="F30" s="1131"/>
      <c r="G30" s="1131"/>
      <c r="H30" s="1131"/>
      <c r="I30" s="1131"/>
      <c r="J30" s="1131"/>
      <c r="K30" s="1131"/>
      <c r="L30" s="1131"/>
      <c r="M30" s="1131"/>
      <c r="N30" s="1131"/>
      <c r="O30" s="1131"/>
      <c r="P30" s="1132"/>
      <c r="Q30" s="1136">
        <v>632</v>
      </c>
      <c r="R30" s="1137"/>
      <c r="S30" s="1137"/>
      <c r="T30" s="1137"/>
      <c r="U30" s="1137"/>
      <c r="V30" s="1137">
        <v>615</v>
      </c>
      <c r="W30" s="1137"/>
      <c r="X30" s="1137"/>
      <c r="Y30" s="1137"/>
      <c r="Z30" s="1137"/>
      <c r="AA30" s="1137">
        <v>17</v>
      </c>
      <c r="AB30" s="1137"/>
      <c r="AC30" s="1137"/>
      <c r="AD30" s="1137"/>
      <c r="AE30" s="1138"/>
      <c r="AF30" s="1112">
        <v>17</v>
      </c>
      <c r="AG30" s="1113"/>
      <c r="AH30" s="1113"/>
      <c r="AI30" s="1113"/>
      <c r="AJ30" s="1114"/>
      <c r="AK30" s="1073">
        <v>85</v>
      </c>
      <c r="AL30" s="1064"/>
      <c r="AM30" s="1064"/>
      <c r="AN30" s="1064"/>
      <c r="AO30" s="1064"/>
      <c r="AP30" s="1064" t="s">
        <v>582</v>
      </c>
      <c r="AQ30" s="1064"/>
      <c r="AR30" s="1064"/>
      <c r="AS30" s="1064"/>
      <c r="AT30" s="1064"/>
      <c r="AU30" s="1064" t="s">
        <v>582</v>
      </c>
      <c r="AV30" s="1064"/>
      <c r="AW30" s="1064"/>
      <c r="AX30" s="1064"/>
      <c r="AY30" s="1064"/>
      <c r="AZ30" s="1135"/>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2">
      <c r="A31" s="267">
        <v>4</v>
      </c>
      <c r="B31" s="1130" t="s">
        <v>408</v>
      </c>
      <c r="C31" s="1131"/>
      <c r="D31" s="1131"/>
      <c r="E31" s="1131"/>
      <c r="F31" s="1131"/>
      <c r="G31" s="1131"/>
      <c r="H31" s="1131"/>
      <c r="I31" s="1131"/>
      <c r="J31" s="1131"/>
      <c r="K31" s="1131"/>
      <c r="L31" s="1131"/>
      <c r="M31" s="1131"/>
      <c r="N31" s="1131"/>
      <c r="O31" s="1131"/>
      <c r="P31" s="1132"/>
      <c r="Q31" s="1136">
        <v>1223</v>
      </c>
      <c r="R31" s="1137"/>
      <c r="S31" s="1137"/>
      <c r="T31" s="1137"/>
      <c r="U31" s="1137"/>
      <c r="V31" s="1137">
        <v>1150</v>
      </c>
      <c r="W31" s="1137"/>
      <c r="X31" s="1137"/>
      <c r="Y31" s="1137"/>
      <c r="Z31" s="1137"/>
      <c r="AA31" s="1137">
        <v>73</v>
      </c>
      <c r="AB31" s="1137"/>
      <c r="AC31" s="1137"/>
      <c r="AD31" s="1137"/>
      <c r="AE31" s="1138"/>
      <c r="AF31" s="1112">
        <v>1359</v>
      </c>
      <c r="AG31" s="1113"/>
      <c r="AH31" s="1113"/>
      <c r="AI31" s="1113"/>
      <c r="AJ31" s="1114"/>
      <c r="AK31" s="1073">
        <v>17</v>
      </c>
      <c r="AL31" s="1064"/>
      <c r="AM31" s="1064"/>
      <c r="AN31" s="1064"/>
      <c r="AO31" s="1064"/>
      <c r="AP31" s="1064">
        <v>3469</v>
      </c>
      <c r="AQ31" s="1064"/>
      <c r="AR31" s="1064"/>
      <c r="AS31" s="1064"/>
      <c r="AT31" s="1064"/>
      <c r="AU31" s="1064">
        <v>146</v>
      </c>
      <c r="AV31" s="1064"/>
      <c r="AW31" s="1064"/>
      <c r="AX31" s="1064"/>
      <c r="AY31" s="1064"/>
      <c r="AZ31" s="1135" t="s">
        <v>582</v>
      </c>
      <c r="BA31" s="1135"/>
      <c r="BB31" s="1135"/>
      <c r="BC31" s="1135"/>
      <c r="BD31" s="1135"/>
      <c r="BE31" s="1125" t="s">
        <v>409</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2">
      <c r="A32" s="267">
        <v>5</v>
      </c>
      <c r="B32" s="1130" t="s">
        <v>410</v>
      </c>
      <c r="C32" s="1131"/>
      <c r="D32" s="1131"/>
      <c r="E32" s="1131"/>
      <c r="F32" s="1131"/>
      <c r="G32" s="1131"/>
      <c r="H32" s="1131"/>
      <c r="I32" s="1131"/>
      <c r="J32" s="1131"/>
      <c r="K32" s="1131"/>
      <c r="L32" s="1131"/>
      <c r="M32" s="1131"/>
      <c r="N32" s="1131"/>
      <c r="O32" s="1131"/>
      <c r="P32" s="1132"/>
      <c r="Q32" s="1136">
        <v>1657</v>
      </c>
      <c r="R32" s="1137"/>
      <c r="S32" s="1137"/>
      <c r="T32" s="1137"/>
      <c r="U32" s="1137"/>
      <c r="V32" s="1137">
        <v>1540</v>
      </c>
      <c r="W32" s="1137"/>
      <c r="X32" s="1137"/>
      <c r="Y32" s="1137"/>
      <c r="Z32" s="1137"/>
      <c r="AA32" s="1137">
        <v>117</v>
      </c>
      <c r="AB32" s="1137"/>
      <c r="AC32" s="1137"/>
      <c r="AD32" s="1137"/>
      <c r="AE32" s="1138"/>
      <c r="AF32" s="1112">
        <v>862</v>
      </c>
      <c r="AG32" s="1113"/>
      <c r="AH32" s="1113"/>
      <c r="AI32" s="1113"/>
      <c r="AJ32" s="1114"/>
      <c r="AK32" s="1073">
        <v>435</v>
      </c>
      <c r="AL32" s="1064"/>
      <c r="AM32" s="1064"/>
      <c r="AN32" s="1064"/>
      <c r="AO32" s="1064"/>
      <c r="AP32" s="1064">
        <v>15658</v>
      </c>
      <c r="AQ32" s="1064"/>
      <c r="AR32" s="1064"/>
      <c r="AS32" s="1064"/>
      <c r="AT32" s="1064"/>
      <c r="AU32" s="1064">
        <v>3946</v>
      </c>
      <c r="AV32" s="1064"/>
      <c r="AW32" s="1064"/>
      <c r="AX32" s="1064"/>
      <c r="AY32" s="1064"/>
      <c r="AZ32" s="1135" t="s">
        <v>582</v>
      </c>
      <c r="BA32" s="1135"/>
      <c r="BB32" s="1135"/>
      <c r="BC32" s="1135"/>
      <c r="BD32" s="1135"/>
      <c r="BE32" s="1125" t="s">
        <v>409</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2">
      <c r="A33" s="267">
        <v>6</v>
      </c>
      <c r="B33" s="1130" t="s">
        <v>411</v>
      </c>
      <c r="C33" s="1131"/>
      <c r="D33" s="1131"/>
      <c r="E33" s="1131"/>
      <c r="F33" s="1131"/>
      <c r="G33" s="1131"/>
      <c r="H33" s="1131"/>
      <c r="I33" s="1131"/>
      <c r="J33" s="1131"/>
      <c r="K33" s="1131"/>
      <c r="L33" s="1131"/>
      <c r="M33" s="1131"/>
      <c r="N33" s="1131"/>
      <c r="O33" s="1131"/>
      <c r="P33" s="1132"/>
      <c r="Q33" s="1136">
        <v>36</v>
      </c>
      <c r="R33" s="1137"/>
      <c r="S33" s="1137"/>
      <c r="T33" s="1137"/>
      <c r="U33" s="1137"/>
      <c r="V33" s="1137">
        <v>33</v>
      </c>
      <c r="W33" s="1137"/>
      <c r="X33" s="1137"/>
      <c r="Y33" s="1137"/>
      <c r="Z33" s="1137"/>
      <c r="AA33" s="1137">
        <v>3</v>
      </c>
      <c r="AB33" s="1137"/>
      <c r="AC33" s="1137"/>
      <c r="AD33" s="1137"/>
      <c r="AE33" s="1138"/>
      <c r="AF33" s="1112">
        <v>3</v>
      </c>
      <c r="AG33" s="1113"/>
      <c r="AH33" s="1113"/>
      <c r="AI33" s="1113"/>
      <c r="AJ33" s="1114"/>
      <c r="AK33" s="1073">
        <v>31</v>
      </c>
      <c r="AL33" s="1064"/>
      <c r="AM33" s="1064"/>
      <c r="AN33" s="1064"/>
      <c r="AO33" s="1064"/>
      <c r="AP33" s="1064">
        <v>109</v>
      </c>
      <c r="AQ33" s="1064"/>
      <c r="AR33" s="1064"/>
      <c r="AS33" s="1064"/>
      <c r="AT33" s="1064"/>
      <c r="AU33" s="1064">
        <v>109</v>
      </c>
      <c r="AV33" s="1064"/>
      <c r="AW33" s="1064"/>
      <c r="AX33" s="1064"/>
      <c r="AY33" s="1064"/>
      <c r="AZ33" s="1135" t="s">
        <v>582</v>
      </c>
      <c r="BA33" s="1135"/>
      <c r="BB33" s="1135"/>
      <c r="BC33" s="1135"/>
      <c r="BD33" s="1135"/>
      <c r="BE33" s="1125" t="s">
        <v>412</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2">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2">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2">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2">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2">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2">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2">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2">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2">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2">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2">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2">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2">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2">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2">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2">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2">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2">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2">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2">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2">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2">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2">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2">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2">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2">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2">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5">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2">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413</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5">
      <c r="A63" s="265" t="s">
        <v>392</v>
      </c>
      <c r="B63" s="1037" t="s">
        <v>414</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2816</v>
      </c>
      <c r="AG63" s="1052"/>
      <c r="AH63" s="1052"/>
      <c r="AI63" s="1052"/>
      <c r="AJ63" s="1123"/>
      <c r="AK63" s="1124"/>
      <c r="AL63" s="1056"/>
      <c r="AM63" s="1056"/>
      <c r="AN63" s="1056"/>
      <c r="AO63" s="1056"/>
      <c r="AP63" s="1052">
        <v>19236</v>
      </c>
      <c r="AQ63" s="1052"/>
      <c r="AR63" s="1052"/>
      <c r="AS63" s="1052"/>
      <c r="AT63" s="1052"/>
      <c r="AU63" s="1052">
        <v>3770</v>
      </c>
      <c r="AV63" s="1052"/>
      <c r="AW63" s="1052"/>
      <c r="AX63" s="1052"/>
      <c r="AY63" s="1052"/>
      <c r="AZ63" s="1118"/>
      <c r="BA63" s="1118"/>
      <c r="BB63" s="1118"/>
      <c r="BC63" s="1118"/>
      <c r="BD63" s="1118"/>
      <c r="BE63" s="1053"/>
      <c r="BF63" s="1053"/>
      <c r="BG63" s="1053"/>
      <c r="BH63" s="1053"/>
      <c r="BI63" s="1054"/>
      <c r="BJ63" s="1119" t="s">
        <v>238</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5">
      <c r="A65" s="253" t="s">
        <v>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2">
      <c r="A66" s="1088" t="s">
        <v>416</v>
      </c>
      <c r="B66" s="1089"/>
      <c r="C66" s="1089"/>
      <c r="D66" s="1089"/>
      <c r="E66" s="1089"/>
      <c r="F66" s="1089"/>
      <c r="G66" s="1089"/>
      <c r="H66" s="1089"/>
      <c r="I66" s="1089"/>
      <c r="J66" s="1089"/>
      <c r="K66" s="1089"/>
      <c r="L66" s="1089"/>
      <c r="M66" s="1089"/>
      <c r="N66" s="1089"/>
      <c r="O66" s="1089"/>
      <c r="P66" s="1090"/>
      <c r="Q66" s="1094" t="s">
        <v>417</v>
      </c>
      <c r="R66" s="1095"/>
      <c r="S66" s="1095"/>
      <c r="T66" s="1095"/>
      <c r="U66" s="1096"/>
      <c r="V66" s="1094" t="s">
        <v>398</v>
      </c>
      <c r="W66" s="1095"/>
      <c r="X66" s="1095"/>
      <c r="Y66" s="1095"/>
      <c r="Z66" s="1096"/>
      <c r="AA66" s="1094" t="s">
        <v>418</v>
      </c>
      <c r="AB66" s="1095"/>
      <c r="AC66" s="1095"/>
      <c r="AD66" s="1095"/>
      <c r="AE66" s="1096"/>
      <c r="AF66" s="1100" t="s">
        <v>400</v>
      </c>
      <c r="AG66" s="1101"/>
      <c r="AH66" s="1101"/>
      <c r="AI66" s="1101"/>
      <c r="AJ66" s="1102"/>
      <c r="AK66" s="1094" t="s">
        <v>419</v>
      </c>
      <c r="AL66" s="1089"/>
      <c r="AM66" s="1089"/>
      <c r="AN66" s="1089"/>
      <c r="AO66" s="1090"/>
      <c r="AP66" s="1094" t="s">
        <v>402</v>
      </c>
      <c r="AQ66" s="1095"/>
      <c r="AR66" s="1095"/>
      <c r="AS66" s="1095"/>
      <c r="AT66" s="1096"/>
      <c r="AU66" s="1094" t="s">
        <v>420</v>
      </c>
      <c r="AV66" s="1095"/>
      <c r="AW66" s="1095"/>
      <c r="AX66" s="1095"/>
      <c r="AY66" s="1096"/>
      <c r="AZ66" s="1094" t="s">
        <v>377</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5">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2">
      <c r="A68" s="259">
        <v>1</v>
      </c>
      <c r="B68" s="1078" t="s">
        <v>574</v>
      </c>
      <c r="C68" s="1079"/>
      <c r="D68" s="1079"/>
      <c r="E68" s="1079"/>
      <c r="F68" s="1079"/>
      <c r="G68" s="1079"/>
      <c r="H68" s="1079"/>
      <c r="I68" s="1079"/>
      <c r="J68" s="1079"/>
      <c r="K68" s="1079"/>
      <c r="L68" s="1079"/>
      <c r="M68" s="1079"/>
      <c r="N68" s="1079"/>
      <c r="O68" s="1079"/>
      <c r="P68" s="1080"/>
      <c r="Q68" s="1081">
        <v>3348</v>
      </c>
      <c r="R68" s="1075"/>
      <c r="S68" s="1075"/>
      <c r="T68" s="1075"/>
      <c r="U68" s="1075"/>
      <c r="V68" s="1075">
        <v>3273</v>
      </c>
      <c r="W68" s="1075"/>
      <c r="X68" s="1075"/>
      <c r="Y68" s="1075"/>
      <c r="Z68" s="1075"/>
      <c r="AA68" s="1075">
        <v>75</v>
      </c>
      <c r="AB68" s="1075"/>
      <c r="AC68" s="1075"/>
      <c r="AD68" s="1075"/>
      <c r="AE68" s="1075"/>
      <c r="AF68" s="1075">
        <v>75</v>
      </c>
      <c r="AG68" s="1075"/>
      <c r="AH68" s="1075"/>
      <c r="AI68" s="1075"/>
      <c r="AJ68" s="1075"/>
      <c r="AK68" s="1075">
        <v>453</v>
      </c>
      <c r="AL68" s="1075"/>
      <c r="AM68" s="1075"/>
      <c r="AN68" s="1075"/>
      <c r="AO68" s="1075"/>
      <c r="AP68" s="1075" t="s">
        <v>589</v>
      </c>
      <c r="AQ68" s="1075"/>
      <c r="AR68" s="1075"/>
      <c r="AS68" s="1075"/>
      <c r="AT68" s="1075"/>
      <c r="AU68" s="1075" t="s">
        <v>589</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2">
      <c r="A69" s="262">
        <v>2</v>
      </c>
      <c r="B69" s="1067" t="s">
        <v>575</v>
      </c>
      <c r="C69" s="1068"/>
      <c r="D69" s="1068"/>
      <c r="E69" s="1068"/>
      <c r="F69" s="1068"/>
      <c r="G69" s="1068"/>
      <c r="H69" s="1068"/>
      <c r="I69" s="1068"/>
      <c r="J69" s="1068"/>
      <c r="K69" s="1068"/>
      <c r="L69" s="1068"/>
      <c r="M69" s="1068"/>
      <c r="N69" s="1068"/>
      <c r="O69" s="1068"/>
      <c r="P69" s="1069"/>
      <c r="Q69" s="1070" t="s">
        <v>589</v>
      </c>
      <c r="R69" s="1064"/>
      <c r="S69" s="1064"/>
      <c r="T69" s="1064"/>
      <c r="U69" s="1064"/>
      <c r="V69" s="1064" t="s">
        <v>589</v>
      </c>
      <c r="W69" s="1064"/>
      <c r="X69" s="1064"/>
      <c r="Y69" s="1064"/>
      <c r="Z69" s="1064"/>
      <c r="AA69" s="1064" t="s">
        <v>589</v>
      </c>
      <c r="AB69" s="1064"/>
      <c r="AC69" s="1064"/>
      <c r="AD69" s="1064"/>
      <c r="AE69" s="1064"/>
      <c r="AF69" s="1064" t="s">
        <v>589</v>
      </c>
      <c r="AG69" s="1064"/>
      <c r="AH69" s="1064"/>
      <c r="AI69" s="1064"/>
      <c r="AJ69" s="1064"/>
      <c r="AK69" s="1064" t="s">
        <v>589</v>
      </c>
      <c r="AL69" s="1064"/>
      <c r="AM69" s="1064"/>
      <c r="AN69" s="1064"/>
      <c r="AO69" s="1064"/>
      <c r="AP69" s="1064" t="s">
        <v>589</v>
      </c>
      <c r="AQ69" s="1064"/>
      <c r="AR69" s="1064"/>
      <c r="AS69" s="1064"/>
      <c r="AT69" s="1064"/>
      <c r="AU69" s="1064" t="s">
        <v>589</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2">
      <c r="A70" s="262">
        <v>3</v>
      </c>
      <c r="B70" s="1067" t="s">
        <v>576</v>
      </c>
      <c r="C70" s="1068"/>
      <c r="D70" s="1068"/>
      <c r="E70" s="1068"/>
      <c r="F70" s="1068"/>
      <c r="G70" s="1068"/>
      <c r="H70" s="1068"/>
      <c r="I70" s="1068"/>
      <c r="J70" s="1068"/>
      <c r="K70" s="1068"/>
      <c r="L70" s="1068"/>
      <c r="M70" s="1068"/>
      <c r="N70" s="1068"/>
      <c r="O70" s="1068"/>
      <c r="P70" s="1069"/>
      <c r="Q70" s="1070">
        <v>4412</v>
      </c>
      <c r="R70" s="1064"/>
      <c r="S70" s="1064"/>
      <c r="T70" s="1064"/>
      <c r="U70" s="1064"/>
      <c r="V70" s="1064">
        <v>4347</v>
      </c>
      <c r="W70" s="1064"/>
      <c r="X70" s="1064"/>
      <c r="Y70" s="1064"/>
      <c r="Z70" s="1064"/>
      <c r="AA70" s="1064">
        <v>66</v>
      </c>
      <c r="AB70" s="1064"/>
      <c r="AC70" s="1064"/>
      <c r="AD70" s="1064"/>
      <c r="AE70" s="1064"/>
      <c r="AF70" s="1064">
        <v>58</v>
      </c>
      <c r="AG70" s="1064"/>
      <c r="AH70" s="1064"/>
      <c r="AI70" s="1064"/>
      <c r="AJ70" s="1064"/>
      <c r="AK70" s="1064" t="s">
        <v>589</v>
      </c>
      <c r="AL70" s="1064"/>
      <c r="AM70" s="1064"/>
      <c r="AN70" s="1064"/>
      <c r="AO70" s="1064"/>
      <c r="AP70" s="1064">
        <v>2887</v>
      </c>
      <c r="AQ70" s="1064"/>
      <c r="AR70" s="1064"/>
      <c r="AS70" s="1064"/>
      <c r="AT70" s="1064"/>
      <c r="AU70" s="1064">
        <v>584</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2">
      <c r="A71" s="262">
        <v>4</v>
      </c>
      <c r="B71" s="1067" t="s">
        <v>577</v>
      </c>
      <c r="C71" s="1068"/>
      <c r="D71" s="1068"/>
      <c r="E71" s="1068"/>
      <c r="F71" s="1068"/>
      <c r="G71" s="1068"/>
      <c r="H71" s="1068"/>
      <c r="I71" s="1068"/>
      <c r="J71" s="1068"/>
      <c r="K71" s="1068"/>
      <c r="L71" s="1068"/>
      <c r="M71" s="1068"/>
      <c r="N71" s="1068"/>
      <c r="O71" s="1068"/>
      <c r="P71" s="1069"/>
      <c r="Q71" s="1070">
        <v>79</v>
      </c>
      <c r="R71" s="1064"/>
      <c r="S71" s="1064"/>
      <c r="T71" s="1064"/>
      <c r="U71" s="1064"/>
      <c r="V71" s="1064">
        <v>75</v>
      </c>
      <c r="W71" s="1064"/>
      <c r="X71" s="1064"/>
      <c r="Y71" s="1064"/>
      <c r="Z71" s="1064"/>
      <c r="AA71" s="1064">
        <v>4</v>
      </c>
      <c r="AB71" s="1064"/>
      <c r="AC71" s="1064"/>
      <c r="AD71" s="1064"/>
      <c r="AE71" s="1064"/>
      <c r="AF71" s="1064">
        <v>4</v>
      </c>
      <c r="AG71" s="1064"/>
      <c r="AH71" s="1064"/>
      <c r="AI71" s="1064"/>
      <c r="AJ71" s="1064"/>
      <c r="AK71" s="1064" t="s">
        <v>589</v>
      </c>
      <c r="AL71" s="1064"/>
      <c r="AM71" s="1064"/>
      <c r="AN71" s="1064"/>
      <c r="AO71" s="1064"/>
      <c r="AP71" s="1064" t="s">
        <v>589</v>
      </c>
      <c r="AQ71" s="1064"/>
      <c r="AR71" s="1064"/>
      <c r="AS71" s="1064"/>
      <c r="AT71" s="1064"/>
      <c r="AU71" s="1064" t="s">
        <v>589</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2">
      <c r="A72" s="262">
        <v>5</v>
      </c>
      <c r="B72" s="1067" t="s">
        <v>590</v>
      </c>
      <c r="C72" s="1068"/>
      <c r="D72" s="1068"/>
      <c r="E72" s="1068"/>
      <c r="F72" s="1068"/>
      <c r="G72" s="1068"/>
      <c r="H72" s="1068"/>
      <c r="I72" s="1068"/>
      <c r="J72" s="1068"/>
      <c r="K72" s="1068"/>
      <c r="L72" s="1068"/>
      <c r="M72" s="1068"/>
      <c r="N72" s="1068"/>
      <c r="O72" s="1068"/>
      <c r="P72" s="1069"/>
      <c r="Q72" s="1070">
        <v>275</v>
      </c>
      <c r="R72" s="1064"/>
      <c r="S72" s="1064"/>
      <c r="T72" s="1064"/>
      <c r="U72" s="1064"/>
      <c r="V72" s="1064">
        <v>203</v>
      </c>
      <c r="W72" s="1064"/>
      <c r="X72" s="1064"/>
      <c r="Y72" s="1064"/>
      <c r="Z72" s="1064"/>
      <c r="AA72" s="1064">
        <v>72</v>
      </c>
      <c r="AB72" s="1064"/>
      <c r="AC72" s="1064"/>
      <c r="AD72" s="1064"/>
      <c r="AE72" s="1064"/>
      <c r="AF72" s="1064">
        <v>72</v>
      </c>
      <c r="AG72" s="1064"/>
      <c r="AH72" s="1064"/>
      <c r="AI72" s="1064"/>
      <c r="AJ72" s="1064"/>
      <c r="AK72" s="1064" t="s">
        <v>589</v>
      </c>
      <c r="AL72" s="1064"/>
      <c r="AM72" s="1064"/>
      <c r="AN72" s="1064"/>
      <c r="AO72" s="1064"/>
      <c r="AP72" s="1064" t="s">
        <v>589</v>
      </c>
      <c r="AQ72" s="1064"/>
      <c r="AR72" s="1064"/>
      <c r="AS72" s="1064"/>
      <c r="AT72" s="1064"/>
      <c r="AU72" s="1064" t="s">
        <v>589</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2">
      <c r="A73" s="262">
        <v>6</v>
      </c>
      <c r="B73" s="1067" t="s">
        <v>591</v>
      </c>
      <c r="C73" s="1068"/>
      <c r="D73" s="1068"/>
      <c r="E73" s="1068"/>
      <c r="F73" s="1068"/>
      <c r="G73" s="1068"/>
      <c r="H73" s="1068"/>
      <c r="I73" s="1068"/>
      <c r="J73" s="1068"/>
      <c r="K73" s="1068"/>
      <c r="L73" s="1068"/>
      <c r="M73" s="1068"/>
      <c r="N73" s="1068"/>
      <c r="O73" s="1068"/>
      <c r="P73" s="1069"/>
      <c r="Q73" s="1070">
        <v>168695</v>
      </c>
      <c r="R73" s="1064"/>
      <c r="S73" s="1064"/>
      <c r="T73" s="1064"/>
      <c r="U73" s="1064"/>
      <c r="V73" s="1064">
        <v>162592</v>
      </c>
      <c r="W73" s="1064"/>
      <c r="X73" s="1064"/>
      <c r="Y73" s="1064"/>
      <c r="Z73" s="1064"/>
      <c r="AA73" s="1064">
        <v>6103</v>
      </c>
      <c r="AB73" s="1064"/>
      <c r="AC73" s="1064"/>
      <c r="AD73" s="1064"/>
      <c r="AE73" s="1064"/>
      <c r="AF73" s="1064">
        <v>6103</v>
      </c>
      <c r="AG73" s="1064"/>
      <c r="AH73" s="1064"/>
      <c r="AI73" s="1064"/>
      <c r="AJ73" s="1064"/>
      <c r="AK73" s="1064">
        <v>1266</v>
      </c>
      <c r="AL73" s="1064"/>
      <c r="AM73" s="1064"/>
      <c r="AN73" s="1064"/>
      <c r="AO73" s="1064"/>
      <c r="AP73" s="1064" t="s">
        <v>589</v>
      </c>
      <c r="AQ73" s="1064"/>
      <c r="AR73" s="1064"/>
      <c r="AS73" s="1064"/>
      <c r="AT73" s="1064"/>
      <c r="AU73" s="1064" t="s">
        <v>589</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2">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2">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2">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2">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2">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2">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2">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2">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2">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2">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2">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2">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2">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2">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5">
      <c r="A88" s="265" t="s">
        <v>392</v>
      </c>
      <c r="B88" s="1037" t="s">
        <v>421</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6312</v>
      </c>
      <c r="AG88" s="1052"/>
      <c r="AH88" s="1052"/>
      <c r="AI88" s="1052"/>
      <c r="AJ88" s="1052"/>
      <c r="AK88" s="1056"/>
      <c r="AL88" s="1056"/>
      <c r="AM88" s="1056"/>
      <c r="AN88" s="1056"/>
      <c r="AO88" s="1056"/>
      <c r="AP88" s="1052">
        <v>2887</v>
      </c>
      <c r="AQ88" s="1052"/>
      <c r="AR88" s="1052"/>
      <c r="AS88" s="1052"/>
      <c r="AT88" s="1052"/>
      <c r="AU88" s="1052">
        <v>584</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1037" t="s">
        <v>422</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423</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424</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425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31" t="s">
        <v>427</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428</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2">
      <c r="A109" s="986" t="s">
        <v>429</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430</v>
      </c>
      <c r="AB109" s="987"/>
      <c r="AC109" s="987"/>
      <c r="AD109" s="987"/>
      <c r="AE109" s="988"/>
      <c r="AF109" s="989" t="s">
        <v>307</v>
      </c>
      <c r="AG109" s="987"/>
      <c r="AH109" s="987"/>
      <c r="AI109" s="987"/>
      <c r="AJ109" s="988"/>
      <c r="AK109" s="989" t="s">
        <v>306</v>
      </c>
      <c r="AL109" s="987"/>
      <c r="AM109" s="987"/>
      <c r="AN109" s="987"/>
      <c r="AO109" s="988"/>
      <c r="AP109" s="989" t="s">
        <v>431</v>
      </c>
      <c r="AQ109" s="987"/>
      <c r="AR109" s="987"/>
      <c r="AS109" s="987"/>
      <c r="AT109" s="1018"/>
      <c r="AU109" s="986" t="s">
        <v>429</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430</v>
      </c>
      <c r="BR109" s="987"/>
      <c r="BS109" s="987"/>
      <c r="BT109" s="987"/>
      <c r="BU109" s="988"/>
      <c r="BV109" s="989" t="s">
        <v>307</v>
      </c>
      <c r="BW109" s="987"/>
      <c r="BX109" s="987"/>
      <c r="BY109" s="987"/>
      <c r="BZ109" s="988"/>
      <c r="CA109" s="989" t="s">
        <v>306</v>
      </c>
      <c r="CB109" s="987"/>
      <c r="CC109" s="987"/>
      <c r="CD109" s="987"/>
      <c r="CE109" s="988"/>
      <c r="CF109" s="1025" t="s">
        <v>431</v>
      </c>
      <c r="CG109" s="1025"/>
      <c r="CH109" s="1025"/>
      <c r="CI109" s="1025"/>
      <c r="CJ109" s="1025"/>
      <c r="CK109" s="989" t="s">
        <v>432</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430</v>
      </c>
      <c r="DH109" s="987"/>
      <c r="DI109" s="987"/>
      <c r="DJ109" s="987"/>
      <c r="DK109" s="988"/>
      <c r="DL109" s="989" t="s">
        <v>307</v>
      </c>
      <c r="DM109" s="987"/>
      <c r="DN109" s="987"/>
      <c r="DO109" s="987"/>
      <c r="DP109" s="988"/>
      <c r="DQ109" s="989" t="s">
        <v>306</v>
      </c>
      <c r="DR109" s="987"/>
      <c r="DS109" s="987"/>
      <c r="DT109" s="987"/>
      <c r="DU109" s="988"/>
      <c r="DV109" s="989" t="s">
        <v>431</v>
      </c>
      <c r="DW109" s="987"/>
      <c r="DX109" s="987"/>
      <c r="DY109" s="987"/>
      <c r="DZ109" s="1018"/>
    </row>
    <row r="110" spans="1:131" s="247" customFormat="1" ht="26.25" customHeight="1" x14ac:dyDescent="0.2">
      <c r="A110" s="889" t="s">
        <v>433</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4279419</v>
      </c>
      <c r="AB110" s="980"/>
      <c r="AC110" s="980"/>
      <c r="AD110" s="980"/>
      <c r="AE110" s="981"/>
      <c r="AF110" s="982">
        <v>3992697</v>
      </c>
      <c r="AG110" s="980"/>
      <c r="AH110" s="980"/>
      <c r="AI110" s="980"/>
      <c r="AJ110" s="981"/>
      <c r="AK110" s="982">
        <v>3971023</v>
      </c>
      <c r="AL110" s="980"/>
      <c r="AM110" s="980"/>
      <c r="AN110" s="980"/>
      <c r="AO110" s="981"/>
      <c r="AP110" s="983">
        <v>31.1</v>
      </c>
      <c r="AQ110" s="984"/>
      <c r="AR110" s="984"/>
      <c r="AS110" s="984"/>
      <c r="AT110" s="985"/>
      <c r="AU110" s="1019" t="s">
        <v>72</v>
      </c>
      <c r="AV110" s="1020"/>
      <c r="AW110" s="1020"/>
      <c r="AX110" s="1020"/>
      <c r="AY110" s="1020"/>
      <c r="AZ110" s="945" t="s">
        <v>434</v>
      </c>
      <c r="BA110" s="890"/>
      <c r="BB110" s="890"/>
      <c r="BC110" s="890"/>
      <c r="BD110" s="890"/>
      <c r="BE110" s="890"/>
      <c r="BF110" s="890"/>
      <c r="BG110" s="890"/>
      <c r="BH110" s="890"/>
      <c r="BI110" s="890"/>
      <c r="BJ110" s="890"/>
      <c r="BK110" s="890"/>
      <c r="BL110" s="890"/>
      <c r="BM110" s="890"/>
      <c r="BN110" s="890"/>
      <c r="BO110" s="890"/>
      <c r="BP110" s="891"/>
      <c r="BQ110" s="946">
        <v>45663329</v>
      </c>
      <c r="BR110" s="927"/>
      <c r="BS110" s="927"/>
      <c r="BT110" s="927"/>
      <c r="BU110" s="927"/>
      <c r="BV110" s="927">
        <v>44012854</v>
      </c>
      <c r="BW110" s="927"/>
      <c r="BX110" s="927"/>
      <c r="BY110" s="927"/>
      <c r="BZ110" s="927"/>
      <c r="CA110" s="927">
        <v>41776172</v>
      </c>
      <c r="CB110" s="927"/>
      <c r="CC110" s="927"/>
      <c r="CD110" s="927"/>
      <c r="CE110" s="927"/>
      <c r="CF110" s="951">
        <v>327</v>
      </c>
      <c r="CG110" s="952"/>
      <c r="CH110" s="952"/>
      <c r="CI110" s="952"/>
      <c r="CJ110" s="952"/>
      <c r="CK110" s="1015" t="s">
        <v>435</v>
      </c>
      <c r="CL110" s="901"/>
      <c r="CM110" s="976" t="s">
        <v>436</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394</v>
      </c>
      <c r="DH110" s="927"/>
      <c r="DI110" s="927"/>
      <c r="DJ110" s="927"/>
      <c r="DK110" s="927"/>
      <c r="DL110" s="927" t="s">
        <v>238</v>
      </c>
      <c r="DM110" s="927"/>
      <c r="DN110" s="927"/>
      <c r="DO110" s="927"/>
      <c r="DP110" s="927"/>
      <c r="DQ110" s="927" t="s">
        <v>394</v>
      </c>
      <c r="DR110" s="927"/>
      <c r="DS110" s="927"/>
      <c r="DT110" s="927"/>
      <c r="DU110" s="927"/>
      <c r="DV110" s="928" t="s">
        <v>394</v>
      </c>
      <c r="DW110" s="928"/>
      <c r="DX110" s="928"/>
      <c r="DY110" s="928"/>
      <c r="DZ110" s="929"/>
    </row>
    <row r="111" spans="1:131" s="247" customFormat="1" ht="26.25" customHeight="1" x14ac:dyDescent="0.2">
      <c r="A111" s="856" t="s">
        <v>437</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238</v>
      </c>
      <c r="AB111" s="1008"/>
      <c r="AC111" s="1008"/>
      <c r="AD111" s="1008"/>
      <c r="AE111" s="1009"/>
      <c r="AF111" s="1010" t="s">
        <v>238</v>
      </c>
      <c r="AG111" s="1008"/>
      <c r="AH111" s="1008"/>
      <c r="AI111" s="1008"/>
      <c r="AJ111" s="1009"/>
      <c r="AK111" s="1010" t="s">
        <v>394</v>
      </c>
      <c r="AL111" s="1008"/>
      <c r="AM111" s="1008"/>
      <c r="AN111" s="1008"/>
      <c r="AO111" s="1009"/>
      <c r="AP111" s="1011" t="s">
        <v>238</v>
      </c>
      <c r="AQ111" s="1012"/>
      <c r="AR111" s="1012"/>
      <c r="AS111" s="1012"/>
      <c r="AT111" s="1013"/>
      <c r="AU111" s="1021"/>
      <c r="AV111" s="1022"/>
      <c r="AW111" s="1022"/>
      <c r="AX111" s="1022"/>
      <c r="AY111" s="1022"/>
      <c r="AZ111" s="897" t="s">
        <v>438</v>
      </c>
      <c r="BA111" s="832"/>
      <c r="BB111" s="832"/>
      <c r="BC111" s="832"/>
      <c r="BD111" s="832"/>
      <c r="BE111" s="832"/>
      <c r="BF111" s="832"/>
      <c r="BG111" s="832"/>
      <c r="BH111" s="832"/>
      <c r="BI111" s="832"/>
      <c r="BJ111" s="832"/>
      <c r="BK111" s="832"/>
      <c r="BL111" s="832"/>
      <c r="BM111" s="832"/>
      <c r="BN111" s="832"/>
      <c r="BO111" s="832"/>
      <c r="BP111" s="833"/>
      <c r="BQ111" s="898">
        <v>1091363</v>
      </c>
      <c r="BR111" s="899"/>
      <c r="BS111" s="899"/>
      <c r="BT111" s="899"/>
      <c r="BU111" s="899"/>
      <c r="BV111" s="899">
        <v>967130</v>
      </c>
      <c r="BW111" s="899"/>
      <c r="BX111" s="899"/>
      <c r="BY111" s="899"/>
      <c r="BZ111" s="899"/>
      <c r="CA111" s="899">
        <v>842898</v>
      </c>
      <c r="CB111" s="899"/>
      <c r="CC111" s="899"/>
      <c r="CD111" s="899"/>
      <c r="CE111" s="899"/>
      <c r="CF111" s="960">
        <v>6.6</v>
      </c>
      <c r="CG111" s="961"/>
      <c r="CH111" s="961"/>
      <c r="CI111" s="961"/>
      <c r="CJ111" s="961"/>
      <c r="CK111" s="1016"/>
      <c r="CL111" s="903"/>
      <c r="CM111" s="906" t="s">
        <v>439</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238</v>
      </c>
      <c r="DH111" s="899"/>
      <c r="DI111" s="899"/>
      <c r="DJ111" s="899"/>
      <c r="DK111" s="899"/>
      <c r="DL111" s="899" t="s">
        <v>238</v>
      </c>
      <c r="DM111" s="899"/>
      <c r="DN111" s="899"/>
      <c r="DO111" s="899"/>
      <c r="DP111" s="899"/>
      <c r="DQ111" s="899" t="s">
        <v>238</v>
      </c>
      <c r="DR111" s="899"/>
      <c r="DS111" s="899"/>
      <c r="DT111" s="899"/>
      <c r="DU111" s="899"/>
      <c r="DV111" s="876" t="s">
        <v>238</v>
      </c>
      <c r="DW111" s="876"/>
      <c r="DX111" s="876"/>
      <c r="DY111" s="876"/>
      <c r="DZ111" s="877"/>
    </row>
    <row r="112" spans="1:131" s="247" customFormat="1" ht="26.25" customHeight="1" x14ac:dyDescent="0.2">
      <c r="A112" s="1001" t="s">
        <v>440</v>
      </c>
      <c r="B112" s="1002"/>
      <c r="C112" s="832" t="s">
        <v>441</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442</v>
      </c>
      <c r="AB112" s="862"/>
      <c r="AC112" s="862"/>
      <c r="AD112" s="862"/>
      <c r="AE112" s="863"/>
      <c r="AF112" s="864" t="s">
        <v>394</v>
      </c>
      <c r="AG112" s="862"/>
      <c r="AH112" s="862"/>
      <c r="AI112" s="862"/>
      <c r="AJ112" s="863"/>
      <c r="AK112" s="864" t="s">
        <v>238</v>
      </c>
      <c r="AL112" s="862"/>
      <c r="AM112" s="862"/>
      <c r="AN112" s="862"/>
      <c r="AO112" s="863"/>
      <c r="AP112" s="909" t="s">
        <v>238</v>
      </c>
      <c r="AQ112" s="910"/>
      <c r="AR112" s="910"/>
      <c r="AS112" s="910"/>
      <c r="AT112" s="911"/>
      <c r="AU112" s="1021"/>
      <c r="AV112" s="1022"/>
      <c r="AW112" s="1022"/>
      <c r="AX112" s="1022"/>
      <c r="AY112" s="1022"/>
      <c r="AZ112" s="897" t="s">
        <v>443</v>
      </c>
      <c r="BA112" s="832"/>
      <c r="BB112" s="832"/>
      <c r="BC112" s="832"/>
      <c r="BD112" s="832"/>
      <c r="BE112" s="832"/>
      <c r="BF112" s="832"/>
      <c r="BG112" s="832"/>
      <c r="BH112" s="832"/>
      <c r="BI112" s="832"/>
      <c r="BJ112" s="832"/>
      <c r="BK112" s="832"/>
      <c r="BL112" s="832"/>
      <c r="BM112" s="832"/>
      <c r="BN112" s="832"/>
      <c r="BO112" s="832"/>
      <c r="BP112" s="833"/>
      <c r="BQ112" s="898">
        <v>5172713</v>
      </c>
      <c r="BR112" s="899"/>
      <c r="BS112" s="899"/>
      <c r="BT112" s="899"/>
      <c r="BU112" s="899"/>
      <c r="BV112" s="899">
        <v>4533913</v>
      </c>
      <c r="BW112" s="899"/>
      <c r="BX112" s="899"/>
      <c r="BY112" s="899"/>
      <c r="BZ112" s="899"/>
      <c r="CA112" s="899">
        <v>4200189</v>
      </c>
      <c r="CB112" s="899"/>
      <c r="CC112" s="899"/>
      <c r="CD112" s="899"/>
      <c r="CE112" s="899"/>
      <c r="CF112" s="960">
        <v>32.9</v>
      </c>
      <c r="CG112" s="961"/>
      <c r="CH112" s="961"/>
      <c r="CI112" s="961"/>
      <c r="CJ112" s="961"/>
      <c r="CK112" s="1016"/>
      <c r="CL112" s="903"/>
      <c r="CM112" s="906" t="s">
        <v>444</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442</v>
      </c>
      <c r="DH112" s="899"/>
      <c r="DI112" s="899"/>
      <c r="DJ112" s="899"/>
      <c r="DK112" s="899"/>
      <c r="DL112" s="899" t="s">
        <v>238</v>
      </c>
      <c r="DM112" s="899"/>
      <c r="DN112" s="899"/>
      <c r="DO112" s="899"/>
      <c r="DP112" s="899"/>
      <c r="DQ112" s="899" t="s">
        <v>394</v>
      </c>
      <c r="DR112" s="899"/>
      <c r="DS112" s="899"/>
      <c r="DT112" s="899"/>
      <c r="DU112" s="899"/>
      <c r="DV112" s="876" t="s">
        <v>238</v>
      </c>
      <c r="DW112" s="876"/>
      <c r="DX112" s="876"/>
      <c r="DY112" s="876"/>
      <c r="DZ112" s="877"/>
    </row>
    <row r="113" spans="1:130" s="247" customFormat="1" ht="26.25" customHeight="1" x14ac:dyDescent="0.2">
      <c r="A113" s="1003"/>
      <c r="B113" s="1004"/>
      <c r="C113" s="832" t="s">
        <v>445</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304587</v>
      </c>
      <c r="AB113" s="1008"/>
      <c r="AC113" s="1008"/>
      <c r="AD113" s="1008"/>
      <c r="AE113" s="1009"/>
      <c r="AF113" s="1010">
        <v>274629</v>
      </c>
      <c r="AG113" s="1008"/>
      <c r="AH113" s="1008"/>
      <c r="AI113" s="1008"/>
      <c r="AJ113" s="1009"/>
      <c r="AK113" s="1010">
        <v>248043</v>
      </c>
      <c r="AL113" s="1008"/>
      <c r="AM113" s="1008"/>
      <c r="AN113" s="1008"/>
      <c r="AO113" s="1009"/>
      <c r="AP113" s="1011">
        <v>1.9</v>
      </c>
      <c r="AQ113" s="1012"/>
      <c r="AR113" s="1012"/>
      <c r="AS113" s="1012"/>
      <c r="AT113" s="1013"/>
      <c r="AU113" s="1021"/>
      <c r="AV113" s="1022"/>
      <c r="AW113" s="1022"/>
      <c r="AX113" s="1022"/>
      <c r="AY113" s="1022"/>
      <c r="AZ113" s="897" t="s">
        <v>446</v>
      </c>
      <c r="BA113" s="832"/>
      <c r="BB113" s="832"/>
      <c r="BC113" s="832"/>
      <c r="BD113" s="832"/>
      <c r="BE113" s="832"/>
      <c r="BF113" s="832"/>
      <c r="BG113" s="832"/>
      <c r="BH113" s="832"/>
      <c r="BI113" s="832"/>
      <c r="BJ113" s="832"/>
      <c r="BK113" s="832"/>
      <c r="BL113" s="832"/>
      <c r="BM113" s="832"/>
      <c r="BN113" s="832"/>
      <c r="BO113" s="832"/>
      <c r="BP113" s="833"/>
      <c r="BQ113" s="898">
        <v>656339</v>
      </c>
      <c r="BR113" s="899"/>
      <c r="BS113" s="899"/>
      <c r="BT113" s="899"/>
      <c r="BU113" s="899"/>
      <c r="BV113" s="899">
        <v>627631</v>
      </c>
      <c r="BW113" s="899"/>
      <c r="BX113" s="899"/>
      <c r="BY113" s="899"/>
      <c r="BZ113" s="899"/>
      <c r="CA113" s="899">
        <v>584443</v>
      </c>
      <c r="CB113" s="899"/>
      <c r="CC113" s="899"/>
      <c r="CD113" s="899"/>
      <c r="CE113" s="899"/>
      <c r="CF113" s="960">
        <v>4.5999999999999996</v>
      </c>
      <c r="CG113" s="961"/>
      <c r="CH113" s="961"/>
      <c r="CI113" s="961"/>
      <c r="CJ113" s="961"/>
      <c r="CK113" s="1016"/>
      <c r="CL113" s="903"/>
      <c r="CM113" s="906" t="s">
        <v>447</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394</v>
      </c>
      <c r="DH113" s="862"/>
      <c r="DI113" s="862"/>
      <c r="DJ113" s="862"/>
      <c r="DK113" s="863"/>
      <c r="DL113" s="864" t="s">
        <v>394</v>
      </c>
      <c r="DM113" s="862"/>
      <c r="DN113" s="862"/>
      <c r="DO113" s="862"/>
      <c r="DP113" s="863"/>
      <c r="DQ113" s="864" t="s">
        <v>238</v>
      </c>
      <c r="DR113" s="862"/>
      <c r="DS113" s="862"/>
      <c r="DT113" s="862"/>
      <c r="DU113" s="863"/>
      <c r="DV113" s="909" t="s">
        <v>238</v>
      </c>
      <c r="DW113" s="910"/>
      <c r="DX113" s="910"/>
      <c r="DY113" s="910"/>
      <c r="DZ113" s="911"/>
    </row>
    <row r="114" spans="1:130" s="247" customFormat="1" ht="26.25" customHeight="1" x14ac:dyDescent="0.2">
      <c r="A114" s="1003"/>
      <c r="B114" s="1004"/>
      <c r="C114" s="832" t="s">
        <v>448</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74892</v>
      </c>
      <c r="AB114" s="862"/>
      <c r="AC114" s="862"/>
      <c r="AD114" s="862"/>
      <c r="AE114" s="863"/>
      <c r="AF114" s="864">
        <v>76864</v>
      </c>
      <c r="AG114" s="862"/>
      <c r="AH114" s="862"/>
      <c r="AI114" s="862"/>
      <c r="AJ114" s="863"/>
      <c r="AK114" s="864">
        <v>72708</v>
      </c>
      <c r="AL114" s="862"/>
      <c r="AM114" s="862"/>
      <c r="AN114" s="862"/>
      <c r="AO114" s="863"/>
      <c r="AP114" s="909">
        <v>0.6</v>
      </c>
      <c r="AQ114" s="910"/>
      <c r="AR114" s="910"/>
      <c r="AS114" s="910"/>
      <c r="AT114" s="911"/>
      <c r="AU114" s="1021"/>
      <c r="AV114" s="1022"/>
      <c r="AW114" s="1022"/>
      <c r="AX114" s="1022"/>
      <c r="AY114" s="1022"/>
      <c r="AZ114" s="897" t="s">
        <v>449</v>
      </c>
      <c r="BA114" s="832"/>
      <c r="BB114" s="832"/>
      <c r="BC114" s="832"/>
      <c r="BD114" s="832"/>
      <c r="BE114" s="832"/>
      <c r="BF114" s="832"/>
      <c r="BG114" s="832"/>
      <c r="BH114" s="832"/>
      <c r="BI114" s="832"/>
      <c r="BJ114" s="832"/>
      <c r="BK114" s="832"/>
      <c r="BL114" s="832"/>
      <c r="BM114" s="832"/>
      <c r="BN114" s="832"/>
      <c r="BO114" s="832"/>
      <c r="BP114" s="833"/>
      <c r="BQ114" s="898">
        <v>932478</v>
      </c>
      <c r="BR114" s="899"/>
      <c r="BS114" s="899"/>
      <c r="BT114" s="899"/>
      <c r="BU114" s="899"/>
      <c r="BV114" s="899">
        <v>134056</v>
      </c>
      <c r="BW114" s="899"/>
      <c r="BX114" s="899"/>
      <c r="BY114" s="899"/>
      <c r="BZ114" s="899"/>
      <c r="CA114" s="899">
        <v>2246</v>
      </c>
      <c r="CB114" s="899"/>
      <c r="CC114" s="899"/>
      <c r="CD114" s="899"/>
      <c r="CE114" s="899"/>
      <c r="CF114" s="960">
        <v>0</v>
      </c>
      <c r="CG114" s="961"/>
      <c r="CH114" s="961"/>
      <c r="CI114" s="961"/>
      <c r="CJ114" s="961"/>
      <c r="CK114" s="1016"/>
      <c r="CL114" s="903"/>
      <c r="CM114" s="906" t="s">
        <v>450</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394</v>
      </c>
      <c r="DH114" s="862"/>
      <c r="DI114" s="862"/>
      <c r="DJ114" s="862"/>
      <c r="DK114" s="863"/>
      <c r="DL114" s="864" t="s">
        <v>442</v>
      </c>
      <c r="DM114" s="862"/>
      <c r="DN114" s="862"/>
      <c r="DO114" s="862"/>
      <c r="DP114" s="863"/>
      <c r="DQ114" s="864" t="s">
        <v>394</v>
      </c>
      <c r="DR114" s="862"/>
      <c r="DS114" s="862"/>
      <c r="DT114" s="862"/>
      <c r="DU114" s="863"/>
      <c r="DV114" s="909" t="s">
        <v>442</v>
      </c>
      <c r="DW114" s="910"/>
      <c r="DX114" s="910"/>
      <c r="DY114" s="910"/>
      <c r="DZ114" s="911"/>
    </row>
    <row r="115" spans="1:130" s="247" customFormat="1" ht="26.25" customHeight="1" x14ac:dyDescent="0.2">
      <c r="A115" s="1003"/>
      <c r="B115" s="1004"/>
      <c r="C115" s="832" t="s">
        <v>451</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113357</v>
      </c>
      <c r="AB115" s="1008"/>
      <c r="AC115" s="1008"/>
      <c r="AD115" s="1008"/>
      <c r="AE115" s="1009"/>
      <c r="AF115" s="1010">
        <v>121412</v>
      </c>
      <c r="AG115" s="1008"/>
      <c r="AH115" s="1008"/>
      <c r="AI115" s="1008"/>
      <c r="AJ115" s="1009"/>
      <c r="AK115" s="1010">
        <v>123592</v>
      </c>
      <c r="AL115" s="1008"/>
      <c r="AM115" s="1008"/>
      <c r="AN115" s="1008"/>
      <c r="AO115" s="1009"/>
      <c r="AP115" s="1011">
        <v>1</v>
      </c>
      <c r="AQ115" s="1012"/>
      <c r="AR115" s="1012"/>
      <c r="AS115" s="1012"/>
      <c r="AT115" s="1013"/>
      <c r="AU115" s="1021"/>
      <c r="AV115" s="1022"/>
      <c r="AW115" s="1022"/>
      <c r="AX115" s="1022"/>
      <c r="AY115" s="1022"/>
      <c r="AZ115" s="897" t="s">
        <v>452</v>
      </c>
      <c r="BA115" s="832"/>
      <c r="BB115" s="832"/>
      <c r="BC115" s="832"/>
      <c r="BD115" s="832"/>
      <c r="BE115" s="832"/>
      <c r="BF115" s="832"/>
      <c r="BG115" s="832"/>
      <c r="BH115" s="832"/>
      <c r="BI115" s="832"/>
      <c r="BJ115" s="832"/>
      <c r="BK115" s="832"/>
      <c r="BL115" s="832"/>
      <c r="BM115" s="832"/>
      <c r="BN115" s="832"/>
      <c r="BO115" s="832"/>
      <c r="BP115" s="833"/>
      <c r="BQ115" s="898" t="s">
        <v>394</v>
      </c>
      <c r="BR115" s="899"/>
      <c r="BS115" s="899"/>
      <c r="BT115" s="899"/>
      <c r="BU115" s="899"/>
      <c r="BV115" s="899" t="s">
        <v>238</v>
      </c>
      <c r="BW115" s="899"/>
      <c r="BX115" s="899"/>
      <c r="BY115" s="899"/>
      <c r="BZ115" s="899"/>
      <c r="CA115" s="899" t="s">
        <v>394</v>
      </c>
      <c r="CB115" s="899"/>
      <c r="CC115" s="899"/>
      <c r="CD115" s="899"/>
      <c r="CE115" s="899"/>
      <c r="CF115" s="960" t="s">
        <v>442</v>
      </c>
      <c r="CG115" s="961"/>
      <c r="CH115" s="961"/>
      <c r="CI115" s="961"/>
      <c r="CJ115" s="961"/>
      <c r="CK115" s="1016"/>
      <c r="CL115" s="903"/>
      <c r="CM115" s="897" t="s">
        <v>453</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238</v>
      </c>
      <c r="DH115" s="862"/>
      <c r="DI115" s="862"/>
      <c r="DJ115" s="862"/>
      <c r="DK115" s="863"/>
      <c r="DL115" s="864" t="s">
        <v>238</v>
      </c>
      <c r="DM115" s="862"/>
      <c r="DN115" s="862"/>
      <c r="DO115" s="862"/>
      <c r="DP115" s="863"/>
      <c r="DQ115" s="864" t="s">
        <v>394</v>
      </c>
      <c r="DR115" s="862"/>
      <c r="DS115" s="862"/>
      <c r="DT115" s="862"/>
      <c r="DU115" s="863"/>
      <c r="DV115" s="909" t="s">
        <v>238</v>
      </c>
      <c r="DW115" s="910"/>
      <c r="DX115" s="910"/>
      <c r="DY115" s="910"/>
      <c r="DZ115" s="911"/>
    </row>
    <row r="116" spans="1:130" s="247" customFormat="1" ht="26.25" customHeight="1" x14ac:dyDescent="0.2">
      <c r="A116" s="1005"/>
      <c r="B116" s="1006"/>
      <c r="C116" s="965" t="s">
        <v>454</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238</v>
      </c>
      <c r="AB116" s="862"/>
      <c r="AC116" s="862"/>
      <c r="AD116" s="862"/>
      <c r="AE116" s="863"/>
      <c r="AF116" s="864" t="s">
        <v>238</v>
      </c>
      <c r="AG116" s="862"/>
      <c r="AH116" s="862"/>
      <c r="AI116" s="862"/>
      <c r="AJ116" s="863"/>
      <c r="AK116" s="864" t="s">
        <v>442</v>
      </c>
      <c r="AL116" s="862"/>
      <c r="AM116" s="862"/>
      <c r="AN116" s="862"/>
      <c r="AO116" s="863"/>
      <c r="AP116" s="909" t="s">
        <v>238</v>
      </c>
      <c r="AQ116" s="910"/>
      <c r="AR116" s="910"/>
      <c r="AS116" s="910"/>
      <c r="AT116" s="911"/>
      <c r="AU116" s="1021"/>
      <c r="AV116" s="1022"/>
      <c r="AW116" s="1022"/>
      <c r="AX116" s="1022"/>
      <c r="AY116" s="1022"/>
      <c r="AZ116" s="948" t="s">
        <v>455</v>
      </c>
      <c r="BA116" s="949"/>
      <c r="BB116" s="949"/>
      <c r="BC116" s="949"/>
      <c r="BD116" s="949"/>
      <c r="BE116" s="949"/>
      <c r="BF116" s="949"/>
      <c r="BG116" s="949"/>
      <c r="BH116" s="949"/>
      <c r="BI116" s="949"/>
      <c r="BJ116" s="949"/>
      <c r="BK116" s="949"/>
      <c r="BL116" s="949"/>
      <c r="BM116" s="949"/>
      <c r="BN116" s="949"/>
      <c r="BO116" s="949"/>
      <c r="BP116" s="950"/>
      <c r="BQ116" s="898" t="s">
        <v>442</v>
      </c>
      <c r="BR116" s="899"/>
      <c r="BS116" s="899"/>
      <c r="BT116" s="899"/>
      <c r="BU116" s="899"/>
      <c r="BV116" s="899" t="s">
        <v>394</v>
      </c>
      <c r="BW116" s="899"/>
      <c r="BX116" s="899"/>
      <c r="BY116" s="899"/>
      <c r="BZ116" s="899"/>
      <c r="CA116" s="899" t="s">
        <v>442</v>
      </c>
      <c r="CB116" s="899"/>
      <c r="CC116" s="899"/>
      <c r="CD116" s="899"/>
      <c r="CE116" s="899"/>
      <c r="CF116" s="960" t="s">
        <v>238</v>
      </c>
      <c r="CG116" s="961"/>
      <c r="CH116" s="961"/>
      <c r="CI116" s="961"/>
      <c r="CJ116" s="961"/>
      <c r="CK116" s="1016"/>
      <c r="CL116" s="903"/>
      <c r="CM116" s="906" t="s">
        <v>456</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v>1044413</v>
      </c>
      <c r="DH116" s="862"/>
      <c r="DI116" s="862"/>
      <c r="DJ116" s="862"/>
      <c r="DK116" s="863"/>
      <c r="DL116" s="864">
        <v>935830</v>
      </c>
      <c r="DM116" s="862"/>
      <c r="DN116" s="862"/>
      <c r="DO116" s="862"/>
      <c r="DP116" s="863"/>
      <c r="DQ116" s="864">
        <v>827248</v>
      </c>
      <c r="DR116" s="862"/>
      <c r="DS116" s="862"/>
      <c r="DT116" s="862"/>
      <c r="DU116" s="863"/>
      <c r="DV116" s="909">
        <v>6.5</v>
      </c>
      <c r="DW116" s="910"/>
      <c r="DX116" s="910"/>
      <c r="DY116" s="910"/>
      <c r="DZ116" s="911"/>
    </row>
    <row r="117" spans="1:130" s="247" customFormat="1" ht="26.25" customHeight="1" x14ac:dyDescent="0.2">
      <c r="A117" s="986" t="s">
        <v>187</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457</v>
      </c>
      <c r="Z117" s="988"/>
      <c r="AA117" s="993">
        <v>4772255</v>
      </c>
      <c r="AB117" s="994"/>
      <c r="AC117" s="994"/>
      <c r="AD117" s="994"/>
      <c r="AE117" s="995"/>
      <c r="AF117" s="996">
        <v>4465602</v>
      </c>
      <c r="AG117" s="994"/>
      <c r="AH117" s="994"/>
      <c r="AI117" s="994"/>
      <c r="AJ117" s="995"/>
      <c r="AK117" s="996">
        <v>4415366</v>
      </c>
      <c r="AL117" s="994"/>
      <c r="AM117" s="994"/>
      <c r="AN117" s="994"/>
      <c r="AO117" s="995"/>
      <c r="AP117" s="997"/>
      <c r="AQ117" s="998"/>
      <c r="AR117" s="998"/>
      <c r="AS117" s="998"/>
      <c r="AT117" s="999"/>
      <c r="AU117" s="1021"/>
      <c r="AV117" s="1022"/>
      <c r="AW117" s="1022"/>
      <c r="AX117" s="1022"/>
      <c r="AY117" s="1022"/>
      <c r="AZ117" s="948" t="s">
        <v>458</v>
      </c>
      <c r="BA117" s="949"/>
      <c r="BB117" s="949"/>
      <c r="BC117" s="949"/>
      <c r="BD117" s="949"/>
      <c r="BE117" s="949"/>
      <c r="BF117" s="949"/>
      <c r="BG117" s="949"/>
      <c r="BH117" s="949"/>
      <c r="BI117" s="949"/>
      <c r="BJ117" s="949"/>
      <c r="BK117" s="949"/>
      <c r="BL117" s="949"/>
      <c r="BM117" s="949"/>
      <c r="BN117" s="949"/>
      <c r="BO117" s="949"/>
      <c r="BP117" s="950"/>
      <c r="BQ117" s="898" t="s">
        <v>238</v>
      </c>
      <c r="BR117" s="899"/>
      <c r="BS117" s="899"/>
      <c r="BT117" s="899"/>
      <c r="BU117" s="899"/>
      <c r="BV117" s="899" t="s">
        <v>442</v>
      </c>
      <c r="BW117" s="899"/>
      <c r="BX117" s="899"/>
      <c r="BY117" s="899"/>
      <c r="BZ117" s="899"/>
      <c r="CA117" s="899" t="s">
        <v>442</v>
      </c>
      <c r="CB117" s="899"/>
      <c r="CC117" s="899"/>
      <c r="CD117" s="899"/>
      <c r="CE117" s="899"/>
      <c r="CF117" s="960" t="s">
        <v>442</v>
      </c>
      <c r="CG117" s="961"/>
      <c r="CH117" s="961"/>
      <c r="CI117" s="961"/>
      <c r="CJ117" s="961"/>
      <c r="CK117" s="1016"/>
      <c r="CL117" s="903"/>
      <c r="CM117" s="906" t="s">
        <v>459</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394</v>
      </c>
      <c r="DH117" s="862"/>
      <c r="DI117" s="862"/>
      <c r="DJ117" s="862"/>
      <c r="DK117" s="863"/>
      <c r="DL117" s="864" t="s">
        <v>394</v>
      </c>
      <c r="DM117" s="862"/>
      <c r="DN117" s="862"/>
      <c r="DO117" s="862"/>
      <c r="DP117" s="863"/>
      <c r="DQ117" s="864" t="s">
        <v>394</v>
      </c>
      <c r="DR117" s="862"/>
      <c r="DS117" s="862"/>
      <c r="DT117" s="862"/>
      <c r="DU117" s="863"/>
      <c r="DV117" s="909" t="s">
        <v>238</v>
      </c>
      <c r="DW117" s="910"/>
      <c r="DX117" s="910"/>
      <c r="DY117" s="910"/>
      <c r="DZ117" s="911"/>
    </row>
    <row r="118" spans="1:130" s="247" customFormat="1" ht="26.25" customHeight="1" x14ac:dyDescent="0.2">
      <c r="A118" s="986" t="s">
        <v>432</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430</v>
      </c>
      <c r="AB118" s="987"/>
      <c r="AC118" s="987"/>
      <c r="AD118" s="987"/>
      <c r="AE118" s="988"/>
      <c r="AF118" s="989" t="s">
        <v>307</v>
      </c>
      <c r="AG118" s="987"/>
      <c r="AH118" s="987"/>
      <c r="AI118" s="987"/>
      <c r="AJ118" s="988"/>
      <c r="AK118" s="989" t="s">
        <v>306</v>
      </c>
      <c r="AL118" s="987"/>
      <c r="AM118" s="987"/>
      <c r="AN118" s="987"/>
      <c r="AO118" s="988"/>
      <c r="AP118" s="990" t="s">
        <v>431</v>
      </c>
      <c r="AQ118" s="991"/>
      <c r="AR118" s="991"/>
      <c r="AS118" s="991"/>
      <c r="AT118" s="992"/>
      <c r="AU118" s="1021"/>
      <c r="AV118" s="1022"/>
      <c r="AW118" s="1022"/>
      <c r="AX118" s="1022"/>
      <c r="AY118" s="1022"/>
      <c r="AZ118" s="964" t="s">
        <v>460</v>
      </c>
      <c r="BA118" s="965"/>
      <c r="BB118" s="965"/>
      <c r="BC118" s="965"/>
      <c r="BD118" s="965"/>
      <c r="BE118" s="965"/>
      <c r="BF118" s="965"/>
      <c r="BG118" s="965"/>
      <c r="BH118" s="965"/>
      <c r="BI118" s="965"/>
      <c r="BJ118" s="965"/>
      <c r="BK118" s="965"/>
      <c r="BL118" s="965"/>
      <c r="BM118" s="965"/>
      <c r="BN118" s="965"/>
      <c r="BO118" s="965"/>
      <c r="BP118" s="966"/>
      <c r="BQ118" s="967" t="s">
        <v>442</v>
      </c>
      <c r="BR118" s="930"/>
      <c r="BS118" s="930"/>
      <c r="BT118" s="930"/>
      <c r="BU118" s="930"/>
      <c r="BV118" s="930" t="s">
        <v>238</v>
      </c>
      <c r="BW118" s="930"/>
      <c r="BX118" s="930"/>
      <c r="BY118" s="930"/>
      <c r="BZ118" s="930"/>
      <c r="CA118" s="930" t="s">
        <v>394</v>
      </c>
      <c r="CB118" s="930"/>
      <c r="CC118" s="930"/>
      <c r="CD118" s="930"/>
      <c r="CE118" s="930"/>
      <c r="CF118" s="960" t="s">
        <v>394</v>
      </c>
      <c r="CG118" s="961"/>
      <c r="CH118" s="961"/>
      <c r="CI118" s="961"/>
      <c r="CJ118" s="961"/>
      <c r="CK118" s="1016"/>
      <c r="CL118" s="903"/>
      <c r="CM118" s="906" t="s">
        <v>461</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238</v>
      </c>
      <c r="DH118" s="862"/>
      <c r="DI118" s="862"/>
      <c r="DJ118" s="862"/>
      <c r="DK118" s="863"/>
      <c r="DL118" s="864" t="s">
        <v>394</v>
      </c>
      <c r="DM118" s="862"/>
      <c r="DN118" s="862"/>
      <c r="DO118" s="862"/>
      <c r="DP118" s="863"/>
      <c r="DQ118" s="864" t="s">
        <v>442</v>
      </c>
      <c r="DR118" s="862"/>
      <c r="DS118" s="862"/>
      <c r="DT118" s="862"/>
      <c r="DU118" s="863"/>
      <c r="DV118" s="909" t="s">
        <v>442</v>
      </c>
      <c r="DW118" s="910"/>
      <c r="DX118" s="910"/>
      <c r="DY118" s="910"/>
      <c r="DZ118" s="911"/>
    </row>
    <row r="119" spans="1:130" s="247" customFormat="1" ht="26.25" customHeight="1" x14ac:dyDescent="0.2">
      <c r="A119" s="900" t="s">
        <v>435</v>
      </c>
      <c r="B119" s="901"/>
      <c r="C119" s="976" t="s">
        <v>436</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394</v>
      </c>
      <c r="AB119" s="980"/>
      <c r="AC119" s="980"/>
      <c r="AD119" s="980"/>
      <c r="AE119" s="981"/>
      <c r="AF119" s="982" t="s">
        <v>238</v>
      </c>
      <c r="AG119" s="980"/>
      <c r="AH119" s="980"/>
      <c r="AI119" s="980"/>
      <c r="AJ119" s="981"/>
      <c r="AK119" s="982" t="s">
        <v>394</v>
      </c>
      <c r="AL119" s="980"/>
      <c r="AM119" s="980"/>
      <c r="AN119" s="980"/>
      <c r="AO119" s="981"/>
      <c r="AP119" s="983" t="s">
        <v>238</v>
      </c>
      <c r="AQ119" s="984"/>
      <c r="AR119" s="984"/>
      <c r="AS119" s="984"/>
      <c r="AT119" s="985"/>
      <c r="AU119" s="1023"/>
      <c r="AV119" s="1024"/>
      <c r="AW119" s="1024"/>
      <c r="AX119" s="1024"/>
      <c r="AY119" s="1024"/>
      <c r="AZ119" s="278" t="s">
        <v>187</v>
      </c>
      <c r="BA119" s="278"/>
      <c r="BB119" s="278"/>
      <c r="BC119" s="278"/>
      <c r="BD119" s="278"/>
      <c r="BE119" s="278"/>
      <c r="BF119" s="278"/>
      <c r="BG119" s="278"/>
      <c r="BH119" s="278"/>
      <c r="BI119" s="278"/>
      <c r="BJ119" s="278"/>
      <c r="BK119" s="278"/>
      <c r="BL119" s="278"/>
      <c r="BM119" s="278"/>
      <c r="BN119" s="278"/>
      <c r="BO119" s="962" t="s">
        <v>462</v>
      </c>
      <c r="BP119" s="963"/>
      <c r="BQ119" s="967">
        <v>53516222</v>
      </c>
      <c r="BR119" s="930"/>
      <c r="BS119" s="930"/>
      <c r="BT119" s="930"/>
      <c r="BU119" s="930"/>
      <c r="BV119" s="930">
        <v>50275584</v>
      </c>
      <c r="BW119" s="930"/>
      <c r="BX119" s="930"/>
      <c r="BY119" s="930"/>
      <c r="BZ119" s="930"/>
      <c r="CA119" s="930">
        <v>47405948</v>
      </c>
      <c r="CB119" s="930"/>
      <c r="CC119" s="930"/>
      <c r="CD119" s="930"/>
      <c r="CE119" s="930"/>
      <c r="CF119" s="828"/>
      <c r="CG119" s="829"/>
      <c r="CH119" s="829"/>
      <c r="CI119" s="829"/>
      <c r="CJ119" s="919"/>
      <c r="CK119" s="1017"/>
      <c r="CL119" s="905"/>
      <c r="CM119" s="923" t="s">
        <v>463</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46950</v>
      </c>
      <c r="DH119" s="845"/>
      <c r="DI119" s="845"/>
      <c r="DJ119" s="845"/>
      <c r="DK119" s="846"/>
      <c r="DL119" s="847">
        <v>31300</v>
      </c>
      <c r="DM119" s="845"/>
      <c r="DN119" s="845"/>
      <c r="DO119" s="845"/>
      <c r="DP119" s="846"/>
      <c r="DQ119" s="847">
        <v>15650</v>
      </c>
      <c r="DR119" s="845"/>
      <c r="DS119" s="845"/>
      <c r="DT119" s="845"/>
      <c r="DU119" s="846"/>
      <c r="DV119" s="933">
        <v>0.1</v>
      </c>
      <c r="DW119" s="934"/>
      <c r="DX119" s="934"/>
      <c r="DY119" s="934"/>
      <c r="DZ119" s="935"/>
    </row>
    <row r="120" spans="1:130" s="247" customFormat="1" ht="26.25" customHeight="1" x14ac:dyDescent="0.2">
      <c r="A120" s="902"/>
      <c r="B120" s="903"/>
      <c r="C120" s="906" t="s">
        <v>439</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238</v>
      </c>
      <c r="AB120" s="862"/>
      <c r="AC120" s="862"/>
      <c r="AD120" s="862"/>
      <c r="AE120" s="863"/>
      <c r="AF120" s="864" t="s">
        <v>238</v>
      </c>
      <c r="AG120" s="862"/>
      <c r="AH120" s="862"/>
      <c r="AI120" s="862"/>
      <c r="AJ120" s="863"/>
      <c r="AK120" s="864" t="s">
        <v>394</v>
      </c>
      <c r="AL120" s="862"/>
      <c r="AM120" s="862"/>
      <c r="AN120" s="862"/>
      <c r="AO120" s="863"/>
      <c r="AP120" s="909" t="s">
        <v>238</v>
      </c>
      <c r="AQ120" s="910"/>
      <c r="AR120" s="910"/>
      <c r="AS120" s="910"/>
      <c r="AT120" s="911"/>
      <c r="AU120" s="968" t="s">
        <v>464</v>
      </c>
      <c r="AV120" s="969"/>
      <c r="AW120" s="969"/>
      <c r="AX120" s="969"/>
      <c r="AY120" s="970"/>
      <c r="AZ120" s="945" t="s">
        <v>465</v>
      </c>
      <c r="BA120" s="890"/>
      <c r="BB120" s="890"/>
      <c r="BC120" s="890"/>
      <c r="BD120" s="890"/>
      <c r="BE120" s="890"/>
      <c r="BF120" s="890"/>
      <c r="BG120" s="890"/>
      <c r="BH120" s="890"/>
      <c r="BI120" s="890"/>
      <c r="BJ120" s="890"/>
      <c r="BK120" s="890"/>
      <c r="BL120" s="890"/>
      <c r="BM120" s="890"/>
      <c r="BN120" s="890"/>
      <c r="BO120" s="890"/>
      <c r="BP120" s="891"/>
      <c r="BQ120" s="946">
        <v>5426733</v>
      </c>
      <c r="BR120" s="927"/>
      <c r="BS120" s="927"/>
      <c r="BT120" s="927"/>
      <c r="BU120" s="927"/>
      <c r="BV120" s="927">
        <v>4702843</v>
      </c>
      <c r="BW120" s="927"/>
      <c r="BX120" s="927"/>
      <c r="BY120" s="927"/>
      <c r="BZ120" s="927"/>
      <c r="CA120" s="927">
        <v>5071864</v>
      </c>
      <c r="CB120" s="927"/>
      <c r="CC120" s="927"/>
      <c r="CD120" s="927"/>
      <c r="CE120" s="927"/>
      <c r="CF120" s="951">
        <v>39.700000000000003</v>
      </c>
      <c r="CG120" s="952"/>
      <c r="CH120" s="952"/>
      <c r="CI120" s="952"/>
      <c r="CJ120" s="952"/>
      <c r="CK120" s="953" t="s">
        <v>466</v>
      </c>
      <c r="CL120" s="937"/>
      <c r="CM120" s="937"/>
      <c r="CN120" s="937"/>
      <c r="CO120" s="938"/>
      <c r="CP120" s="957" t="s">
        <v>467</v>
      </c>
      <c r="CQ120" s="958"/>
      <c r="CR120" s="958"/>
      <c r="CS120" s="958"/>
      <c r="CT120" s="958"/>
      <c r="CU120" s="958"/>
      <c r="CV120" s="958"/>
      <c r="CW120" s="958"/>
      <c r="CX120" s="958"/>
      <c r="CY120" s="958"/>
      <c r="CZ120" s="958"/>
      <c r="DA120" s="958"/>
      <c r="DB120" s="958"/>
      <c r="DC120" s="958"/>
      <c r="DD120" s="958"/>
      <c r="DE120" s="958"/>
      <c r="DF120" s="959"/>
      <c r="DG120" s="946">
        <v>5036430</v>
      </c>
      <c r="DH120" s="927"/>
      <c r="DI120" s="927"/>
      <c r="DJ120" s="927"/>
      <c r="DK120" s="927"/>
      <c r="DL120" s="927">
        <v>4341407</v>
      </c>
      <c r="DM120" s="927"/>
      <c r="DN120" s="927"/>
      <c r="DO120" s="927"/>
      <c r="DP120" s="927"/>
      <c r="DQ120" s="927">
        <v>3945738</v>
      </c>
      <c r="DR120" s="927"/>
      <c r="DS120" s="927"/>
      <c r="DT120" s="927"/>
      <c r="DU120" s="927"/>
      <c r="DV120" s="928">
        <v>30.9</v>
      </c>
      <c r="DW120" s="928"/>
      <c r="DX120" s="928"/>
      <c r="DY120" s="928"/>
      <c r="DZ120" s="929"/>
    </row>
    <row r="121" spans="1:130" s="247" customFormat="1" ht="26.25" customHeight="1" x14ac:dyDescent="0.2">
      <c r="A121" s="902"/>
      <c r="B121" s="903"/>
      <c r="C121" s="948" t="s">
        <v>468</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394</v>
      </c>
      <c r="AB121" s="862"/>
      <c r="AC121" s="862"/>
      <c r="AD121" s="862"/>
      <c r="AE121" s="863"/>
      <c r="AF121" s="864" t="s">
        <v>238</v>
      </c>
      <c r="AG121" s="862"/>
      <c r="AH121" s="862"/>
      <c r="AI121" s="862"/>
      <c r="AJ121" s="863"/>
      <c r="AK121" s="864" t="s">
        <v>238</v>
      </c>
      <c r="AL121" s="862"/>
      <c r="AM121" s="862"/>
      <c r="AN121" s="862"/>
      <c r="AO121" s="863"/>
      <c r="AP121" s="909" t="s">
        <v>394</v>
      </c>
      <c r="AQ121" s="910"/>
      <c r="AR121" s="910"/>
      <c r="AS121" s="910"/>
      <c r="AT121" s="911"/>
      <c r="AU121" s="971"/>
      <c r="AV121" s="972"/>
      <c r="AW121" s="972"/>
      <c r="AX121" s="972"/>
      <c r="AY121" s="973"/>
      <c r="AZ121" s="897" t="s">
        <v>469</v>
      </c>
      <c r="BA121" s="832"/>
      <c r="BB121" s="832"/>
      <c r="BC121" s="832"/>
      <c r="BD121" s="832"/>
      <c r="BE121" s="832"/>
      <c r="BF121" s="832"/>
      <c r="BG121" s="832"/>
      <c r="BH121" s="832"/>
      <c r="BI121" s="832"/>
      <c r="BJ121" s="832"/>
      <c r="BK121" s="832"/>
      <c r="BL121" s="832"/>
      <c r="BM121" s="832"/>
      <c r="BN121" s="832"/>
      <c r="BO121" s="832"/>
      <c r="BP121" s="833"/>
      <c r="BQ121" s="898">
        <v>8764768</v>
      </c>
      <c r="BR121" s="899"/>
      <c r="BS121" s="899"/>
      <c r="BT121" s="899"/>
      <c r="BU121" s="899"/>
      <c r="BV121" s="899">
        <v>8161703</v>
      </c>
      <c r="BW121" s="899"/>
      <c r="BX121" s="899"/>
      <c r="BY121" s="899"/>
      <c r="BZ121" s="899"/>
      <c r="CA121" s="899">
        <v>7732459</v>
      </c>
      <c r="CB121" s="899"/>
      <c r="CC121" s="899"/>
      <c r="CD121" s="899"/>
      <c r="CE121" s="899"/>
      <c r="CF121" s="960">
        <v>60.5</v>
      </c>
      <c r="CG121" s="961"/>
      <c r="CH121" s="961"/>
      <c r="CI121" s="961"/>
      <c r="CJ121" s="961"/>
      <c r="CK121" s="954"/>
      <c r="CL121" s="940"/>
      <c r="CM121" s="940"/>
      <c r="CN121" s="940"/>
      <c r="CO121" s="941"/>
      <c r="CP121" s="920" t="s">
        <v>408</v>
      </c>
      <c r="CQ121" s="921"/>
      <c r="CR121" s="921"/>
      <c r="CS121" s="921"/>
      <c r="CT121" s="921"/>
      <c r="CU121" s="921"/>
      <c r="CV121" s="921"/>
      <c r="CW121" s="921"/>
      <c r="CX121" s="921"/>
      <c r="CY121" s="921"/>
      <c r="CZ121" s="921"/>
      <c r="DA121" s="921"/>
      <c r="DB121" s="921"/>
      <c r="DC121" s="921"/>
      <c r="DD121" s="921"/>
      <c r="DE121" s="921"/>
      <c r="DF121" s="922"/>
      <c r="DG121" s="898" t="s">
        <v>394</v>
      </c>
      <c r="DH121" s="899"/>
      <c r="DI121" s="899"/>
      <c r="DJ121" s="899"/>
      <c r="DK121" s="899"/>
      <c r="DL121" s="899">
        <v>69948</v>
      </c>
      <c r="DM121" s="899"/>
      <c r="DN121" s="899"/>
      <c r="DO121" s="899"/>
      <c r="DP121" s="899"/>
      <c r="DQ121" s="899">
        <v>145717</v>
      </c>
      <c r="DR121" s="899"/>
      <c r="DS121" s="899"/>
      <c r="DT121" s="899"/>
      <c r="DU121" s="899"/>
      <c r="DV121" s="876">
        <v>1.1000000000000001</v>
      </c>
      <c r="DW121" s="876"/>
      <c r="DX121" s="876"/>
      <c r="DY121" s="876"/>
      <c r="DZ121" s="877"/>
    </row>
    <row r="122" spans="1:130" s="247" customFormat="1" ht="26.25" customHeight="1" x14ac:dyDescent="0.2">
      <c r="A122" s="902"/>
      <c r="B122" s="903"/>
      <c r="C122" s="906" t="s">
        <v>450</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238</v>
      </c>
      <c r="AB122" s="862"/>
      <c r="AC122" s="862"/>
      <c r="AD122" s="862"/>
      <c r="AE122" s="863"/>
      <c r="AF122" s="864" t="s">
        <v>394</v>
      </c>
      <c r="AG122" s="862"/>
      <c r="AH122" s="862"/>
      <c r="AI122" s="862"/>
      <c r="AJ122" s="863"/>
      <c r="AK122" s="864" t="s">
        <v>394</v>
      </c>
      <c r="AL122" s="862"/>
      <c r="AM122" s="862"/>
      <c r="AN122" s="862"/>
      <c r="AO122" s="863"/>
      <c r="AP122" s="909" t="s">
        <v>394</v>
      </c>
      <c r="AQ122" s="910"/>
      <c r="AR122" s="910"/>
      <c r="AS122" s="910"/>
      <c r="AT122" s="911"/>
      <c r="AU122" s="971"/>
      <c r="AV122" s="972"/>
      <c r="AW122" s="972"/>
      <c r="AX122" s="972"/>
      <c r="AY122" s="973"/>
      <c r="AZ122" s="964" t="s">
        <v>470</v>
      </c>
      <c r="BA122" s="965"/>
      <c r="BB122" s="965"/>
      <c r="BC122" s="965"/>
      <c r="BD122" s="965"/>
      <c r="BE122" s="965"/>
      <c r="BF122" s="965"/>
      <c r="BG122" s="965"/>
      <c r="BH122" s="965"/>
      <c r="BI122" s="965"/>
      <c r="BJ122" s="965"/>
      <c r="BK122" s="965"/>
      <c r="BL122" s="965"/>
      <c r="BM122" s="965"/>
      <c r="BN122" s="965"/>
      <c r="BO122" s="965"/>
      <c r="BP122" s="966"/>
      <c r="BQ122" s="967">
        <v>19493901</v>
      </c>
      <c r="BR122" s="930"/>
      <c r="BS122" s="930"/>
      <c r="BT122" s="930"/>
      <c r="BU122" s="930"/>
      <c r="BV122" s="930">
        <v>18738241</v>
      </c>
      <c r="BW122" s="930"/>
      <c r="BX122" s="930"/>
      <c r="BY122" s="930"/>
      <c r="BZ122" s="930"/>
      <c r="CA122" s="930">
        <v>17809444</v>
      </c>
      <c r="CB122" s="930"/>
      <c r="CC122" s="930"/>
      <c r="CD122" s="930"/>
      <c r="CE122" s="930"/>
      <c r="CF122" s="931">
        <v>139.4</v>
      </c>
      <c r="CG122" s="932"/>
      <c r="CH122" s="932"/>
      <c r="CI122" s="932"/>
      <c r="CJ122" s="932"/>
      <c r="CK122" s="954"/>
      <c r="CL122" s="940"/>
      <c r="CM122" s="940"/>
      <c r="CN122" s="940"/>
      <c r="CO122" s="941"/>
      <c r="CP122" s="920" t="s">
        <v>411</v>
      </c>
      <c r="CQ122" s="921"/>
      <c r="CR122" s="921"/>
      <c r="CS122" s="921"/>
      <c r="CT122" s="921"/>
      <c r="CU122" s="921"/>
      <c r="CV122" s="921"/>
      <c r="CW122" s="921"/>
      <c r="CX122" s="921"/>
      <c r="CY122" s="921"/>
      <c r="CZ122" s="921"/>
      <c r="DA122" s="921"/>
      <c r="DB122" s="921"/>
      <c r="DC122" s="921"/>
      <c r="DD122" s="921"/>
      <c r="DE122" s="921"/>
      <c r="DF122" s="922"/>
      <c r="DG122" s="898">
        <v>136283</v>
      </c>
      <c r="DH122" s="899"/>
      <c r="DI122" s="899"/>
      <c r="DJ122" s="899"/>
      <c r="DK122" s="899"/>
      <c r="DL122" s="899">
        <v>122558</v>
      </c>
      <c r="DM122" s="899"/>
      <c r="DN122" s="899"/>
      <c r="DO122" s="899"/>
      <c r="DP122" s="899"/>
      <c r="DQ122" s="899">
        <v>108734</v>
      </c>
      <c r="DR122" s="899"/>
      <c r="DS122" s="899"/>
      <c r="DT122" s="899"/>
      <c r="DU122" s="899"/>
      <c r="DV122" s="876">
        <v>0.9</v>
      </c>
      <c r="DW122" s="876"/>
      <c r="DX122" s="876"/>
      <c r="DY122" s="876"/>
      <c r="DZ122" s="877"/>
    </row>
    <row r="123" spans="1:130" s="247" customFormat="1" ht="26.25" customHeight="1" x14ac:dyDescent="0.2">
      <c r="A123" s="902"/>
      <c r="B123" s="903"/>
      <c r="C123" s="906" t="s">
        <v>456</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v>113357</v>
      </c>
      <c r="AB123" s="862"/>
      <c r="AC123" s="862"/>
      <c r="AD123" s="862"/>
      <c r="AE123" s="863"/>
      <c r="AF123" s="864">
        <v>105633</v>
      </c>
      <c r="AG123" s="862"/>
      <c r="AH123" s="862"/>
      <c r="AI123" s="862"/>
      <c r="AJ123" s="863"/>
      <c r="AK123" s="864">
        <v>107859</v>
      </c>
      <c r="AL123" s="862"/>
      <c r="AM123" s="862"/>
      <c r="AN123" s="862"/>
      <c r="AO123" s="863"/>
      <c r="AP123" s="909">
        <v>0.8</v>
      </c>
      <c r="AQ123" s="910"/>
      <c r="AR123" s="910"/>
      <c r="AS123" s="910"/>
      <c r="AT123" s="911"/>
      <c r="AU123" s="974"/>
      <c r="AV123" s="975"/>
      <c r="AW123" s="975"/>
      <c r="AX123" s="975"/>
      <c r="AY123" s="975"/>
      <c r="AZ123" s="278" t="s">
        <v>187</v>
      </c>
      <c r="BA123" s="278"/>
      <c r="BB123" s="278"/>
      <c r="BC123" s="278"/>
      <c r="BD123" s="278"/>
      <c r="BE123" s="278"/>
      <c r="BF123" s="278"/>
      <c r="BG123" s="278"/>
      <c r="BH123" s="278"/>
      <c r="BI123" s="278"/>
      <c r="BJ123" s="278"/>
      <c r="BK123" s="278"/>
      <c r="BL123" s="278"/>
      <c r="BM123" s="278"/>
      <c r="BN123" s="278"/>
      <c r="BO123" s="962" t="s">
        <v>471</v>
      </c>
      <c r="BP123" s="963"/>
      <c r="BQ123" s="917">
        <v>33685402</v>
      </c>
      <c r="BR123" s="918"/>
      <c r="BS123" s="918"/>
      <c r="BT123" s="918"/>
      <c r="BU123" s="918"/>
      <c r="BV123" s="918">
        <v>31602787</v>
      </c>
      <c r="BW123" s="918"/>
      <c r="BX123" s="918"/>
      <c r="BY123" s="918"/>
      <c r="BZ123" s="918"/>
      <c r="CA123" s="918">
        <v>30613767</v>
      </c>
      <c r="CB123" s="918"/>
      <c r="CC123" s="918"/>
      <c r="CD123" s="918"/>
      <c r="CE123" s="918"/>
      <c r="CF123" s="828"/>
      <c r="CG123" s="829"/>
      <c r="CH123" s="829"/>
      <c r="CI123" s="829"/>
      <c r="CJ123" s="919"/>
      <c r="CK123" s="954"/>
      <c r="CL123" s="940"/>
      <c r="CM123" s="940"/>
      <c r="CN123" s="940"/>
      <c r="CO123" s="941"/>
      <c r="CP123" s="920" t="s">
        <v>406</v>
      </c>
      <c r="CQ123" s="921"/>
      <c r="CR123" s="921"/>
      <c r="CS123" s="921"/>
      <c r="CT123" s="921"/>
      <c r="CU123" s="921"/>
      <c r="CV123" s="921"/>
      <c r="CW123" s="921"/>
      <c r="CX123" s="921"/>
      <c r="CY123" s="921"/>
      <c r="CZ123" s="921"/>
      <c r="DA123" s="921"/>
      <c r="DB123" s="921"/>
      <c r="DC123" s="921"/>
      <c r="DD123" s="921"/>
      <c r="DE123" s="921"/>
      <c r="DF123" s="922"/>
      <c r="DG123" s="861" t="s">
        <v>238</v>
      </c>
      <c r="DH123" s="862"/>
      <c r="DI123" s="862"/>
      <c r="DJ123" s="862"/>
      <c r="DK123" s="863"/>
      <c r="DL123" s="864" t="s">
        <v>238</v>
      </c>
      <c r="DM123" s="862"/>
      <c r="DN123" s="862"/>
      <c r="DO123" s="862"/>
      <c r="DP123" s="863"/>
      <c r="DQ123" s="864" t="s">
        <v>238</v>
      </c>
      <c r="DR123" s="862"/>
      <c r="DS123" s="862"/>
      <c r="DT123" s="862"/>
      <c r="DU123" s="863"/>
      <c r="DV123" s="909" t="s">
        <v>238</v>
      </c>
      <c r="DW123" s="910"/>
      <c r="DX123" s="910"/>
      <c r="DY123" s="910"/>
      <c r="DZ123" s="911"/>
    </row>
    <row r="124" spans="1:130" s="247" customFormat="1" ht="26.25" customHeight="1" thickBot="1" x14ac:dyDescent="0.25">
      <c r="A124" s="902"/>
      <c r="B124" s="903"/>
      <c r="C124" s="906" t="s">
        <v>459</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238</v>
      </c>
      <c r="AB124" s="862"/>
      <c r="AC124" s="862"/>
      <c r="AD124" s="862"/>
      <c r="AE124" s="863"/>
      <c r="AF124" s="864" t="s">
        <v>238</v>
      </c>
      <c r="AG124" s="862"/>
      <c r="AH124" s="862"/>
      <c r="AI124" s="862"/>
      <c r="AJ124" s="863"/>
      <c r="AK124" s="864" t="s">
        <v>238</v>
      </c>
      <c r="AL124" s="862"/>
      <c r="AM124" s="862"/>
      <c r="AN124" s="862"/>
      <c r="AO124" s="863"/>
      <c r="AP124" s="909" t="s">
        <v>238</v>
      </c>
      <c r="AQ124" s="910"/>
      <c r="AR124" s="910"/>
      <c r="AS124" s="910"/>
      <c r="AT124" s="911"/>
      <c r="AU124" s="912" t="s">
        <v>472</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161</v>
      </c>
      <c r="BR124" s="916"/>
      <c r="BS124" s="916"/>
      <c r="BT124" s="916"/>
      <c r="BU124" s="916"/>
      <c r="BV124" s="916">
        <v>149.1</v>
      </c>
      <c r="BW124" s="916"/>
      <c r="BX124" s="916"/>
      <c r="BY124" s="916"/>
      <c r="BZ124" s="916"/>
      <c r="CA124" s="916">
        <v>131.4</v>
      </c>
      <c r="CB124" s="916"/>
      <c r="CC124" s="916"/>
      <c r="CD124" s="916"/>
      <c r="CE124" s="916"/>
      <c r="CF124" s="806"/>
      <c r="CG124" s="807"/>
      <c r="CH124" s="807"/>
      <c r="CI124" s="807"/>
      <c r="CJ124" s="947"/>
      <c r="CK124" s="955"/>
      <c r="CL124" s="955"/>
      <c r="CM124" s="955"/>
      <c r="CN124" s="955"/>
      <c r="CO124" s="956"/>
      <c r="CP124" s="920" t="s">
        <v>473</v>
      </c>
      <c r="CQ124" s="921"/>
      <c r="CR124" s="921"/>
      <c r="CS124" s="921"/>
      <c r="CT124" s="921"/>
      <c r="CU124" s="921"/>
      <c r="CV124" s="921"/>
      <c r="CW124" s="921"/>
      <c r="CX124" s="921"/>
      <c r="CY124" s="921"/>
      <c r="CZ124" s="921"/>
      <c r="DA124" s="921"/>
      <c r="DB124" s="921"/>
      <c r="DC124" s="921"/>
      <c r="DD124" s="921"/>
      <c r="DE124" s="921"/>
      <c r="DF124" s="922"/>
      <c r="DG124" s="844" t="s">
        <v>238</v>
      </c>
      <c r="DH124" s="845"/>
      <c r="DI124" s="845"/>
      <c r="DJ124" s="845"/>
      <c r="DK124" s="846"/>
      <c r="DL124" s="847" t="s">
        <v>238</v>
      </c>
      <c r="DM124" s="845"/>
      <c r="DN124" s="845"/>
      <c r="DO124" s="845"/>
      <c r="DP124" s="846"/>
      <c r="DQ124" s="847" t="s">
        <v>238</v>
      </c>
      <c r="DR124" s="845"/>
      <c r="DS124" s="845"/>
      <c r="DT124" s="845"/>
      <c r="DU124" s="846"/>
      <c r="DV124" s="933" t="s">
        <v>238</v>
      </c>
      <c r="DW124" s="934"/>
      <c r="DX124" s="934"/>
      <c r="DY124" s="934"/>
      <c r="DZ124" s="935"/>
    </row>
    <row r="125" spans="1:130" s="247" customFormat="1" ht="26.25" customHeight="1" x14ac:dyDescent="0.2">
      <c r="A125" s="902"/>
      <c r="B125" s="903"/>
      <c r="C125" s="906" t="s">
        <v>461</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238</v>
      </c>
      <c r="AB125" s="862"/>
      <c r="AC125" s="862"/>
      <c r="AD125" s="862"/>
      <c r="AE125" s="863"/>
      <c r="AF125" s="864" t="s">
        <v>238</v>
      </c>
      <c r="AG125" s="862"/>
      <c r="AH125" s="862"/>
      <c r="AI125" s="862"/>
      <c r="AJ125" s="863"/>
      <c r="AK125" s="864" t="s">
        <v>238</v>
      </c>
      <c r="AL125" s="862"/>
      <c r="AM125" s="862"/>
      <c r="AN125" s="862"/>
      <c r="AO125" s="863"/>
      <c r="AP125" s="909" t="s">
        <v>238</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474</v>
      </c>
      <c r="CL125" s="937"/>
      <c r="CM125" s="937"/>
      <c r="CN125" s="937"/>
      <c r="CO125" s="938"/>
      <c r="CP125" s="945" t="s">
        <v>475</v>
      </c>
      <c r="CQ125" s="890"/>
      <c r="CR125" s="890"/>
      <c r="CS125" s="890"/>
      <c r="CT125" s="890"/>
      <c r="CU125" s="890"/>
      <c r="CV125" s="890"/>
      <c r="CW125" s="890"/>
      <c r="CX125" s="890"/>
      <c r="CY125" s="890"/>
      <c r="CZ125" s="890"/>
      <c r="DA125" s="890"/>
      <c r="DB125" s="890"/>
      <c r="DC125" s="890"/>
      <c r="DD125" s="890"/>
      <c r="DE125" s="890"/>
      <c r="DF125" s="891"/>
      <c r="DG125" s="946" t="s">
        <v>238</v>
      </c>
      <c r="DH125" s="927"/>
      <c r="DI125" s="927"/>
      <c r="DJ125" s="927"/>
      <c r="DK125" s="927"/>
      <c r="DL125" s="927" t="s">
        <v>238</v>
      </c>
      <c r="DM125" s="927"/>
      <c r="DN125" s="927"/>
      <c r="DO125" s="927"/>
      <c r="DP125" s="927"/>
      <c r="DQ125" s="927" t="s">
        <v>238</v>
      </c>
      <c r="DR125" s="927"/>
      <c r="DS125" s="927"/>
      <c r="DT125" s="927"/>
      <c r="DU125" s="927"/>
      <c r="DV125" s="928" t="s">
        <v>238</v>
      </c>
      <c r="DW125" s="928"/>
      <c r="DX125" s="928"/>
      <c r="DY125" s="928"/>
      <c r="DZ125" s="929"/>
    </row>
    <row r="126" spans="1:130" s="247" customFormat="1" ht="26.25" customHeight="1" thickBot="1" x14ac:dyDescent="0.25">
      <c r="A126" s="902"/>
      <c r="B126" s="903"/>
      <c r="C126" s="906" t="s">
        <v>463</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238</v>
      </c>
      <c r="AB126" s="862"/>
      <c r="AC126" s="862"/>
      <c r="AD126" s="862"/>
      <c r="AE126" s="863"/>
      <c r="AF126" s="864">
        <v>15779</v>
      </c>
      <c r="AG126" s="862"/>
      <c r="AH126" s="862"/>
      <c r="AI126" s="862"/>
      <c r="AJ126" s="863"/>
      <c r="AK126" s="864">
        <v>15733</v>
      </c>
      <c r="AL126" s="862"/>
      <c r="AM126" s="862"/>
      <c r="AN126" s="862"/>
      <c r="AO126" s="863"/>
      <c r="AP126" s="909">
        <v>0.1</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476</v>
      </c>
      <c r="CQ126" s="832"/>
      <c r="CR126" s="832"/>
      <c r="CS126" s="832"/>
      <c r="CT126" s="832"/>
      <c r="CU126" s="832"/>
      <c r="CV126" s="832"/>
      <c r="CW126" s="832"/>
      <c r="CX126" s="832"/>
      <c r="CY126" s="832"/>
      <c r="CZ126" s="832"/>
      <c r="DA126" s="832"/>
      <c r="DB126" s="832"/>
      <c r="DC126" s="832"/>
      <c r="DD126" s="832"/>
      <c r="DE126" s="832"/>
      <c r="DF126" s="833"/>
      <c r="DG126" s="898" t="s">
        <v>238</v>
      </c>
      <c r="DH126" s="899"/>
      <c r="DI126" s="899"/>
      <c r="DJ126" s="899"/>
      <c r="DK126" s="899"/>
      <c r="DL126" s="899" t="s">
        <v>238</v>
      </c>
      <c r="DM126" s="899"/>
      <c r="DN126" s="899"/>
      <c r="DO126" s="899"/>
      <c r="DP126" s="899"/>
      <c r="DQ126" s="899" t="s">
        <v>238</v>
      </c>
      <c r="DR126" s="899"/>
      <c r="DS126" s="899"/>
      <c r="DT126" s="899"/>
      <c r="DU126" s="899"/>
      <c r="DV126" s="876" t="s">
        <v>238</v>
      </c>
      <c r="DW126" s="876"/>
      <c r="DX126" s="876"/>
      <c r="DY126" s="876"/>
      <c r="DZ126" s="877"/>
    </row>
    <row r="127" spans="1:130" s="247" customFormat="1" ht="26.25" customHeight="1" x14ac:dyDescent="0.2">
      <c r="A127" s="904"/>
      <c r="B127" s="905"/>
      <c r="C127" s="923" t="s">
        <v>477</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238</v>
      </c>
      <c r="AB127" s="862"/>
      <c r="AC127" s="862"/>
      <c r="AD127" s="862"/>
      <c r="AE127" s="863"/>
      <c r="AF127" s="864" t="s">
        <v>238</v>
      </c>
      <c r="AG127" s="862"/>
      <c r="AH127" s="862"/>
      <c r="AI127" s="862"/>
      <c r="AJ127" s="863"/>
      <c r="AK127" s="864" t="s">
        <v>238</v>
      </c>
      <c r="AL127" s="862"/>
      <c r="AM127" s="862"/>
      <c r="AN127" s="862"/>
      <c r="AO127" s="863"/>
      <c r="AP127" s="909" t="s">
        <v>238</v>
      </c>
      <c r="AQ127" s="910"/>
      <c r="AR127" s="910"/>
      <c r="AS127" s="910"/>
      <c r="AT127" s="911"/>
      <c r="AU127" s="283"/>
      <c r="AV127" s="283"/>
      <c r="AW127" s="283"/>
      <c r="AX127" s="926" t="s">
        <v>478</v>
      </c>
      <c r="AY127" s="894"/>
      <c r="AZ127" s="894"/>
      <c r="BA127" s="894"/>
      <c r="BB127" s="894"/>
      <c r="BC127" s="894"/>
      <c r="BD127" s="894"/>
      <c r="BE127" s="895"/>
      <c r="BF127" s="893" t="s">
        <v>479</v>
      </c>
      <c r="BG127" s="894"/>
      <c r="BH127" s="894"/>
      <c r="BI127" s="894"/>
      <c r="BJ127" s="894"/>
      <c r="BK127" s="894"/>
      <c r="BL127" s="895"/>
      <c r="BM127" s="893" t="s">
        <v>480</v>
      </c>
      <c r="BN127" s="894"/>
      <c r="BO127" s="894"/>
      <c r="BP127" s="894"/>
      <c r="BQ127" s="894"/>
      <c r="BR127" s="894"/>
      <c r="BS127" s="895"/>
      <c r="BT127" s="893" t="s">
        <v>481</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482</v>
      </c>
      <c r="CQ127" s="832"/>
      <c r="CR127" s="832"/>
      <c r="CS127" s="832"/>
      <c r="CT127" s="832"/>
      <c r="CU127" s="832"/>
      <c r="CV127" s="832"/>
      <c r="CW127" s="832"/>
      <c r="CX127" s="832"/>
      <c r="CY127" s="832"/>
      <c r="CZ127" s="832"/>
      <c r="DA127" s="832"/>
      <c r="DB127" s="832"/>
      <c r="DC127" s="832"/>
      <c r="DD127" s="832"/>
      <c r="DE127" s="832"/>
      <c r="DF127" s="833"/>
      <c r="DG127" s="898" t="s">
        <v>238</v>
      </c>
      <c r="DH127" s="899"/>
      <c r="DI127" s="899"/>
      <c r="DJ127" s="899"/>
      <c r="DK127" s="899"/>
      <c r="DL127" s="899" t="s">
        <v>238</v>
      </c>
      <c r="DM127" s="899"/>
      <c r="DN127" s="899"/>
      <c r="DO127" s="899"/>
      <c r="DP127" s="899"/>
      <c r="DQ127" s="899" t="s">
        <v>238</v>
      </c>
      <c r="DR127" s="899"/>
      <c r="DS127" s="899"/>
      <c r="DT127" s="899"/>
      <c r="DU127" s="899"/>
      <c r="DV127" s="876" t="s">
        <v>238</v>
      </c>
      <c r="DW127" s="876"/>
      <c r="DX127" s="876"/>
      <c r="DY127" s="876"/>
      <c r="DZ127" s="877"/>
    </row>
    <row r="128" spans="1:130" s="247" customFormat="1" ht="26.25" customHeight="1" thickBot="1" x14ac:dyDescent="0.25">
      <c r="A128" s="878" t="s">
        <v>483</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484</v>
      </c>
      <c r="X128" s="880"/>
      <c r="Y128" s="880"/>
      <c r="Z128" s="881"/>
      <c r="AA128" s="882">
        <v>1119739</v>
      </c>
      <c r="AB128" s="883"/>
      <c r="AC128" s="883"/>
      <c r="AD128" s="883"/>
      <c r="AE128" s="884"/>
      <c r="AF128" s="885">
        <v>1129402</v>
      </c>
      <c r="AG128" s="883"/>
      <c r="AH128" s="883"/>
      <c r="AI128" s="883"/>
      <c r="AJ128" s="884"/>
      <c r="AK128" s="885">
        <v>1158965</v>
      </c>
      <c r="AL128" s="883"/>
      <c r="AM128" s="883"/>
      <c r="AN128" s="883"/>
      <c r="AO128" s="884"/>
      <c r="AP128" s="886"/>
      <c r="AQ128" s="887"/>
      <c r="AR128" s="887"/>
      <c r="AS128" s="887"/>
      <c r="AT128" s="888"/>
      <c r="AU128" s="283"/>
      <c r="AV128" s="283"/>
      <c r="AW128" s="283"/>
      <c r="AX128" s="889" t="s">
        <v>485</v>
      </c>
      <c r="AY128" s="890"/>
      <c r="AZ128" s="890"/>
      <c r="BA128" s="890"/>
      <c r="BB128" s="890"/>
      <c r="BC128" s="890"/>
      <c r="BD128" s="890"/>
      <c r="BE128" s="891"/>
      <c r="BF128" s="868" t="s">
        <v>238</v>
      </c>
      <c r="BG128" s="869"/>
      <c r="BH128" s="869"/>
      <c r="BI128" s="869"/>
      <c r="BJ128" s="869"/>
      <c r="BK128" s="869"/>
      <c r="BL128" s="892"/>
      <c r="BM128" s="868">
        <v>12.83</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486</v>
      </c>
      <c r="CQ128" s="810"/>
      <c r="CR128" s="810"/>
      <c r="CS128" s="810"/>
      <c r="CT128" s="810"/>
      <c r="CU128" s="810"/>
      <c r="CV128" s="810"/>
      <c r="CW128" s="810"/>
      <c r="CX128" s="810"/>
      <c r="CY128" s="810"/>
      <c r="CZ128" s="810"/>
      <c r="DA128" s="810"/>
      <c r="DB128" s="810"/>
      <c r="DC128" s="810"/>
      <c r="DD128" s="810"/>
      <c r="DE128" s="810"/>
      <c r="DF128" s="811"/>
      <c r="DG128" s="872" t="s">
        <v>238</v>
      </c>
      <c r="DH128" s="873"/>
      <c r="DI128" s="873"/>
      <c r="DJ128" s="873"/>
      <c r="DK128" s="873"/>
      <c r="DL128" s="873" t="s">
        <v>238</v>
      </c>
      <c r="DM128" s="873"/>
      <c r="DN128" s="873"/>
      <c r="DO128" s="873"/>
      <c r="DP128" s="873"/>
      <c r="DQ128" s="873" t="s">
        <v>238</v>
      </c>
      <c r="DR128" s="873"/>
      <c r="DS128" s="873"/>
      <c r="DT128" s="873"/>
      <c r="DU128" s="873"/>
      <c r="DV128" s="874" t="s">
        <v>238</v>
      </c>
      <c r="DW128" s="874"/>
      <c r="DX128" s="874"/>
      <c r="DY128" s="874"/>
      <c r="DZ128" s="875"/>
    </row>
    <row r="129" spans="1:131" s="247" customFormat="1" ht="26.25" customHeight="1" x14ac:dyDescent="0.2">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487</v>
      </c>
      <c r="X129" s="859"/>
      <c r="Y129" s="859"/>
      <c r="Z129" s="860"/>
      <c r="AA129" s="861">
        <v>13855521</v>
      </c>
      <c r="AB129" s="862"/>
      <c r="AC129" s="862"/>
      <c r="AD129" s="862"/>
      <c r="AE129" s="863"/>
      <c r="AF129" s="864">
        <v>14032665</v>
      </c>
      <c r="AG129" s="862"/>
      <c r="AH129" s="862"/>
      <c r="AI129" s="862"/>
      <c r="AJ129" s="863"/>
      <c r="AK129" s="864">
        <v>14303666</v>
      </c>
      <c r="AL129" s="862"/>
      <c r="AM129" s="862"/>
      <c r="AN129" s="862"/>
      <c r="AO129" s="863"/>
      <c r="AP129" s="865"/>
      <c r="AQ129" s="866"/>
      <c r="AR129" s="866"/>
      <c r="AS129" s="866"/>
      <c r="AT129" s="867"/>
      <c r="AU129" s="285"/>
      <c r="AV129" s="285"/>
      <c r="AW129" s="285"/>
      <c r="AX129" s="831" t="s">
        <v>488</v>
      </c>
      <c r="AY129" s="832"/>
      <c r="AZ129" s="832"/>
      <c r="BA129" s="832"/>
      <c r="BB129" s="832"/>
      <c r="BC129" s="832"/>
      <c r="BD129" s="832"/>
      <c r="BE129" s="833"/>
      <c r="BF129" s="851" t="s">
        <v>238</v>
      </c>
      <c r="BG129" s="852"/>
      <c r="BH129" s="852"/>
      <c r="BI129" s="852"/>
      <c r="BJ129" s="852"/>
      <c r="BK129" s="852"/>
      <c r="BL129" s="853"/>
      <c r="BM129" s="851">
        <v>17.829999999999998</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856" t="s">
        <v>489</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490</v>
      </c>
      <c r="X130" s="859"/>
      <c r="Y130" s="859"/>
      <c r="Z130" s="860"/>
      <c r="AA130" s="861">
        <v>1539477</v>
      </c>
      <c r="AB130" s="862"/>
      <c r="AC130" s="862"/>
      <c r="AD130" s="862"/>
      <c r="AE130" s="863"/>
      <c r="AF130" s="864">
        <v>1517041</v>
      </c>
      <c r="AG130" s="862"/>
      <c r="AH130" s="862"/>
      <c r="AI130" s="862"/>
      <c r="AJ130" s="863"/>
      <c r="AK130" s="864">
        <v>1530000</v>
      </c>
      <c r="AL130" s="862"/>
      <c r="AM130" s="862"/>
      <c r="AN130" s="862"/>
      <c r="AO130" s="863"/>
      <c r="AP130" s="865"/>
      <c r="AQ130" s="866"/>
      <c r="AR130" s="866"/>
      <c r="AS130" s="866"/>
      <c r="AT130" s="867"/>
      <c r="AU130" s="285"/>
      <c r="AV130" s="285"/>
      <c r="AW130" s="285"/>
      <c r="AX130" s="831" t="s">
        <v>491</v>
      </c>
      <c r="AY130" s="832"/>
      <c r="AZ130" s="832"/>
      <c r="BA130" s="832"/>
      <c r="BB130" s="832"/>
      <c r="BC130" s="832"/>
      <c r="BD130" s="832"/>
      <c r="BE130" s="833"/>
      <c r="BF130" s="834">
        <v>15</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492</v>
      </c>
      <c r="X131" s="842"/>
      <c r="Y131" s="842"/>
      <c r="Z131" s="843"/>
      <c r="AA131" s="844">
        <v>12316044</v>
      </c>
      <c r="AB131" s="845"/>
      <c r="AC131" s="845"/>
      <c r="AD131" s="845"/>
      <c r="AE131" s="846"/>
      <c r="AF131" s="847">
        <v>12515624</v>
      </c>
      <c r="AG131" s="845"/>
      <c r="AH131" s="845"/>
      <c r="AI131" s="845"/>
      <c r="AJ131" s="846"/>
      <c r="AK131" s="847">
        <v>12773666</v>
      </c>
      <c r="AL131" s="845"/>
      <c r="AM131" s="845"/>
      <c r="AN131" s="845"/>
      <c r="AO131" s="846"/>
      <c r="AP131" s="848"/>
      <c r="AQ131" s="849"/>
      <c r="AR131" s="849"/>
      <c r="AS131" s="849"/>
      <c r="AT131" s="850"/>
      <c r="AU131" s="285"/>
      <c r="AV131" s="285"/>
      <c r="AW131" s="285"/>
      <c r="AX131" s="809" t="s">
        <v>493</v>
      </c>
      <c r="AY131" s="810"/>
      <c r="AZ131" s="810"/>
      <c r="BA131" s="810"/>
      <c r="BB131" s="810"/>
      <c r="BC131" s="810"/>
      <c r="BD131" s="810"/>
      <c r="BE131" s="811"/>
      <c r="BF131" s="812">
        <v>131.4</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818" t="s">
        <v>494</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495</v>
      </c>
      <c r="W132" s="822"/>
      <c r="X132" s="822"/>
      <c r="Y132" s="822"/>
      <c r="Z132" s="823"/>
      <c r="AA132" s="824">
        <v>17.156799700000001</v>
      </c>
      <c r="AB132" s="825"/>
      <c r="AC132" s="825"/>
      <c r="AD132" s="825"/>
      <c r="AE132" s="826"/>
      <c r="AF132" s="827">
        <v>14.535104280000001</v>
      </c>
      <c r="AG132" s="825"/>
      <c r="AH132" s="825"/>
      <c r="AI132" s="825"/>
      <c r="AJ132" s="826"/>
      <c r="AK132" s="827">
        <v>13.51531346</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496</v>
      </c>
      <c r="W133" s="801"/>
      <c r="X133" s="801"/>
      <c r="Y133" s="801"/>
      <c r="Z133" s="802"/>
      <c r="AA133" s="803">
        <v>16.7</v>
      </c>
      <c r="AB133" s="804"/>
      <c r="AC133" s="804"/>
      <c r="AD133" s="804"/>
      <c r="AE133" s="805"/>
      <c r="AF133" s="803">
        <v>15.9</v>
      </c>
      <c r="AG133" s="804"/>
      <c r="AH133" s="804"/>
      <c r="AI133" s="804"/>
      <c r="AJ133" s="805"/>
      <c r="AK133" s="803">
        <v>15</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M5opU2FKNAPFpaQBZTCeRTF9uXyid7ISbVUsgdqPeCN5v7o8rbE83tC1zv8Oelrt8fFi+7so4P6FgdAWHr4MRQ==" saltValue="3P/kfHxCFt+CJ+RIrsJAJ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40" zoomScaleNormal="85" zoomScaleSheetLayoutView="40" workbookViewId="0">
      <selection activeCell="CJ74" sqref="CJ74"/>
    </sheetView>
  </sheetViews>
  <sheetFormatPr defaultColWidth="0" defaultRowHeight="13.5" customHeight="1" zeroHeight="1" x14ac:dyDescent="0.2"/>
  <cols>
    <col min="1" max="120" width="2.7265625" style="292" customWidth="1"/>
    <col min="121" max="121" width="0" style="291" hidden="1" customWidth="1"/>
    <col min="122" max="16384" width="9" style="291" hidden="1"/>
  </cols>
  <sheetData>
    <row r="1" spans="1:120" ht="13"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1"/>
    </row>
    <row r="17" spans="119:120" ht="13" x14ac:dyDescent="0.2">
      <c r="DP17" s="291"/>
    </row>
    <row r="18" spans="119:120" ht="13" x14ac:dyDescent="0.2"/>
    <row r="19" spans="119:120" ht="13" x14ac:dyDescent="0.2"/>
    <row r="20" spans="119:120" ht="13" x14ac:dyDescent="0.2">
      <c r="DO20" s="291"/>
      <c r="DP20" s="291"/>
    </row>
    <row r="21" spans="119:120" ht="13" x14ac:dyDescent="0.2">
      <c r="DP21" s="291"/>
    </row>
    <row r="22" spans="119:120" ht="13" x14ac:dyDescent="0.2"/>
    <row r="23" spans="119:120" ht="13" x14ac:dyDescent="0.2">
      <c r="DO23" s="291"/>
      <c r="DP23" s="291"/>
    </row>
    <row r="24" spans="119:120" ht="13" x14ac:dyDescent="0.2">
      <c r="DP24" s="291"/>
    </row>
    <row r="25" spans="119:120" ht="13" x14ac:dyDescent="0.2">
      <c r="DP25" s="291"/>
    </row>
    <row r="26" spans="119:120" ht="13" x14ac:dyDescent="0.2">
      <c r="DO26" s="291"/>
      <c r="DP26" s="291"/>
    </row>
    <row r="27" spans="119:120" ht="13" x14ac:dyDescent="0.2"/>
    <row r="28" spans="119:120" ht="13" x14ac:dyDescent="0.2">
      <c r="DO28" s="291"/>
      <c r="DP28" s="291"/>
    </row>
    <row r="29" spans="119:120" ht="13" x14ac:dyDescent="0.2">
      <c r="DP29" s="291"/>
    </row>
    <row r="30" spans="119:120" ht="13" x14ac:dyDescent="0.2"/>
    <row r="31" spans="119:120" ht="13" x14ac:dyDescent="0.2">
      <c r="DO31" s="291"/>
      <c r="DP31" s="291"/>
    </row>
    <row r="32" spans="119:120" ht="13" x14ac:dyDescent="0.2"/>
    <row r="33" spans="98:120" ht="13" x14ac:dyDescent="0.2">
      <c r="DO33" s="291"/>
      <c r="DP33" s="291"/>
    </row>
    <row r="34" spans="98:120" ht="13" x14ac:dyDescent="0.2">
      <c r="DM34" s="291"/>
    </row>
    <row r="35" spans="98:120" ht="13" x14ac:dyDescent="0.2">
      <c r="CT35" s="291"/>
      <c r="CU35" s="291"/>
      <c r="CV35" s="291"/>
      <c r="CY35" s="291"/>
      <c r="CZ35" s="291"/>
      <c r="DA35" s="291"/>
      <c r="DD35" s="291"/>
      <c r="DE35" s="291"/>
      <c r="DF35" s="291"/>
      <c r="DI35" s="291"/>
      <c r="DJ35" s="291"/>
      <c r="DK35" s="291"/>
      <c r="DM35" s="291"/>
      <c r="DN35" s="291"/>
      <c r="DO35" s="291"/>
      <c r="DP35" s="291"/>
    </row>
    <row r="36" spans="98:120" ht="13" x14ac:dyDescent="0.2"/>
    <row r="37" spans="98:120" ht="13" x14ac:dyDescent="0.2">
      <c r="CW37" s="291"/>
      <c r="DB37" s="291"/>
      <c r="DG37" s="291"/>
      <c r="DL37" s="291"/>
      <c r="DP37" s="291"/>
    </row>
    <row r="38" spans="98:120" ht="13"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1"/>
      <c r="DO49" s="291"/>
      <c r="DP49" s="291"/>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1"/>
      <c r="CS63" s="291"/>
      <c r="CX63" s="291"/>
      <c r="DC63" s="291"/>
      <c r="DH63" s="291"/>
    </row>
    <row r="64" spans="22:120" ht="13" x14ac:dyDescent="0.2">
      <c r="V64" s="291"/>
    </row>
    <row r="65" spans="15:120" ht="13"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 x14ac:dyDescent="0.2">
      <c r="Q66" s="291"/>
      <c r="S66" s="291"/>
      <c r="U66" s="291"/>
      <c r="DM66" s="291"/>
    </row>
    <row r="67" spans="15:120" ht="13"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 x14ac:dyDescent="0.2"/>
    <row r="69" spans="15:120" ht="13" x14ac:dyDescent="0.2"/>
    <row r="70" spans="15:120" ht="13" x14ac:dyDescent="0.2"/>
    <row r="71" spans="15:120" ht="13" x14ac:dyDescent="0.2"/>
    <row r="72" spans="15:120" ht="13" x14ac:dyDescent="0.2">
      <c r="DP72" s="291"/>
    </row>
    <row r="73" spans="15:120" ht="13" x14ac:dyDescent="0.2">
      <c r="DP73" s="291"/>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1"/>
      <c r="CX96" s="291"/>
      <c r="DC96" s="291"/>
      <c r="DH96" s="291"/>
    </row>
    <row r="97" spans="24:120" ht="13" x14ac:dyDescent="0.2">
      <c r="CS97" s="291"/>
      <c r="CX97" s="291"/>
      <c r="DC97" s="291"/>
      <c r="DH97" s="291"/>
      <c r="DP97" s="292" t="s">
        <v>497</v>
      </c>
    </row>
    <row r="98" spans="24:120" ht="13" hidden="1" x14ac:dyDescent="0.2">
      <c r="CS98" s="291"/>
      <c r="CX98" s="291"/>
      <c r="DC98" s="291"/>
      <c r="DH98" s="291"/>
    </row>
    <row r="99" spans="24:120" ht="13"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 hidden="1" x14ac:dyDescent="0.2">
      <c r="CT103" s="291"/>
      <c r="CV103" s="291"/>
      <c r="CW103" s="291"/>
      <c r="CY103" s="291"/>
      <c r="DA103" s="291"/>
      <c r="DB103" s="291"/>
      <c r="DD103" s="291"/>
      <c r="DF103" s="291"/>
      <c r="DG103" s="291"/>
      <c r="DI103" s="291"/>
      <c r="DK103" s="291"/>
      <c r="DL103" s="291"/>
      <c r="DM103" s="291"/>
      <c r="DN103" s="291"/>
      <c r="DO103" s="291"/>
      <c r="DP103" s="291"/>
    </row>
    <row r="104" spans="24:120" ht="13"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VsNregXEKfo816kyHrlKJaTYqngckCtBfpZghL22Xor0nJzqQ4ZpaiVYpZyV9Z5u6cdo5Zt272etJNdizVRu7g==" saltValue="ez3qfAaVeZ3+TKDV/SNOGA=="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P1" zoomScale="60" zoomScaleNormal="60" zoomScaleSheetLayoutView="55" workbookViewId="0"/>
  </sheetViews>
  <sheetFormatPr defaultColWidth="0" defaultRowHeight="13.5" customHeight="1" zeroHeight="1" x14ac:dyDescent="0.2"/>
  <cols>
    <col min="1" max="116" width="2.6328125" style="292" customWidth="1"/>
    <col min="117" max="16384" width="9" style="291" hidden="1"/>
  </cols>
  <sheetData>
    <row r="1" spans="2:116" ht="13"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 x14ac:dyDescent="0.2"/>
    <row r="3" spans="2:116" ht="13" x14ac:dyDescent="0.2"/>
    <row r="4" spans="2:116" ht="13"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 x14ac:dyDescent="0.2"/>
    <row r="20" spans="9:116" ht="13" x14ac:dyDescent="0.2"/>
    <row r="21" spans="9:116" ht="13" x14ac:dyDescent="0.2">
      <c r="DL21" s="291"/>
    </row>
    <row r="22" spans="9:116" ht="13" x14ac:dyDescent="0.2">
      <c r="DI22" s="291"/>
      <c r="DJ22" s="291"/>
      <c r="DK22" s="291"/>
      <c r="DL22" s="291"/>
    </row>
    <row r="23" spans="9:116" ht="13" x14ac:dyDescent="0.2">
      <c r="CY23" s="291"/>
      <c r="CZ23" s="291"/>
      <c r="DA23" s="291"/>
      <c r="DB23" s="291"/>
      <c r="DC23" s="291"/>
      <c r="DD23" s="291"/>
      <c r="DE23" s="291"/>
      <c r="DF23" s="291"/>
      <c r="DG23" s="291"/>
      <c r="DH23" s="291"/>
      <c r="DI23" s="291"/>
      <c r="DJ23" s="291"/>
      <c r="DK23" s="291"/>
      <c r="DL23" s="291"/>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1"/>
      <c r="DA35" s="291"/>
      <c r="DB35" s="291"/>
      <c r="DC35" s="291"/>
      <c r="DD35" s="291"/>
      <c r="DE35" s="291"/>
      <c r="DF35" s="291"/>
      <c r="DG35" s="291"/>
      <c r="DH35" s="291"/>
      <c r="DI35" s="291"/>
      <c r="DJ35" s="291"/>
      <c r="DK35" s="291"/>
      <c r="DL35" s="291"/>
    </row>
    <row r="36" spans="15:116" ht="13" x14ac:dyDescent="0.2"/>
    <row r="37" spans="15:116" ht="13" x14ac:dyDescent="0.2">
      <c r="DL37" s="291"/>
    </row>
    <row r="38" spans="15:116" ht="13" x14ac:dyDescent="0.2">
      <c r="DI38" s="291"/>
      <c r="DJ38" s="291"/>
      <c r="DK38" s="291"/>
      <c r="DL38" s="291"/>
    </row>
    <row r="39" spans="15:116" ht="13" x14ac:dyDescent="0.2"/>
    <row r="40" spans="15:116" ht="13" x14ac:dyDescent="0.2"/>
    <row r="41" spans="15:116" ht="13" x14ac:dyDescent="0.2"/>
    <row r="42" spans="15:116" ht="13" x14ac:dyDescent="0.2"/>
    <row r="43" spans="15:116" ht="13"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 x14ac:dyDescent="0.2">
      <c r="DL44" s="291"/>
    </row>
    <row r="45" spans="15:116" ht="13" x14ac:dyDescent="0.2"/>
    <row r="46" spans="15:116" ht="13" x14ac:dyDescent="0.2">
      <c r="DA46" s="291"/>
      <c r="DB46" s="291"/>
      <c r="DC46" s="291"/>
      <c r="DD46" s="291"/>
      <c r="DE46" s="291"/>
      <c r="DF46" s="291"/>
      <c r="DG46" s="291"/>
      <c r="DH46" s="291"/>
      <c r="DI46" s="291"/>
      <c r="DJ46" s="291"/>
      <c r="DK46" s="291"/>
      <c r="DL46" s="291"/>
    </row>
    <row r="47" spans="15:116" ht="13" x14ac:dyDescent="0.2"/>
    <row r="48" spans="15:116" ht="13" x14ac:dyDescent="0.2"/>
    <row r="49" spans="104:116" ht="13" x14ac:dyDescent="0.2"/>
    <row r="50" spans="104:116" ht="13" x14ac:dyDescent="0.2">
      <c r="CZ50" s="291"/>
      <c r="DA50" s="291"/>
      <c r="DB50" s="291"/>
      <c r="DC50" s="291"/>
      <c r="DD50" s="291"/>
      <c r="DE50" s="291"/>
      <c r="DF50" s="291"/>
      <c r="DG50" s="291"/>
      <c r="DH50" s="291"/>
      <c r="DI50" s="291"/>
      <c r="DJ50" s="291"/>
      <c r="DK50" s="291"/>
      <c r="DL50" s="291"/>
    </row>
    <row r="51" spans="104:116" ht="13" x14ac:dyDescent="0.2"/>
    <row r="52" spans="104:116" ht="13" x14ac:dyDescent="0.2"/>
    <row r="53" spans="104:116" ht="13" x14ac:dyDescent="0.2">
      <c r="DL53" s="291"/>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1"/>
      <c r="DD67" s="291"/>
      <c r="DE67" s="291"/>
      <c r="DF67" s="291"/>
      <c r="DG67" s="291"/>
      <c r="DH67" s="291"/>
      <c r="DI67" s="291"/>
      <c r="DJ67" s="291"/>
      <c r="DK67" s="291"/>
      <c r="DL67" s="291"/>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yEknbsDHjpIbs9mtzNUbbymX9PWGdyBHKWcP0/SO1LypJoe6bf68ZRzw9CnEI1LFXRVQlzGs+O/m7UarBrKA0g==" saltValue="A981HqqCtrH2pncLc5W29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55" zoomScaleSheetLayoutView="55" workbookViewId="0"/>
  </sheetViews>
  <sheetFormatPr defaultColWidth="0" defaultRowHeight="13.5" customHeight="1" zeroHeight="1" x14ac:dyDescent="0.2"/>
  <cols>
    <col min="1" max="36" width="2.453125" style="293" customWidth="1"/>
    <col min="37" max="44" width="17" style="293" customWidth="1"/>
    <col min="45" max="45" width="6.08984375" style="300" customWidth="1"/>
    <col min="46" max="46" width="3" style="298" customWidth="1"/>
    <col min="47" max="47" width="19.08984375" style="293" hidden="1" customWidth="1"/>
    <col min="48" max="52" width="12.6328125" style="293" hidden="1" customWidth="1"/>
    <col min="53" max="16384" width="8.6328125" style="293" hidden="1"/>
  </cols>
  <sheetData>
    <row r="1" spans="1:46" ht="13" x14ac:dyDescent="0.2">
      <c r="AS1" s="294"/>
      <c r="AT1" s="294"/>
    </row>
    <row r="2" spans="1:46" ht="13" x14ac:dyDescent="0.2">
      <c r="AS2" s="294"/>
      <c r="AT2" s="294"/>
    </row>
    <row r="3" spans="1:46" ht="13" x14ac:dyDescent="0.2">
      <c r="AS3" s="294"/>
      <c r="AT3" s="294"/>
    </row>
    <row r="4" spans="1:46" ht="13" x14ac:dyDescent="0.2">
      <c r="AS4" s="294"/>
      <c r="AT4" s="294"/>
    </row>
    <row r="5" spans="1:46" ht="16.5" x14ac:dyDescent="0.2">
      <c r="A5" s="295" t="s">
        <v>498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499</v>
      </c>
      <c r="AL6" s="299"/>
      <c r="AM6" s="299"/>
      <c r="AN6" s="299"/>
      <c r="AO6" s="294"/>
      <c r="AP6" s="294"/>
      <c r="AQ6" s="294"/>
      <c r="AR6" s="294"/>
    </row>
    <row r="7" spans="1:46" ht="13"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500</v>
      </c>
      <c r="AP7" s="304"/>
      <c r="AQ7" s="305" t="s">
        <v>501</v>
      </c>
      <c r="AR7" s="306"/>
    </row>
    <row r="8" spans="1:46" ht="13"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502</v>
      </c>
      <c r="AQ8" s="311" t="s">
        <v>503</v>
      </c>
      <c r="AR8" s="312" t="s">
        <v>504</v>
      </c>
    </row>
    <row r="9" spans="1:46" ht="13"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505</v>
      </c>
      <c r="AL9" s="1231"/>
      <c r="AM9" s="1231"/>
      <c r="AN9" s="1232"/>
      <c r="AO9" s="313">
        <v>3477802</v>
      </c>
      <c r="AP9" s="313">
        <v>49618</v>
      </c>
      <c r="AQ9" s="314">
        <v>63299</v>
      </c>
      <c r="AR9" s="315">
        <v>-21.6</v>
      </c>
    </row>
    <row r="10" spans="1:46" ht="13"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506</v>
      </c>
      <c r="AL10" s="1231"/>
      <c r="AM10" s="1231"/>
      <c r="AN10" s="1232"/>
      <c r="AO10" s="316">
        <v>717140</v>
      </c>
      <c r="AP10" s="316">
        <v>10232</v>
      </c>
      <c r="AQ10" s="317">
        <v>6012</v>
      </c>
      <c r="AR10" s="318">
        <v>70.2</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507</v>
      </c>
      <c r="AL11" s="1231"/>
      <c r="AM11" s="1231"/>
      <c r="AN11" s="1232"/>
      <c r="AO11" s="316">
        <v>620595</v>
      </c>
      <c r="AP11" s="316">
        <v>8854</v>
      </c>
      <c r="AQ11" s="317">
        <v>6006</v>
      </c>
      <c r="AR11" s="318">
        <v>47.4</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508</v>
      </c>
      <c r="AL12" s="1231"/>
      <c r="AM12" s="1231"/>
      <c r="AN12" s="1232"/>
      <c r="AO12" s="316">
        <v>4109</v>
      </c>
      <c r="AP12" s="316">
        <v>59</v>
      </c>
      <c r="AQ12" s="317">
        <v>1513</v>
      </c>
      <c r="AR12" s="318">
        <v>-96.1</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509</v>
      </c>
      <c r="AL13" s="1231"/>
      <c r="AM13" s="1231"/>
      <c r="AN13" s="1232"/>
      <c r="AO13" s="316">
        <v>1610</v>
      </c>
      <c r="AP13" s="316">
        <v>23</v>
      </c>
      <c r="AQ13" s="317">
        <v>6</v>
      </c>
      <c r="AR13" s="318">
        <v>283.3</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510</v>
      </c>
      <c r="AL14" s="1231"/>
      <c r="AM14" s="1231"/>
      <c r="AN14" s="1232"/>
      <c r="AO14" s="316">
        <v>170252</v>
      </c>
      <c r="AP14" s="316">
        <v>2429</v>
      </c>
      <c r="AQ14" s="317">
        <v>2299</v>
      </c>
      <c r="AR14" s="318">
        <v>5.7</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511</v>
      </c>
      <c r="AL15" s="1231"/>
      <c r="AM15" s="1231"/>
      <c r="AN15" s="1232"/>
      <c r="AO15" s="316">
        <v>148843</v>
      </c>
      <c r="AP15" s="316">
        <v>2124</v>
      </c>
      <c r="AQ15" s="317">
        <v>1728</v>
      </c>
      <c r="AR15" s="318">
        <v>22.9</v>
      </c>
    </row>
    <row r="16" spans="1:46" ht="13"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512</v>
      </c>
      <c r="AL16" s="1234"/>
      <c r="AM16" s="1234"/>
      <c r="AN16" s="1235"/>
      <c r="AO16" s="316">
        <v>-222889</v>
      </c>
      <c r="AP16" s="316">
        <v>-3180</v>
      </c>
      <c r="AQ16" s="317">
        <v>-4986</v>
      </c>
      <c r="AR16" s="318">
        <v>-36.200000000000003</v>
      </c>
    </row>
    <row r="17" spans="1:46" ht="13"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187</v>
      </c>
      <c r="AL17" s="1234"/>
      <c r="AM17" s="1234"/>
      <c r="AN17" s="1235"/>
      <c r="AO17" s="316">
        <v>4917462</v>
      </c>
      <c r="AP17" s="316">
        <v>70158</v>
      </c>
      <c r="AQ17" s="317">
        <v>75877</v>
      </c>
      <c r="AR17" s="318">
        <v>-7.5</v>
      </c>
    </row>
    <row r="18" spans="1:46" ht="13"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513</v>
      </c>
      <c r="AL19" s="294"/>
      <c r="AM19" s="294"/>
      <c r="AN19" s="294"/>
      <c r="AO19" s="294"/>
      <c r="AP19" s="294"/>
      <c r="AQ19" s="294"/>
      <c r="AR19" s="294"/>
    </row>
    <row r="20" spans="1:46" ht="13"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514</v>
      </c>
      <c r="AP20" s="324" t="s">
        <v>515</v>
      </c>
      <c r="AQ20" s="325" t="s">
        <v>516</v>
      </c>
      <c r="AR20" s="326"/>
    </row>
    <row r="21" spans="1:46" s="332" customFormat="1" ht="13"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517</v>
      </c>
      <c r="AL21" s="1228"/>
      <c r="AM21" s="1228"/>
      <c r="AN21" s="1229"/>
      <c r="AO21" s="328">
        <v>6.11</v>
      </c>
      <c r="AP21" s="329">
        <v>7.41</v>
      </c>
      <c r="AQ21" s="330">
        <v>-1.3</v>
      </c>
      <c r="AR21" s="299"/>
      <c r="AS21" s="331"/>
      <c r="AT21" s="327"/>
    </row>
    <row r="22" spans="1:46" s="332" customFormat="1" ht="13"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518</v>
      </c>
      <c r="AL22" s="1228"/>
      <c r="AM22" s="1228"/>
      <c r="AN22" s="1229"/>
      <c r="AO22" s="333">
        <v>98.4</v>
      </c>
      <c r="AP22" s="334">
        <v>98.4</v>
      </c>
      <c r="AQ22" s="335">
        <v>0</v>
      </c>
      <c r="AR22" s="319"/>
      <c r="AS22" s="331"/>
      <c r="AT22" s="327"/>
    </row>
    <row r="23" spans="1:46" s="332" customFormat="1" ht="13"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 x14ac:dyDescent="0.2">
      <c r="A26" s="299" t="s">
        <v>519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 x14ac:dyDescent="0.2">
      <c r="A27" s="340"/>
      <c r="AO27" s="294"/>
      <c r="AP27" s="294"/>
      <c r="AQ27" s="294"/>
      <c r="AR27" s="294"/>
      <c r="AS27" s="294"/>
      <c r="AT27" s="294"/>
    </row>
    <row r="28" spans="1:46" ht="16.5" x14ac:dyDescent="0.2">
      <c r="A28" s="295" t="s">
        <v>520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521</v>
      </c>
      <c r="AL29" s="299"/>
      <c r="AM29" s="299"/>
      <c r="AN29" s="299"/>
      <c r="AO29" s="294"/>
      <c r="AP29" s="294"/>
      <c r="AQ29" s="294"/>
      <c r="AR29" s="294"/>
      <c r="AS29" s="342"/>
    </row>
    <row r="30" spans="1:46" ht="13"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500</v>
      </c>
      <c r="AP30" s="304"/>
      <c r="AQ30" s="305" t="s">
        <v>501</v>
      </c>
      <c r="AR30" s="306"/>
    </row>
    <row r="31" spans="1:46" ht="13"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502</v>
      </c>
      <c r="AQ31" s="311" t="s">
        <v>503</v>
      </c>
      <c r="AR31" s="312" t="s">
        <v>504</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522</v>
      </c>
      <c r="AL32" s="1219"/>
      <c r="AM32" s="1219"/>
      <c r="AN32" s="1220"/>
      <c r="AO32" s="343">
        <v>3971023</v>
      </c>
      <c r="AP32" s="343">
        <v>56655</v>
      </c>
      <c r="AQ32" s="344">
        <v>39476</v>
      </c>
      <c r="AR32" s="345">
        <v>43.5</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523</v>
      </c>
      <c r="AL33" s="1219"/>
      <c r="AM33" s="1219"/>
      <c r="AN33" s="1220"/>
      <c r="AO33" s="343" t="s">
        <v>524</v>
      </c>
      <c r="AP33" s="343" t="s">
        <v>524</v>
      </c>
      <c r="AQ33" s="344" t="s">
        <v>524</v>
      </c>
      <c r="AR33" s="345" t="s">
        <v>524</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525</v>
      </c>
      <c r="AL34" s="1219"/>
      <c r="AM34" s="1219"/>
      <c r="AN34" s="1220"/>
      <c r="AO34" s="343" t="s">
        <v>524</v>
      </c>
      <c r="AP34" s="343" t="s">
        <v>524</v>
      </c>
      <c r="AQ34" s="344">
        <v>57</v>
      </c>
      <c r="AR34" s="345" t="s">
        <v>524</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526</v>
      </c>
      <c r="AL35" s="1219"/>
      <c r="AM35" s="1219"/>
      <c r="AN35" s="1220"/>
      <c r="AO35" s="343">
        <v>248043</v>
      </c>
      <c r="AP35" s="343">
        <v>3539</v>
      </c>
      <c r="AQ35" s="344">
        <v>13586</v>
      </c>
      <c r="AR35" s="345">
        <v>-74</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527</v>
      </c>
      <c r="AL36" s="1219"/>
      <c r="AM36" s="1219"/>
      <c r="AN36" s="1220"/>
      <c r="AO36" s="343">
        <v>72708</v>
      </c>
      <c r="AP36" s="343">
        <v>1037</v>
      </c>
      <c r="AQ36" s="344">
        <v>1761</v>
      </c>
      <c r="AR36" s="345">
        <v>-41.1</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528</v>
      </c>
      <c r="AL37" s="1219"/>
      <c r="AM37" s="1219"/>
      <c r="AN37" s="1220"/>
      <c r="AO37" s="343">
        <v>123592</v>
      </c>
      <c r="AP37" s="343">
        <v>1763</v>
      </c>
      <c r="AQ37" s="344">
        <v>609</v>
      </c>
      <c r="AR37" s="345">
        <v>189.5</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529</v>
      </c>
      <c r="AL38" s="1222"/>
      <c r="AM38" s="1222"/>
      <c r="AN38" s="1223"/>
      <c r="AO38" s="346" t="s">
        <v>524</v>
      </c>
      <c r="AP38" s="346" t="s">
        <v>524</v>
      </c>
      <c r="AQ38" s="347">
        <v>1</v>
      </c>
      <c r="AR38" s="335" t="s">
        <v>524</v>
      </c>
      <c r="AS38" s="342"/>
    </row>
    <row r="39" spans="1:46" ht="13"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530</v>
      </c>
      <c r="AL39" s="1222"/>
      <c r="AM39" s="1222"/>
      <c r="AN39" s="1223"/>
      <c r="AO39" s="343">
        <v>-1158965</v>
      </c>
      <c r="AP39" s="343">
        <v>-16535</v>
      </c>
      <c r="AQ39" s="344">
        <v>-5546</v>
      </c>
      <c r="AR39" s="345">
        <v>198.1</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531</v>
      </c>
      <c r="AL40" s="1219"/>
      <c r="AM40" s="1219"/>
      <c r="AN40" s="1220"/>
      <c r="AO40" s="343">
        <v>-1530000</v>
      </c>
      <c r="AP40" s="343">
        <v>-21829</v>
      </c>
      <c r="AQ40" s="344">
        <v>-36890</v>
      </c>
      <c r="AR40" s="345">
        <v>-40.799999999999997</v>
      </c>
      <c r="AS40" s="342"/>
    </row>
    <row r="41" spans="1:46" ht="13"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298</v>
      </c>
      <c r="AL41" s="1225"/>
      <c r="AM41" s="1225"/>
      <c r="AN41" s="1226"/>
      <c r="AO41" s="343">
        <v>1726401</v>
      </c>
      <c r="AP41" s="343">
        <v>24631</v>
      </c>
      <c r="AQ41" s="344">
        <v>13053</v>
      </c>
      <c r="AR41" s="345">
        <v>88.7</v>
      </c>
      <c r="AS41" s="342"/>
    </row>
    <row r="42" spans="1:46" ht="13"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532</v>
      </c>
      <c r="AL42" s="294"/>
      <c r="AM42" s="294"/>
      <c r="AN42" s="294"/>
      <c r="AO42" s="294"/>
      <c r="AP42" s="294"/>
      <c r="AQ42" s="319"/>
      <c r="AR42" s="319"/>
      <c r="AS42" s="342"/>
    </row>
    <row r="43" spans="1:46" ht="13"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533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534</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500</v>
      </c>
      <c r="AN49" s="1213" t="s">
        <v>535</v>
      </c>
      <c r="AO49" s="1214"/>
      <c r="AP49" s="1214"/>
      <c r="AQ49" s="1214"/>
      <c r="AR49" s="1215"/>
    </row>
    <row r="50" spans="1:44" ht="13"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536</v>
      </c>
      <c r="AO50" s="360" t="s">
        <v>537</v>
      </c>
      <c r="AP50" s="361" t="s">
        <v>538</v>
      </c>
      <c r="AQ50" s="362" t="s">
        <v>539</v>
      </c>
      <c r="AR50" s="363" t="s">
        <v>540</v>
      </c>
    </row>
    <row r="51" spans="1:44" ht="13"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541</v>
      </c>
      <c r="AL51" s="356"/>
      <c r="AM51" s="364">
        <v>2439908</v>
      </c>
      <c r="AN51" s="365">
        <v>36039</v>
      </c>
      <c r="AO51" s="366">
        <v>63.8</v>
      </c>
      <c r="AP51" s="367">
        <v>54227</v>
      </c>
      <c r="AQ51" s="368">
        <v>-18.2</v>
      </c>
      <c r="AR51" s="369">
        <v>82</v>
      </c>
    </row>
    <row r="52" spans="1:44" ht="13"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542</v>
      </c>
      <c r="AM52" s="372">
        <v>1480017</v>
      </c>
      <c r="AN52" s="373">
        <v>21861</v>
      </c>
      <c r="AO52" s="374">
        <v>75.3</v>
      </c>
      <c r="AP52" s="375">
        <v>29694</v>
      </c>
      <c r="AQ52" s="376">
        <v>-6.7</v>
      </c>
      <c r="AR52" s="377">
        <v>82</v>
      </c>
    </row>
    <row r="53" spans="1:44" ht="13"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543</v>
      </c>
      <c r="AL53" s="356"/>
      <c r="AM53" s="364">
        <v>3446233</v>
      </c>
      <c r="AN53" s="365">
        <v>50478</v>
      </c>
      <c r="AO53" s="366">
        <v>40.1</v>
      </c>
      <c r="AP53" s="367">
        <v>57295</v>
      </c>
      <c r="AQ53" s="368">
        <v>5.7</v>
      </c>
      <c r="AR53" s="369">
        <v>34.4</v>
      </c>
    </row>
    <row r="54" spans="1:44" ht="13"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542</v>
      </c>
      <c r="AM54" s="372">
        <v>2540508</v>
      </c>
      <c r="AN54" s="373">
        <v>37212</v>
      </c>
      <c r="AO54" s="374">
        <v>70.2</v>
      </c>
      <c r="AP54" s="375">
        <v>32771</v>
      </c>
      <c r="AQ54" s="376">
        <v>10.4</v>
      </c>
      <c r="AR54" s="377">
        <v>59.8</v>
      </c>
    </row>
    <row r="55" spans="1:44" ht="13"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544</v>
      </c>
      <c r="AL55" s="356"/>
      <c r="AM55" s="364">
        <v>4851111</v>
      </c>
      <c r="AN55" s="365">
        <v>70426</v>
      </c>
      <c r="AO55" s="366">
        <v>39.5</v>
      </c>
      <c r="AP55" s="367">
        <v>54110</v>
      </c>
      <c r="AQ55" s="368">
        <v>-5.6</v>
      </c>
      <c r="AR55" s="369">
        <v>45.1</v>
      </c>
    </row>
    <row r="56" spans="1:44" ht="13"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542</v>
      </c>
      <c r="AM56" s="372">
        <v>3439427</v>
      </c>
      <c r="AN56" s="373">
        <v>49932</v>
      </c>
      <c r="AO56" s="374">
        <v>34.200000000000003</v>
      </c>
      <c r="AP56" s="375">
        <v>30620</v>
      </c>
      <c r="AQ56" s="376">
        <v>-6.6</v>
      </c>
      <c r="AR56" s="377">
        <v>40.799999999999997</v>
      </c>
    </row>
    <row r="57" spans="1:44" ht="13"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545</v>
      </c>
      <c r="AL57" s="356"/>
      <c r="AM57" s="364">
        <v>4572492</v>
      </c>
      <c r="AN57" s="365">
        <v>65760</v>
      </c>
      <c r="AO57" s="366">
        <v>-6.6</v>
      </c>
      <c r="AP57" s="367">
        <v>54684</v>
      </c>
      <c r="AQ57" s="368">
        <v>1.1000000000000001</v>
      </c>
      <c r="AR57" s="369">
        <v>-7.7</v>
      </c>
    </row>
    <row r="58" spans="1:44" ht="13"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542</v>
      </c>
      <c r="AM58" s="372">
        <v>2605538</v>
      </c>
      <c r="AN58" s="373">
        <v>37472</v>
      </c>
      <c r="AO58" s="374">
        <v>-25</v>
      </c>
      <c r="AP58" s="375">
        <v>32829</v>
      </c>
      <c r="AQ58" s="376">
        <v>7.2</v>
      </c>
      <c r="AR58" s="377">
        <v>-32.200000000000003</v>
      </c>
    </row>
    <row r="59" spans="1:44" ht="13"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546</v>
      </c>
      <c r="AL59" s="356"/>
      <c r="AM59" s="364">
        <v>2561257</v>
      </c>
      <c r="AN59" s="365">
        <v>36542</v>
      </c>
      <c r="AO59" s="366">
        <v>-44.4</v>
      </c>
      <c r="AP59" s="367">
        <v>62383</v>
      </c>
      <c r="AQ59" s="368">
        <v>14.1</v>
      </c>
      <c r="AR59" s="369">
        <v>-58.5</v>
      </c>
    </row>
    <row r="60" spans="1:44" ht="13"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542</v>
      </c>
      <c r="AM60" s="372">
        <v>1555472</v>
      </c>
      <c r="AN60" s="373">
        <v>22192</v>
      </c>
      <c r="AO60" s="374">
        <v>-40.799999999999997</v>
      </c>
      <c r="AP60" s="375">
        <v>35325</v>
      </c>
      <c r="AQ60" s="376">
        <v>7.6</v>
      </c>
      <c r="AR60" s="377">
        <v>-48.4</v>
      </c>
    </row>
    <row r="61" spans="1:44" ht="13"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547</v>
      </c>
      <c r="AL61" s="378"/>
      <c r="AM61" s="379">
        <v>3574200</v>
      </c>
      <c r="AN61" s="380">
        <v>51849</v>
      </c>
      <c r="AO61" s="381">
        <v>18.5</v>
      </c>
      <c r="AP61" s="382">
        <v>56540</v>
      </c>
      <c r="AQ61" s="383">
        <v>-0.6</v>
      </c>
      <c r="AR61" s="369">
        <v>19.100000000000001</v>
      </c>
    </row>
    <row r="62" spans="1:44" ht="13"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542</v>
      </c>
      <c r="AM62" s="372">
        <v>2324192</v>
      </c>
      <c r="AN62" s="373">
        <v>33734</v>
      </c>
      <c r="AO62" s="374">
        <v>22.8</v>
      </c>
      <c r="AP62" s="375">
        <v>32248</v>
      </c>
      <c r="AQ62" s="376">
        <v>2.4</v>
      </c>
      <c r="AR62" s="377">
        <v>20.399999999999999</v>
      </c>
    </row>
    <row r="63" spans="1:44" ht="13"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 hidden="1" x14ac:dyDescent="0.2">
      <c r="AK70" s="294"/>
      <c r="AL70" s="294"/>
      <c r="AM70" s="294"/>
      <c r="AN70" s="294"/>
      <c r="AO70" s="294"/>
      <c r="AP70" s="294"/>
      <c r="AQ70" s="294"/>
      <c r="AR70" s="294"/>
    </row>
    <row r="71" spans="1:46" ht="13" hidden="1" x14ac:dyDescent="0.2">
      <c r="AK71" s="294"/>
      <c r="AL71" s="294"/>
      <c r="AM71" s="294"/>
      <c r="AN71" s="294"/>
      <c r="AO71" s="294"/>
      <c r="AP71" s="294"/>
      <c r="AQ71" s="294"/>
      <c r="AR71" s="294"/>
    </row>
    <row r="72" spans="1:46" ht="13" hidden="1" x14ac:dyDescent="0.2">
      <c r="AK72" s="294"/>
      <c r="AL72" s="294"/>
      <c r="AM72" s="294"/>
      <c r="AN72" s="294"/>
      <c r="AO72" s="294"/>
      <c r="AP72" s="294"/>
      <c r="AQ72" s="294"/>
      <c r="AR72" s="294"/>
    </row>
    <row r="73" spans="1:46" ht="13" hidden="1" x14ac:dyDescent="0.2">
      <c r="AK73" s="294"/>
      <c r="AL73" s="294"/>
      <c r="AM73" s="294"/>
      <c r="AN73" s="294"/>
      <c r="AO73" s="294"/>
      <c r="AP73" s="294"/>
      <c r="AQ73" s="294"/>
      <c r="AR73" s="294"/>
    </row>
    <row r="74" spans="1:46" ht="13" hidden="1" x14ac:dyDescent="0.2"/>
  </sheetData>
  <sheetProtection algorithmName="SHA-512" hashValue="mGQwXaqanjK8OEXAn5pDxh2c9uoUkLfhTjmzpK3CkAmkKYU0WcRbyrl7T8uIoUHw7ucQlOCC1Gb0TDNeYTNqbw==" saltValue="zRuYIp9j/wc1512WeIhda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97" zoomScale="70" zoomScaleNormal="70" zoomScaleSheetLayoutView="55" workbookViewId="0"/>
  </sheetViews>
  <sheetFormatPr defaultColWidth="0" defaultRowHeight="13.5" customHeight="1" zeroHeight="1" x14ac:dyDescent="0.2"/>
  <cols>
    <col min="1" max="125" width="2.4531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 x14ac:dyDescent="0.2">
      <c r="B2" s="291"/>
      <c r="DG2" s="291"/>
    </row>
    <row r="3" spans="2:125" ht="13"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 x14ac:dyDescent="0.2"/>
    <row r="5" spans="2:125" ht="13" x14ac:dyDescent="0.2"/>
    <row r="6" spans="2:125" ht="13" x14ac:dyDescent="0.2"/>
    <row r="7" spans="2:125" ht="13" x14ac:dyDescent="0.2"/>
    <row r="8" spans="2:125" ht="13" x14ac:dyDescent="0.2"/>
    <row r="9" spans="2:125" ht="13" x14ac:dyDescent="0.2">
      <c r="DU9" s="291"/>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1"/>
    </row>
    <row r="18" spans="125:125" ht="13" x14ac:dyDescent="0.2"/>
    <row r="19" spans="125:125" ht="13" x14ac:dyDescent="0.2"/>
    <row r="20" spans="125:125" ht="13" x14ac:dyDescent="0.2">
      <c r="DU20" s="291"/>
    </row>
    <row r="21" spans="125:125" ht="13" x14ac:dyDescent="0.2">
      <c r="DU21" s="291"/>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1"/>
    </row>
    <row r="29" spans="125:125" ht="13" x14ac:dyDescent="0.2"/>
    <row r="30" spans="125:125" ht="13" x14ac:dyDescent="0.2"/>
    <row r="31" spans="125:125" ht="13" x14ac:dyDescent="0.2"/>
    <row r="32" spans="125:125" ht="13" x14ac:dyDescent="0.2"/>
    <row r="33" spans="2:125" ht="13" x14ac:dyDescent="0.2">
      <c r="B33" s="291"/>
      <c r="G33" s="291"/>
      <c r="I33" s="291"/>
    </row>
    <row r="34" spans="2:125" ht="13" x14ac:dyDescent="0.2">
      <c r="C34" s="291"/>
      <c r="P34" s="291"/>
      <c r="DE34" s="291"/>
      <c r="DH34" s="291"/>
    </row>
    <row r="35" spans="2:125" ht="13" x14ac:dyDescent="0.2">
      <c r="D35" s="291"/>
      <c r="E35" s="291"/>
      <c r="DG35" s="291"/>
      <c r="DJ35" s="291"/>
      <c r="DP35" s="291"/>
      <c r="DQ35" s="291"/>
      <c r="DR35" s="291"/>
      <c r="DS35" s="291"/>
      <c r="DT35" s="291"/>
      <c r="DU35" s="291"/>
    </row>
    <row r="36" spans="2:125" ht="13"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 x14ac:dyDescent="0.2">
      <c r="DU37" s="291"/>
    </row>
    <row r="38" spans="2:125" ht="13" x14ac:dyDescent="0.2">
      <c r="DT38" s="291"/>
      <c r="DU38" s="291"/>
    </row>
    <row r="39" spans="2:125" ht="13" x14ac:dyDescent="0.2"/>
    <row r="40" spans="2:125" ht="13" x14ac:dyDescent="0.2">
      <c r="DH40" s="291"/>
    </row>
    <row r="41" spans="2:125" ht="13" x14ac:dyDescent="0.2">
      <c r="DE41" s="291"/>
    </row>
    <row r="42" spans="2:125" ht="13" x14ac:dyDescent="0.2">
      <c r="DG42" s="291"/>
      <c r="DJ42" s="291"/>
    </row>
    <row r="43" spans="2:125" ht="13"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 x14ac:dyDescent="0.2">
      <c r="DU44" s="291"/>
    </row>
    <row r="45" spans="2:125" ht="13" x14ac:dyDescent="0.2"/>
    <row r="46" spans="2:125" ht="13" x14ac:dyDescent="0.2"/>
    <row r="47" spans="2:125" ht="13" x14ac:dyDescent="0.2"/>
    <row r="48" spans="2:125" ht="13" x14ac:dyDescent="0.2">
      <c r="DT48" s="291"/>
      <c r="DU48" s="291"/>
    </row>
    <row r="49" spans="120:125" ht="13" x14ac:dyDescent="0.2">
      <c r="DU49" s="291"/>
    </row>
    <row r="50" spans="120:125" ht="13" x14ac:dyDescent="0.2">
      <c r="DU50" s="291"/>
    </row>
    <row r="51" spans="120:125" ht="13" x14ac:dyDescent="0.2">
      <c r="DP51" s="291"/>
      <c r="DQ51" s="291"/>
      <c r="DR51" s="291"/>
      <c r="DS51" s="291"/>
      <c r="DT51" s="291"/>
      <c r="DU51" s="291"/>
    </row>
    <row r="52" spans="120:125" ht="13" x14ac:dyDescent="0.2"/>
    <row r="53" spans="120:125" ht="13" x14ac:dyDescent="0.2"/>
    <row r="54" spans="120:125" ht="13" x14ac:dyDescent="0.2">
      <c r="DU54" s="291"/>
    </row>
    <row r="55" spans="120:125" ht="13" x14ac:dyDescent="0.2"/>
    <row r="56" spans="120:125" ht="13" x14ac:dyDescent="0.2"/>
    <row r="57" spans="120:125" ht="13" x14ac:dyDescent="0.2"/>
    <row r="58" spans="120:125" ht="13" x14ac:dyDescent="0.2">
      <c r="DU58" s="291"/>
    </row>
    <row r="59" spans="120:125" ht="13" x14ac:dyDescent="0.2"/>
    <row r="60" spans="120:125" ht="13" x14ac:dyDescent="0.2"/>
    <row r="61" spans="120:125" ht="13" x14ac:dyDescent="0.2"/>
    <row r="62" spans="120:125" ht="13" x14ac:dyDescent="0.2"/>
    <row r="63" spans="120:125" ht="13" x14ac:dyDescent="0.2">
      <c r="DU63" s="291"/>
    </row>
    <row r="64" spans="120:125" ht="13" x14ac:dyDescent="0.2">
      <c r="DT64" s="291"/>
      <c r="DU64" s="291"/>
    </row>
    <row r="65" spans="123:125" ht="13" x14ac:dyDescent="0.2"/>
    <row r="66" spans="123:125" ht="13" x14ac:dyDescent="0.2"/>
    <row r="67" spans="123:125" ht="13" x14ac:dyDescent="0.2"/>
    <row r="68" spans="123:125" ht="13" x14ac:dyDescent="0.2"/>
    <row r="69" spans="123:125" ht="13" x14ac:dyDescent="0.2">
      <c r="DS69" s="291"/>
      <c r="DT69" s="291"/>
      <c r="DU69" s="291"/>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1"/>
    </row>
    <row r="83" spans="116:125" ht="13" x14ac:dyDescent="0.2">
      <c r="DM83" s="291"/>
      <c r="DN83" s="291"/>
      <c r="DO83" s="291"/>
      <c r="DP83" s="291"/>
      <c r="DQ83" s="291"/>
      <c r="DR83" s="291"/>
      <c r="DS83" s="291"/>
      <c r="DT83" s="291"/>
      <c r="DU83" s="291"/>
    </row>
    <row r="84" spans="116:125" ht="13" x14ac:dyDescent="0.2"/>
    <row r="85" spans="116:125" ht="13" x14ac:dyDescent="0.2"/>
    <row r="86" spans="116:125" ht="13" x14ac:dyDescent="0.2"/>
    <row r="87" spans="116:125" ht="13" x14ac:dyDescent="0.2"/>
    <row r="88" spans="116:125" ht="13" x14ac:dyDescent="0.2">
      <c r="DU88" s="291"/>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549</v>
      </c>
    </row>
    <row r="120" spans="125:125" ht="13.5" hidden="1" customHeight="1" x14ac:dyDescent="0.2"/>
    <row r="121" spans="125:125" ht="13.5" hidden="1" customHeight="1" x14ac:dyDescent="0.2">
      <c r="DU121" s="291"/>
    </row>
  </sheetData>
  <sheetProtection algorithmName="SHA-512" hashValue="X29XfKFiJ62CFPmfXl2+Ycovw9PqtVYb/hd5lfPakuMXstP3pE7pZiHID5+NA24tqs/Q9XZ0/s2ftgzJ7Bb7sA==" saltValue="JLKEnu2Mk0Jyx8GYTsB5q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5" zoomScale="80" zoomScaleNormal="80" zoomScaleSheetLayoutView="55" workbookViewId="0">
      <selection activeCell="CR88" sqref="CR88"/>
    </sheetView>
  </sheetViews>
  <sheetFormatPr defaultColWidth="0" defaultRowHeight="13.5" customHeight="1" zeroHeight="1" x14ac:dyDescent="0.2"/>
  <cols>
    <col min="1" max="125" width="2.4531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 x14ac:dyDescent="0.2">
      <c r="B2" s="291"/>
      <c r="T2" s="291"/>
    </row>
    <row r="3" spans="1:125"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1"/>
      <c r="G33" s="291"/>
      <c r="I33" s="291"/>
    </row>
    <row r="34" spans="2:125" ht="13" x14ac:dyDescent="0.2">
      <c r="C34" s="291"/>
      <c r="P34" s="291"/>
      <c r="R34" s="291"/>
      <c r="U34" s="291"/>
    </row>
    <row r="35" spans="2:125" ht="13"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 x14ac:dyDescent="0.2">
      <c r="F36" s="291"/>
      <c r="H36" s="291"/>
      <c r="J36" s="291"/>
      <c r="K36" s="291"/>
      <c r="L36" s="291"/>
      <c r="M36" s="291"/>
      <c r="N36" s="291"/>
      <c r="O36" s="291"/>
      <c r="Q36" s="291"/>
      <c r="S36" s="291"/>
      <c r="V36" s="291"/>
    </row>
    <row r="37" spans="2:125" ht="13" x14ac:dyDescent="0.2"/>
    <row r="38" spans="2:125" ht="13" x14ac:dyDescent="0.2"/>
    <row r="39" spans="2:125" ht="13" x14ac:dyDescent="0.2"/>
    <row r="40" spans="2:125" ht="13" x14ac:dyDescent="0.2">
      <c r="U40" s="291"/>
    </row>
    <row r="41" spans="2:125" ht="13" x14ac:dyDescent="0.2">
      <c r="R41" s="291"/>
    </row>
    <row r="42" spans="2:125" ht="13"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 x14ac:dyDescent="0.2">
      <c r="Q43" s="291"/>
      <c r="S43" s="291"/>
      <c r="V43" s="291"/>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550</v>
      </c>
    </row>
  </sheetData>
  <sheetProtection algorithmName="SHA-512" hashValue="DTdHfzfCsb00GODSYkKmEwfB3Fn9rTWBB5g54z/jEDd79NSKf2x1OdsUvK9O2byj0oUkm4a6336QSFfxQVxakg==" saltValue="QjEBkrL5bq7ys0AXf4+/z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40" zoomScale="70" zoomScaleNormal="7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551</v>
      </c>
      <c r="G46" s="8" t="s">
        <v>552</v>
      </c>
      <c r="H46" s="8" t="s">
        <v>553</v>
      </c>
      <c r="I46" s="8" t="s">
        <v>554</v>
      </c>
      <c r="J46" s="9" t="s">
        <v>555</v>
      </c>
    </row>
    <row r="47" spans="2:10" ht="57.75" customHeight="1" x14ac:dyDescent="0.2">
      <c r="B47" s="10"/>
      <c r="C47" s="1236" t="s">
        <v>3</v>
      </c>
      <c r="D47" s="1236"/>
      <c r="E47" s="1237"/>
      <c r="F47" s="11">
        <v>8.4</v>
      </c>
      <c r="G47" s="12">
        <v>8.09</v>
      </c>
      <c r="H47" s="12">
        <v>7.76</v>
      </c>
      <c r="I47" s="12">
        <v>7.95</v>
      </c>
      <c r="J47" s="13">
        <v>9.59</v>
      </c>
    </row>
    <row r="48" spans="2:10" ht="57.75" customHeight="1" x14ac:dyDescent="0.2">
      <c r="B48" s="14"/>
      <c r="C48" s="1238" t="s">
        <v>4</v>
      </c>
      <c r="D48" s="1238"/>
      <c r="E48" s="1239"/>
      <c r="F48" s="15">
        <v>3.53</v>
      </c>
      <c r="G48" s="16">
        <v>3.45</v>
      </c>
      <c r="H48" s="16">
        <v>3.08</v>
      </c>
      <c r="I48" s="16">
        <v>3.66</v>
      </c>
      <c r="J48" s="17">
        <v>4.45</v>
      </c>
    </row>
    <row r="49" spans="2:10" ht="57.75" customHeight="1" thickBot="1" x14ac:dyDescent="0.25">
      <c r="B49" s="18"/>
      <c r="C49" s="1240" t="s">
        <v>5</v>
      </c>
      <c r="D49" s="1240"/>
      <c r="E49" s="1241"/>
      <c r="F49" s="19">
        <v>0.39</v>
      </c>
      <c r="G49" s="20" t="s">
        <v>556</v>
      </c>
      <c r="H49" s="20" t="s">
        <v>557</v>
      </c>
      <c r="I49" s="20">
        <v>0.91</v>
      </c>
      <c r="J49" s="21">
        <v>2.64</v>
      </c>
    </row>
    <row r="50" spans="2:10" ht="13.5" customHeight="1" x14ac:dyDescent="0.2"/>
  </sheetData>
  <sheetProtection algorithmName="SHA-512" hashValue="vuNvBFWRKR5gfJ7tqKjOBNaaQVlTuIFFd/0dXP+45AgpsIt0vF5A89CY1MRiS1LlYun4mMechID7eMSontj/rg==" saltValue="Ly1hYqqrduObC4IIofB70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cp:lastModifiedBy>
  <cp:lastPrinted>2021-03-24T08:59:02Z</cp:lastPrinted>
  <dcterms:created xsi:type="dcterms:W3CDTF">2021-02-05T03:11:08Z</dcterms:created>
  <dcterms:modified xsi:type="dcterms:W3CDTF">2021-10-26T04:58:52Z</dcterms:modified>
  <cp:category/>
</cp:coreProperties>
</file>