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3　市町回答\15 竜王町　〇\"/>
    </mc:Choice>
  </mc:AlternateContent>
  <bookViews>
    <workbookView xWindow="0" yWindow="0" windowWidth="28800" windowHeight="1133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P88" i="12"/>
  <c r="AU88" i="12"/>
  <c r="AF88"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<sst xmlns="http://schemas.openxmlformats.org/spreadsheetml/2006/main" count="1132" uniqueCount="618">
  <si>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</si>
  <si>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</si>
  <si>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</si>
  <si>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</si>
  <si>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</si>
  <si>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</si>
  <si>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</si>
  <si>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</si>
  <si>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</si>
  <si>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</si>
  <si>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</si>
  <si>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</si>
  <si>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</si>
  <si>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</si>
  <si>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</si>
  <si>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</si>
  <si>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</si>
  <si>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</si>
  <si>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</si>
  <si>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</si>
  <si>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</si>
  <si>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</si>
  <si>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</si>
  <si>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</si>
  <si>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</si>
  <si>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</si>
  <si>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</si>
  <si>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</si>
  <si>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</si>
  <si>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</si>
  <si>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</si>
  <si>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</si>
  <si>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</si>
  <si>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</si>
  <si>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</si>
  <si>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</si>
  <si>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</si>
  <si>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</si>
  <si>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</si>
  <si>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</si>
  <si>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</si>
  <si>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</si>
  <si>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</si>
  <si>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</si>
  <si>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</si>
  <si>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</si>
  <si>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</si>
  <si>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</si>
  <si>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</si>
  <si>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</si>
  <si>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</si>
  <si>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</si>
  <si>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</si>
  <si>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</si>
  <si>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</si>
  <si>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</si>
  <si>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</si>
  <si>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</si>
  <si>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</si>
  <si>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</si>
  <si>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</si>
  <si>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</si>
  <si>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</si>
  <si>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</si>
  <si>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</si>
  <si>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</si>
  <si>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</si>
  <si>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</si>
  <si>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</si>
  <si>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</si>
  <si>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</si>
  <si>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</si>
  <si>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</si>
  <si>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</si>
  <si>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</si>
  <si>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</si>
  <si>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</si>
  <si>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</si>
  <si>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</si>
  <si>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</si>
  <si>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</si>
  <si>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</si>
  <si>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</si>
  <si>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</si>
  <si>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</si>
  <si>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</si>
  <si>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</si>
  <si>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</si>
  <si>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</si>
  <si>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</si>
  <si>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</si>
  <si>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</si>
  <si>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</si>
  <si>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</si>
  <si>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</si>
  <si>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</si>
  <si>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</si>
  <si>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</si>
  <si>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竜王町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</si>
  <si>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</si>
  <si>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</si>
  <si>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</si>
  <si>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</si>
  <si>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</si>
  <si>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</si>
  <si>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</si>
  <si>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</si>
  <si>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</si>
  <si>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</si>
  <si>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</si>
  <si>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</si>
  <si>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</si>
  <si>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</si>
  <si>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</si>
  <si>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</si>
  <si>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</si>
  <si>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</si>
  <si>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</si>
  <si>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</si>
  <si>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</si>
  <si>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</si>
  <si>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</si>
  <si>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</si>
  <si>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</si>
  <si>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</si>
  <si>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</si>
  <si>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</si>
  <si>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</si>
  <si>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</si>
  <si>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</si>
  <si>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</si>
  <si>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</si>
  <si>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</si>
  <si>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</si>
  <si>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</si>
  <si>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</si>
  <si>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</si>
  <si>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</si>
  <si>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</si>
  <si>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</si>
  <si>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</si>
  <si>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</si>
  <si>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</si>
  <si>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</si>
  <si>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</si>
  <si>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</si>
  <si>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</si>
  <si>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</si>
  <si>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</si>
  <si>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</si>
  <si>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</si>
  <si>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</si>
  <si>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</si>
  <si>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</si>
  <si>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</si>
  <si>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</si>
  <si>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</si>
  <si>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</si>
  <si>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</si>
  <si>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</si>
  <si>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</si>
  <si>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</si>
  <si>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</si>
  <si>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</si>
  <si>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</si>
  <si>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</si>
  <si>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</si>
  <si>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</si>
  <si>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</si>
  <si>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</si>
  <si>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</si>
  <si>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</si>
  <si>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</si>
  <si>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</si>
  <si>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</si>
  <si>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</si>
  <si>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</si>
  <si>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</si>
  <si>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</si>
  <si>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</si>
  <si>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</si>
  <si>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</si>
  <si>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</si>
  <si>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</si>
  <si>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</si>
  <si>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</si>
  <si>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</si>
  <si>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</si>
  <si>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</si>
  <si>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</si>
  <si>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</si>
  <si>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</si>
  <si>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</si>
  <si>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</si>
  <si>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</si>
  <si>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</si>
  <si>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</si>
  <si>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</si>
  <si>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</si>
  <si>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</si>
  <si>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</si>
  <si>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</si>
  <si>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</si>
  <si>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</si>
  <si>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</si>
  <si>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</si>
  <si>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</si>
  <si>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</si>
  <si>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</si>
  <si>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</si>
  <si>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</si>
  <si>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</si>
  <si>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滋賀県竜王町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</si>
  <si>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</si>
  <si>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</si>
  <si>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</si>
  <si>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</si>
  <si>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</si>
  <si>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</si>
  <si>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</si>
  <si>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</si>
  <si>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</si>
  <si>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</si>
  <si>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</si>
  <si>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</si>
  <si>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</si>
  <si>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</si>
  <si>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</si>
  <si>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</si>
  <si>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</si>
  <si>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</si>
  <si>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</si>
  <si>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</si>
  <si>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</si>
  <si>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</si>
  <si>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</si>
  <si>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</si>
  <si>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</si>
  <si>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</si>
  <si>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</si>
  <si>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</si>
  <si>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</si>
  <si>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</si>
  <si>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</si>
  <si>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</si>
  <si>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</si>
  <si>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</si>
  <si>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</si>
  <si>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</si>
  <si>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</si>
  <si>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</si>
  <si>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</si>
  <si>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</si>
  <si>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</si>
  <si>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</si>
  <si>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</si>
  <si>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</si>
  <si>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</si>
  <si>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</si>
  <si>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</si>
  <si>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</si>
  <si>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</si>
  <si>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</si>
  <si>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</si>
  <si>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</si>
  <si>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</si>
  <si>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</si>
  <si>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</si>
  <si>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</si>
  <si>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</si>
  <si>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</si>
  <si>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</si>
  <si>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</si>
  <si>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</si>
  <si>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</si>
  <si>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</si>
  <si>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</si>
  <si>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</si>
  <si>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</si>
  <si>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</si>
  <si>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</si>
  <si>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</si>
  <si>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</si>
  <si>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</si>
  <si>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</si>
  <si>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</si>
  <si>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</si>
  <si>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</si>
  <si>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</si>
  <si>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</si>
  <si>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</si>
  <si>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</si>
  <si>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</si>
  <si>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</si>
  <si>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</si>
  <si>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</si>
  <si>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</si>
  <si>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</si>
  <si>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</si>
  <si>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</si>
  <si>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</si>
  <si>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</si>
  <si>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</si>
  <si>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</si>
  <si>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</si>
  <si>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</si>
  <si>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</si>
  <si>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</si>
  <si>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</si>
  <si>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</si>
  <si>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</si>
  <si>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</si>
  <si>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</si>
  <si>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</si>
  <si>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</si>
  <si>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</si>
  <si>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</si>
  <si>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</si>
  <si>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</si>
  <si>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</si>
  <si>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</si>
  <si>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</si>
  <si>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</si>
  <si>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</si>
  <si>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</si>
  <si>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</si>
  <si>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</si>
  <si>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</si>
  <si>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</si>
  <si>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</si>
  <si>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</si>
  <si>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</si>
  <si>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</si>
  <si>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</si>
  <si>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</si>
  <si>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</si>
  <si>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</si>
  <si>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</si>
  <si>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</si>
  <si>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</si>
  <si>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</si>
  <si>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</si>
  <si>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</si>
  <si>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</si>
  <si>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</si>
  <si>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</si>
  <si>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</si>
  <si>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</si>
  <si>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</si>
  <si>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</si>
  <si>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</si>
  <si>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</si>
  <si>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</si>
  <si>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</si>
  <si>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</si>
  <si>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</si>
  <si>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</si>
  <si>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</si>
  <si>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</si>
  <si>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</si>
  <si>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</si>
  <si>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</si>
  <si>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</si>
  <si>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</si>
  <si>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</si>
  <si>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</si>
  <si>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滋賀県竜王町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</si>
  <si>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</si>
  <si>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</si>
  <si>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</si>
  <si>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</si>
  <si>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</si>
  <si>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</si>
  <si>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</si>
  <si>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</si>
  <si>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</si>
  <si>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</si>
  <si>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</si>
  <si>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</si>
  <si>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</si>
  <si>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</si>
  <si>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</si>
  <si>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</si>
  <si>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</si>
  <si>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</si>
  <si>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</si>
  <si>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</si>
  <si>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</si>
  <si>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</si>
  <si>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</si>
  <si>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</si>
  <si>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</si>
  <si>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</si>
  <si>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</si>
  <si>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</si>
  <si>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</si>
  <si>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</si>
  <si>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</si>
  <si>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</si>
  <si>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</si>
  <si>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</si>
  <si>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</si>
  <si>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</si>
  <si>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</si>
  <si>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</si>
  <si>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</si>
  <si>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</si>
  <si>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</si>
  <si>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</si>
  <si>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</si>
  <si>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</si>
  <si>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</si>
  <si>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</si>
  <si>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</si>
  <si>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</si>
  <si>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</si>
  <si>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</si>
  <si>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</si>
  <si>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</si>
  <si>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</si>
  <si>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</si>
  <si>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</si>
  <si>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</si>
  <si>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</si>
  <si>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</si>
  <si>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</si>
  <si>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</si>
  <si>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</si>
  <si>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</si>
  <si>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</si>
  <si>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</si>
  <si>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</si>
  <si>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</si>
  <si>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</si>
  <si>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</si>
  <si>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</si>
  <si>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</si>
  <si>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</si>
  <si>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</si>
  <si>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</si>
  <si>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</si>
  <si>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</si>
  <si>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</si>
  <si>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</si>
  <si>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</si>
  <si>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</si>
  <si>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</si>
  <si>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</si>
  <si>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</si>
  <si>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</si>
  <si>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</si>
  <si>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</si>
  <si>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</si>
  <si>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</si>
  <si>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</si>
  <si>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</si>
  <si>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</si>
  <si>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</si>
  <si>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</si>
  <si>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</si>
  <si>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</si>
  <si>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</si>
  <si>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</si>
  <si>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</si>
  <si>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</si>
  <si>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</si>
  <si>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</si>
  <si>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</si>
  <si>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</si>
  <si>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</si>
  <si>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</si>
  <si>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</si>
  <si>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</si>
  <si>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</si>
  <si>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</si>
  <si>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</si>
  <si>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</si>
  <si>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</si>
  <si>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</si>
  <si>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</si>
  <si>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</si>
  <si>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</si>
  <si>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</si>
  <si>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</si>
  <si>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</si>
  <si>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</si>
  <si>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</si>
  <si>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</si>
  <si>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</si>
  <si>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</si>
  <si>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</si>
  <si>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</si>
  <si>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</si>
  <si>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</si>
  <si>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</si>
  <si>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</si>
  <si>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</si>
  <si>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</si>
  <si>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</si>
  <si>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</si>
  <si>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</si>
  <si>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</si>
  <si>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</si>
  <si>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</si>
  <si>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</si>
  <si>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</si>
  <si>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</si>
  <si>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</si>
  <si>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</si>
  <si>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</si>
  <si>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</si>
  <si>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</si>
  <si>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</si>
  <si>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</si>
  <si>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</si>
  <si>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</si>
  <si>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</si>
  <si>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</si>
  <si>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</si>
  <si>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</si>
  <si>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</si>
  <si>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</si>
  <si>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</si>
  <si>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</si>
  <si>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</si>
  <si>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</si>
  <si>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</si>
  <si>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</si>
  <si>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</si>
  <si>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</si>
  <si>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</si>
  <si>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</si>
  <si>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</si>
  <si>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</si>
  <si>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</si>
  <si>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</si>
  <si>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</si>
  <si>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</si>
  <si>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</si>
  <si>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</si>
  <si>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</si>
  <si>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</si>
  <si>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</si>
  <si>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</si>
  <si>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</si>
  <si>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</si>
  <si>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</si>
  <si>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</si>
  <si>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</si>
  <si>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</si>
  <si>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</si>
  <si>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</si>
  <si>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</si>
  <si>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</si>
  <si>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</si>
  <si>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</si>
  <si>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</si>
  <si>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13.58</t>
  </si>
  <si>
    <t>▲ 0.19</t>
  </si>
  <si>
    <t>水道事業会計</t>
  </si>
  <si>
    <t>一般会計</t>
  </si>
  <si>
    <t>下水道事業会計</t>
  </si>
  <si>
    <t>介護保険特別会計</t>
  </si>
  <si>
    <t>国民健康保険事業特別会計（事業勘定）</t>
  </si>
  <si>
    <t>国民健康保険事業特別会計（施設勘定）</t>
  </si>
  <si>
    <t>学校給食事業特別会計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</si>
  <si>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</si>
  <si>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</si>
  <si>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</si>
  <si>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</si>
  <si>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</si>
  <si>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</si>
  <si>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</si>
  <si>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</si>
  <si>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</si>
  <si>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</si>
  <si>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5"/>
  </si>
  <si>
    <t>滋賀県市町村交通災害共済組合</t>
    <rPh sb="0" eb="3">
      <t>シガケン</t>
    </rPh>
    <rPh sb="3" eb="6">
      <t>シチョウソン</t>
    </rPh>
    <rPh sb="6" eb="8">
      <t>コウツウ</t>
    </rPh>
    <rPh sb="8" eb="10">
      <t>サイガイ</t>
    </rPh>
    <rPh sb="10" eb="12">
      <t>キョウサイ</t>
    </rPh>
    <rPh sb="12" eb="14">
      <t>クミアイ</t>
    </rPh>
    <phoneticPr fontId="5"/>
  </si>
  <si>
    <t>八日市布引ライフ組合</t>
    <rPh sb="0" eb="3">
      <t>ヨウカイチ</t>
    </rPh>
    <rPh sb="3" eb="5">
      <t>ヌノビキ</t>
    </rPh>
    <rPh sb="8" eb="10">
      <t>クミアイ</t>
    </rPh>
    <phoneticPr fontId="5"/>
  </si>
  <si>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5"/>
  </si>
  <si>
    <t>中部清掃組合</t>
    <rPh sb="0" eb="2">
      <t>チュウブ</t>
    </rPh>
    <rPh sb="2" eb="4">
      <t>セイソウ</t>
    </rPh>
    <rPh sb="4" eb="6">
      <t>クミアイ</t>
    </rPh>
    <phoneticPr fontId="5"/>
  </si>
  <si>
    <t>東近江行政組合（一般会計）</t>
    <rPh sb="0" eb="1">
      <t>ヒガシ</t>
    </rPh>
    <rPh sb="1" eb="3">
      <t>オウミ</t>
    </rPh>
    <rPh sb="3" eb="5">
      <t>ギョウセイ</t>
    </rPh>
    <rPh sb="5" eb="7">
      <t>クミアイ</t>
    </rPh>
    <rPh sb="8" eb="10">
      <t>イッパン</t>
    </rPh>
    <rPh sb="10" eb="12">
      <t>カイケイ</t>
    </rPh>
    <phoneticPr fontId="5"/>
  </si>
  <si>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5"/>
  </si>
  <si>
    <t>滋賀県市町村職員研修センター</t>
    <rPh sb="0" eb="3">
      <t>シガケン</t>
    </rPh>
    <rPh sb="3" eb="6">
      <t>シチョウソン</t>
    </rPh>
    <rPh sb="6" eb="8">
      <t>ショクイン</t>
    </rPh>
    <rPh sb="8" eb="10">
      <t>ケンシュウ</t>
    </rPh>
    <phoneticPr fontId="5"/>
  </si>
  <si>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5"/>
  </si>
  <si>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</si>
  <si>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竜王町地域振興事業団</t>
    <rPh sb="0" eb="3">
      <t>リュウオウチョウ</t>
    </rPh>
    <rPh sb="3" eb="5">
      <t>チイキ</t>
    </rPh>
    <rPh sb="5" eb="7">
      <t>シンコウ</t>
    </rPh>
    <rPh sb="7" eb="10">
      <t>ジギョウダン</t>
    </rPh>
    <phoneticPr fontId="19"/>
  </si>
  <si>
    <t>-</t>
    <phoneticPr fontId="19"/>
  </si>
  <si>
    <t>みらいパーク竜王</t>
    <rPh sb="6" eb="8">
      <t>リュウオウ</t>
    </rPh>
    <phoneticPr fontId="19"/>
  </si>
  <si>
    <t>教育厚生施設等整備基金</t>
    <rPh sb="0" eb="2">
      <t>キョウイク</t>
    </rPh>
    <rPh sb="2" eb="4">
      <t>コウセイ</t>
    </rPh>
    <rPh sb="4" eb="6">
      <t>シセツ</t>
    </rPh>
    <rPh sb="6" eb="7">
      <t>トウ</t>
    </rPh>
    <rPh sb="7" eb="9">
      <t>セイビ</t>
    </rPh>
    <rPh sb="9" eb="11">
      <t>キキン</t>
    </rPh>
    <phoneticPr fontId="2"/>
  </si>
  <si>
    <t>竜王町立竜王小学校改築基金</t>
  </si>
  <si>
    <t>滋賀竜王工業団地維持管理基金</t>
  </si>
  <si>
    <t>未来につなぐふるさと交竜基金</t>
  </si>
  <si>
    <t>地域福祉基金</t>
    <rPh sb="0" eb="2">
      <t>チイキ</t>
    </rPh>
    <rPh sb="2" eb="4">
      <t>フクシ</t>
    </rPh>
    <rPh sb="4" eb="6">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</si>
  <si>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</si>
  <si>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</si>
  <si>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</si>
  <si>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</si>
  <si>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</si>
  <si>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</si>
  <si>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</si>
  <si>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</si>
  <si>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</si>
  <si>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</si>
  <si>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</si>
  <si>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</si>
  <si>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</si>
  <si>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</si>
  <si>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</si>
  <si>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</si>
  <si>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</si>
  <si>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</si>
  <si>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</si>
  <si>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</si>
  <si>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</si>
  <si>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xml:space="preserve"> </t>
    <phoneticPr fontId="5"/>
  </si>
  <si>
    <t>　将来負担比率について、過去の大規模なハード事業の実施により増加していた債務負担行為に基づく支出予定額は徐々に減少してきており、また税収の増により充当可能基金を積立てたことで類似団体内平均値を下回る数値となった。
　しかしながら、今後大規模なハード整備も予測され、また税収についても、この先不透明な部分もあることから、引き続き地方債の適正管理および基金の適正管理に努める必要がある。</t>
    <phoneticPr fontId="5"/>
  </si>
  <si>
    <t>　実質公債費比率については、これまで地方債の積極的な繰上償還の実施と併せて投資的な事業の年度間の平準化を図り、新たな起債の発行を必要最小限とし、起債残高の適正管理に努めたことにより公債費が減少してきていることから類似団体内平均値に近づきつつある。
　将来負担比率については類似団体内平均値を下回る数値となったものの、今後大規模なハード整備も予測されること、また税収についてもこの先不透明な部分があることから、引き続き地方債の適正管理および基金の適正管理に努める必要がある。</t>
    <rPh sb="55" eb="56">
      <t>アラ</t>
    </rPh>
    <rPh sb="58" eb="60">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</si>
</sst>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xmlns:c16r2="http://schemas.microsoft.com/office/drawing/2015/06/chart">
            <c:ext xmlns:c16="http://schemas.microsoft.com/office/drawing/2014/chart" uri="{C3380CC4-5D6E-409C-BE32-E72D297353CC}">
              <c16:uniqueId val="{00000000-FE46-4021-8BE6-918221BFB1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82772</c:v>
                </c:pt>
                <c:pt idx="1">
                  <c:v>87848</c:v>
                </c:pt>
                <c:pt idx="2">
                  <c:v>55789</c:v>
                </c:pt>
                <c:pt idx="3">
                  <c:v>37524</c:v>
                </c:pt>
                <c:pt idx="4">
                  <c:v>23069</c:v>
                </c:pt>
              </c:numCache>
            </c:numRef>
          </c:val>
          <c:smooth val="0"/>
          <c:extLst xmlns:c16r2="http://schemas.microsoft.com/office/drawing/2015/06/chart">
            <c:ext xmlns:c16="http://schemas.microsoft.com/office/drawing/2014/chart" uri="{C3380CC4-5D6E-409C-BE32-E72D297353CC}">
              <c16:uniqueId val="{00000001-FE46-4021-8BE6-918221BFB1B6}"/>
            </c:ext>
          </c:extLst>
        </c:ser>
        <c:dLbls>
          <c:showLegendKey val="0"/>
          <c:showVal val="0"/>
          <c:showCatName val="0"/>
          <c:showSerName val="0"/>
          <c:showPercent val="0"/>
          <c:showBubbleSize val="0"/>
        </c:dLbls>
        <c:marker val="1"/>
        <c:smooth val="0"/>
        <c:axId val="-1548690336"/>
        <c:axId val="-1548689792"/>
      </c:lineChart>
      <c:catAx>
        <c:axId val="-1548690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8689792"/>
        <c:crosses val="autoZero"/>
        <c:auto val="1"/>
        <c:lblAlgn val="ctr"/>
        <c:lblOffset val="100"/>
        <c:tickLblSkip val="1"/>
        <c:tickMarkSkip val="1"/>
        <c:noMultiLvlLbl val="0"/>
      </c:catAx>
      <c:valAx>
        <c:axId val="-15486897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8690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4.62</c:v>
                </c:pt>
                <c:pt idx="1">
                  <c:v>4.74</c:v>
                </c:pt>
                <c:pt idx="2">
                  <c:v>5.65</c:v>
                </c:pt>
                <c:pt idx="3">
                  <c:v>4.21</c:v>
                </c:pt>
                <c:pt idx="4">
                  <c:v>4.45</c:v>
                </c:pt>
              </c:numCache>
            </c:numRef>
          </c:val>
          <c:extLst xmlns:c16r2="http://schemas.microsoft.com/office/drawing/2015/06/chart">
            <c:ext xmlns:c16="http://schemas.microsoft.com/office/drawing/2014/chart" uri="{C3380CC4-5D6E-409C-BE32-E72D297353CC}">
              <c16:uniqueId val="{00000000-512C-411B-A537-2F8B7CF95C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8.1300000000000008</c:v>
                </c:pt>
                <c:pt idx="1">
                  <c:v>8.7100000000000009</c:v>
                </c:pt>
                <c:pt idx="2">
                  <c:v>29.3</c:v>
                </c:pt>
                <c:pt idx="3">
                  <c:v>28.33</c:v>
                </c:pt>
                <c:pt idx="4">
                  <c:v>31.39</c:v>
                </c:pt>
              </c:numCache>
            </c:numRef>
          </c:val>
          <c:extLst xmlns:c16r2="http://schemas.microsoft.com/office/drawing/2015/06/chart">
            <c:ext xmlns:c16="http://schemas.microsoft.com/office/drawing/2014/chart" uri="{C3380CC4-5D6E-409C-BE32-E72D297353CC}">
              <c16:uniqueId val="{00000001-512C-411B-A537-2F8B7CF95C38}"/>
            </c:ext>
          </c:extLst>
        </c:ser>
        <c:dLbls>
          <c:showLegendKey val="0"/>
          <c:showVal val="0"/>
          <c:showCatName val="0"/>
          <c:showSerName val="0"/>
          <c:showPercent val="0"/>
          <c:showBubbleSize val="0"/>
        </c:dLbls>
        <c:gapWidth val="250"/>
        <c:overlap val="100"/>
        <c:axId val="-1548699584"/>
        <c:axId val="-1548699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-13.58</c:v>
                </c:pt>
                <c:pt idx="1">
                  <c:v>-0.19</c:v>
                </c:pt>
                <c:pt idx="2">
                  <c:v>21.35</c:v>
                </c:pt>
                <c:pt idx="3">
                  <c:v>1.87</c:v>
                </c:pt>
                <c:pt idx="4">
                  <c:v>9.61</c:v>
                </c:pt>
              </c:numCache>
            </c:numRef>
          </c:val>
          <c:smooth val="0"/>
          <c:extLst xmlns:c16r2="http://schemas.microsoft.com/office/drawing/2015/06/chart">
            <c:ext xmlns:c16="http://schemas.microsoft.com/office/drawing/2014/chart" uri="{C3380CC4-5D6E-409C-BE32-E72D297353CC}">
              <c16:uniqueId val="{00000002-512C-411B-A537-2F8B7CF95C38}"/>
            </c:ext>
          </c:extLst>
        </c:ser>
        <c:dLbls>
          <c:showLegendKey val="0"/>
          <c:showVal val="0"/>
          <c:showCatName val="0"/>
          <c:showSerName val="0"/>
          <c:showPercent val="0"/>
          <c:showBubbleSize val="0"/>
        </c:dLbls>
        <c:marker val="1"/>
        <c:smooth val="0"/>
        <c:axId val="-1548699584"/>
        <c:axId val="-1548699040"/>
      </c:lineChart>
      <c:catAx>
        <c:axId val="-15486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48699040"/>
        <c:crosses val="autoZero"/>
        <c:auto val="1"/>
        <c:lblAlgn val="ctr"/>
        <c:lblOffset val="100"/>
        <c:tickLblSkip val="1"/>
        <c:tickMarkSkip val="1"/>
        <c:noMultiLvlLbl val="0"/>
      </c:catAx>
      <c:valAx>
        <c:axId val="-154869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86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0.13</c:v>
                </c:pt>
                <c:pt idx="2">
                  <c:v>#N/A</c:v>
                </c:pt>
                <c:pt idx="3">
                  <c:v>0.65</c:v>
                </c:pt>
                <c:pt idx="4">
                  <c:v>#N/A</c:v>
                </c:pt>
                <c:pt idx="5">
                  <c:v>1.7</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148-402F-AE66-A50D2E3B05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148-402F-AE66-A50D2E3B05F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148-402F-AE66-A50D2E3B05F1}"/>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C148-402F-AE66-A50D2E3B05F1}"/>
            </c:ext>
          </c:extLst>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0.19</c:v>
                </c:pt>
                <c:pt idx="2">
                  <c:v>#N/A</c:v>
                </c:pt>
                <c:pt idx="3">
                  <c:v>0.25</c:v>
                </c:pt>
                <c:pt idx="4">
                  <c:v>#N/A</c:v>
                </c:pt>
                <c:pt idx="5">
                  <c:v>0.11</c:v>
                </c:pt>
                <c:pt idx="6">
                  <c:v>#N/A</c:v>
                </c:pt>
                <c:pt idx="7">
                  <c:v>0.14000000000000001</c:v>
                </c:pt>
                <c:pt idx="8">
                  <c:v>#N/A</c:v>
                </c:pt>
                <c:pt idx="9">
                  <c:v>0.13</c:v>
                </c:pt>
              </c:numCache>
            </c:numRef>
          </c:val>
          <c:extLst xmlns:c16r2="http://schemas.microsoft.com/office/drawing/2015/06/chart">
            <c:ext xmlns:c16="http://schemas.microsoft.com/office/drawing/2014/chart" uri="{C3380CC4-5D6E-409C-BE32-E72D297353CC}">
              <c16:uniqueId val="{00000004-C148-402F-AE66-A50D2E3B05F1}"/>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1.1499999999999999</c:v>
                </c:pt>
                <c:pt idx="2">
                  <c:v>#N/A</c:v>
                </c:pt>
                <c:pt idx="3">
                  <c:v>2.0499999999999998</c:v>
                </c:pt>
                <c:pt idx="4">
                  <c:v>#N/A</c:v>
                </c:pt>
                <c:pt idx="5">
                  <c:v>3.31</c:v>
                </c:pt>
                <c:pt idx="6">
                  <c:v>#N/A</c:v>
                </c:pt>
                <c:pt idx="7">
                  <c:v>0.69</c:v>
                </c:pt>
                <c:pt idx="8">
                  <c:v>#N/A</c:v>
                </c:pt>
                <c:pt idx="9">
                  <c:v>0.35</c:v>
                </c:pt>
              </c:numCache>
            </c:numRef>
          </c:val>
          <c:extLst xmlns:c16r2="http://schemas.microsoft.com/office/drawing/2015/06/chart">
            <c:ext xmlns:c16="http://schemas.microsoft.com/office/drawing/2014/chart" uri="{C3380CC4-5D6E-409C-BE32-E72D297353CC}">
              <c16:uniqueId val="{00000005-C148-402F-AE66-A50D2E3B05F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0.61</c:v>
                </c:pt>
                <c:pt idx="2">
                  <c:v>#N/A</c:v>
                </c:pt>
                <c:pt idx="3">
                  <c:v>1.34</c:v>
                </c:pt>
                <c:pt idx="4">
                  <c:v>#N/A</c:v>
                </c:pt>
                <c:pt idx="5">
                  <c:v>0.61</c:v>
                </c:pt>
                <c:pt idx="6">
                  <c:v>#N/A</c:v>
                </c:pt>
                <c:pt idx="7">
                  <c:v>0.84</c:v>
                </c:pt>
                <c:pt idx="8">
                  <c:v>#N/A</c:v>
                </c:pt>
                <c:pt idx="9">
                  <c:v>0.72</c:v>
                </c:pt>
              </c:numCache>
            </c:numRef>
          </c:val>
          <c:extLst xmlns:c16r2="http://schemas.microsoft.com/office/drawing/2015/06/chart">
            <c:ext xmlns:c16="http://schemas.microsoft.com/office/drawing/2014/chart" uri="{C3380CC4-5D6E-409C-BE32-E72D297353CC}">
              <c16:uniqueId val="{00000006-C148-402F-AE66-A50D2E3B05F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2.0299999999999998</c:v>
                </c:pt>
                <c:pt idx="8">
                  <c:v>#N/A</c:v>
                </c:pt>
                <c:pt idx="9">
                  <c:v>2.29</c:v>
                </c:pt>
              </c:numCache>
            </c:numRef>
          </c:val>
          <c:extLst xmlns:c16r2="http://schemas.microsoft.com/office/drawing/2015/06/chart">
            <c:ext xmlns:c16="http://schemas.microsoft.com/office/drawing/2014/chart" uri="{C3380CC4-5D6E-409C-BE32-E72D297353CC}">
              <c16:uniqueId val="{00000007-C148-402F-AE66-A50D2E3B05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4.6100000000000003</c:v>
                </c:pt>
                <c:pt idx="2">
                  <c:v>#N/A</c:v>
                </c:pt>
                <c:pt idx="3">
                  <c:v>4.7300000000000004</c:v>
                </c:pt>
                <c:pt idx="4">
                  <c:v>#N/A</c:v>
                </c:pt>
                <c:pt idx="5">
                  <c:v>5.62</c:v>
                </c:pt>
                <c:pt idx="6">
                  <c:v>#N/A</c:v>
                </c:pt>
                <c:pt idx="7">
                  <c:v>4.18</c:v>
                </c:pt>
                <c:pt idx="8">
                  <c:v>#N/A</c:v>
                </c:pt>
                <c:pt idx="9">
                  <c:v>4.42</c:v>
                </c:pt>
              </c:numCache>
            </c:numRef>
          </c:val>
          <c:extLst xmlns:c16r2="http://schemas.microsoft.com/office/drawing/2015/06/chart">
            <c:ext xmlns:c16="http://schemas.microsoft.com/office/drawing/2014/chart" uri="{C3380CC4-5D6E-409C-BE32-E72D297353CC}">
              <c16:uniqueId val="{00000008-C148-402F-AE66-A50D2E3B05F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7.89</c:v>
                </c:pt>
                <c:pt idx="2">
                  <c:v>#N/A</c:v>
                </c:pt>
                <c:pt idx="3">
                  <c:v>8.14</c:v>
                </c:pt>
                <c:pt idx="4">
                  <c:v>#N/A</c:v>
                </c:pt>
                <c:pt idx="5">
                  <c:v>8.43</c:v>
                </c:pt>
                <c:pt idx="6">
                  <c:v>#N/A</c:v>
                </c:pt>
                <c:pt idx="7">
                  <c:v>8.25</c:v>
                </c:pt>
                <c:pt idx="8">
                  <c:v>#N/A</c:v>
                </c:pt>
                <c:pt idx="9">
                  <c:v>7.63</c:v>
                </c:pt>
              </c:numCache>
            </c:numRef>
          </c:val>
          <c:extLst xmlns:c16r2="http://schemas.microsoft.com/office/drawing/2015/06/chart">
            <c:ext xmlns:c16="http://schemas.microsoft.com/office/drawing/2014/chart" uri="{C3380CC4-5D6E-409C-BE32-E72D297353CC}">
              <c16:uniqueId val="{00000009-C148-402F-AE66-A50D2E3B05F1}"/>
            </c:ext>
          </c:extLst>
        </c:ser>
        <c:dLbls>
          <c:showLegendKey val="0"/>
          <c:showVal val="0"/>
          <c:showCatName val="0"/>
          <c:showSerName val="0"/>
          <c:showPercent val="0"/>
          <c:showBubbleSize val="0"/>
        </c:dLbls>
        <c:gapWidth val="150"/>
        <c:overlap val="100"/>
        <c:axId val="-1548696864"/>
        <c:axId val="-1548688160"/>
      </c:barChart>
      <c:catAx>
        <c:axId val="-154869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8688160"/>
        <c:crosses val="autoZero"/>
        <c:auto val="1"/>
        <c:lblAlgn val="ctr"/>
        <c:lblOffset val="100"/>
        <c:tickLblSkip val="1"/>
        <c:tickMarkSkip val="1"/>
        <c:noMultiLvlLbl val="0"/>
      </c:catAx>
      <c:valAx>
        <c:axId val="-154868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869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494</c:v>
                </c:pt>
                <c:pt idx="5">
                  <c:v>484</c:v>
                </c:pt>
                <c:pt idx="8">
                  <c:v>464</c:v>
                </c:pt>
                <c:pt idx="11">
                  <c:v>421</c:v>
                </c:pt>
                <c:pt idx="14">
                  <c:v>413</c:v>
                </c:pt>
              </c:numCache>
            </c:numRef>
          </c:val>
          <c:extLst xmlns:c16r2="http://schemas.microsoft.com/office/drawing/2015/06/chart">
            <c:ext xmlns:c16="http://schemas.microsoft.com/office/drawing/2014/chart" uri="{C3380CC4-5D6E-409C-BE32-E72D297353CC}">
              <c16:uniqueId val="{00000000-AF9E-4945-8559-A22A9D73D5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F9E-4945-8559-A22A9D73D5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51</c:v>
                </c:pt>
                <c:pt idx="3">
                  <c:v>44</c:v>
                </c:pt>
                <c:pt idx="6">
                  <c:v>40</c:v>
                </c:pt>
                <c:pt idx="9">
                  <c:v>36</c:v>
                </c:pt>
                <c:pt idx="12">
                  <c:v>31</c:v>
                </c:pt>
              </c:numCache>
            </c:numRef>
          </c:val>
          <c:extLst xmlns:c16r2="http://schemas.microsoft.com/office/drawing/2015/06/chart">
            <c:ext xmlns:c16="http://schemas.microsoft.com/office/drawing/2014/chart" uri="{C3380CC4-5D6E-409C-BE32-E72D297353CC}">
              <c16:uniqueId val="{00000002-AF9E-4945-8559-A22A9D73D5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69</c:v>
                </c:pt>
                <c:pt idx="3">
                  <c:v>66</c:v>
                </c:pt>
                <c:pt idx="6">
                  <c:v>65</c:v>
                </c:pt>
                <c:pt idx="9">
                  <c:v>63</c:v>
                </c:pt>
                <c:pt idx="12">
                  <c:v>64</c:v>
                </c:pt>
              </c:numCache>
            </c:numRef>
          </c:val>
          <c:extLst xmlns:c16r2="http://schemas.microsoft.com/office/drawing/2015/06/chart">
            <c:ext xmlns:c16="http://schemas.microsoft.com/office/drawing/2014/chart" uri="{C3380CC4-5D6E-409C-BE32-E72D297353CC}">
              <c16:uniqueId val="{00000003-AF9E-4945-8559-A22A9D73D5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283</c:v>
                </c:pt>
                <c:pt idx="3">
                  <c:v>266</c:v>
                </c:pt>
                <c:pt idx="6">
                  <c:v>271</c:v>
                </c:pt>
                <c:pt idx="9">
                  <c:v>229</c:v>
                </c:pt>
                <c:pt idx="12">
                  <c:v>173</c:v>
                </c:pt>
              </c:numCache>
            </c:numRef>
          </c:val>
          <c:extLst xmlns:c16r2="http://schemas.microsoft.com/office/drawing/2015/06/chart">
            <c:ext xmlns:c16="http://schemas.microsoft.com/office/drawing/2014/chart" uri="{C3380CC4-5D6E-409C-BE32-E72D297353CC}">
              <c16:uniqueId val="{00000004-AF9E-4945-8559-A22A9D73D5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9E-4945-8559-A22A9D73D5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F9E-4945-8559-A22A9D73D5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484</c:v>
                </c:pt>
                <c:pt idx="3">
                  <c:v>465</c:v>
                </c:pt>
                <c:pt idx="6">
                  <c:v>463</c:v>
                </c:pt>
                <c:pt idx="9">
                  <c:v>445</c:v>
                </c:pt>
                <c:pt idx="12">
                  <c:v>433</c:v>
                </c:pt>
              </c:numCache>
            </c:numRef>
          </c:val>
          <c:extLst xmlns:c16r2="http://schemas.microsoft.com/office/drawing/2015/06/chart">
            <c:ext xmlns:c16="http://schemas.microsoft.com/office/drawing/2014/chart" uri="{C3380CC4-5D6E-409C-BE32-E72D297353CC}">
              <c16:uniqueId val="{00000007-AF9E-4945-8559-A22A9D73D590}"/>
            </c:ext>
          </c:extLst>
        </c:ser>
        <c:dLbls>
          <c:showLegendKey val="0"/>
          <c:showVal val="0"/>
          <c:showCatName val="0"/>
          <c:showSerName val="0"/>
          <c:showPercent val="0"/>
          <c:showBubbleSize val="0"/>
        </c:dLbls>
        <c:gapWidth val="100"/>
        <c:overlap val="100"/>
        <c:axId val="-1548687616"/>
        <c:axId val="-1548686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393</c:v>
                </c:pt>
                <c:pt idx="2">
                  <c:v>#N/A</c:v>
                </c:pt>
                <c:pt idx="3">
                  <c:v>#N/A</c:v>
                </c:pt>
                <c:pt idx="4">
                  <c:v>357</c:v>
                </c:pt>
                <c:pt idx="5">
                  <c:v>#N/A</c:v>
                </c:pt>
                <c:pt idx="6">
                  <c:v>#N/A</c:v>
                </c:pt>
                <c:pt idx="7">
                  <c:v>375</c:v>
                </c:pt>
                <c:pt idx="8">
                  <c:v>#N/A</c:v>
                </c:pt>
                <c:pt idx="9">
                  <c:v>#N/A</c:v>
                </c:pt>
                <c:pt idx="10">
                  <c:v>352</c:v>
                </c:pt>
                <c:pt idx="11">
                  <c:v>#N/A</c:v>
                </c:pt>
                <c:pt idx="12">
                  <c:v>#N/A</c:v>
                </c:pt>
                <c:pt idx="13">
                  <c:v>288</c:v>
                </c:pt>
                <c:pt idx="14">
                  <c:v>#N/A</c:v>
                </c:pt>
              </c:numCache>
            </c:numRef>
          </c:val>
          <c:smooth val="0"/>
          <c:extLst xmlns:c16r2="http://schemas.microsoft.com/office/drawing/2015/06/chart">
            <c:ext xmlns:c16="http://schemas.microsoft.com/office/drawing/2014/chart" uri="{C3380CC4-5D6E-409C-BE32-E72D297353CC}">
              <c16:uniqueId val="{00000008-AF9E-4945-8559-A22A9D73D590}"/>
            </c:ext>
          </c:extLst>
        </c:ser>
        <c:dLbls>
          <c:showLegendKey val="0"/>
          <c:showVal val="0"/>
          <c:showCatName val="0"/>
          <c:showSerName val="0"/>
          <c:showPercent val="0"/>
          <c:showBubbleSize val="0"/>
        </c:dLbls>
        <c:marker val="1"/>
        <c:smooth val="0"/>
        <c:axId val="-1548687616"/>
        <c:axId val="-1548686528"/>
      </c:lineChart>
      <c:catAx>
        <c:axId val="-154868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8686528"/>
        <c:crosses val="autoZero"/>
        <c:auto val="1"/>
        <c:lblAlgn val="ctr"/>
        <c:lblOffset val="100"/>
        <c:tickLblSkip val="1"/>
        <c:tickMarkSkip val="1"/>
        <c:noMultiLvlLbl val="0"/>
      </c:catAx>
      <c:valAx>
        <c:axId val="-154868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868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5264</c:v>
                </c:pt>
                <c:pt idx="5">
                  <c:v>5274</c:v>
                </c:pt>
                <c:pt idx="8">
                  <c:v>5263</c:v>
                </c:pt>
                <c:pt idx="11">
                  <c:v>5022</c:v>
                </c:pt>
                <c:pt idx="14">
                  <c:v>5037</c:v>
                </c:pt>
              </c:numCache>
            </c:numRef>
          </c:val>
          <c:extLst xmlns:c16r2="http://schemas.microsoft.com/office/drawing/2015/06/chart">
            <c:ext xmlns:c16="http://schemas.microsoft.com/office/drawing/2014/chart" uri="{C3380CC4-5D6E-409C-BE32-E72D297353CC}">
              <c16:uniqueId val="{00000000-5ECE-46ED-A5E8-90CB8D2C9A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5ECE-46ED-A5E8-90CB8D2C9A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1830</c:v>
                </c:pt>
                <c:pt idx="5">
                  <c:v>1900</c:v>
                </c:pt>
                <c:pt idx="8">
                  <c:v>3180</c:v>
                </c:pt>
                <c:pt idx="11">
                  <c:v>3592</c:v>
                </c:pt>
                <c:pt idx="14">
                  <c:v>3683</c:v>
                </c:pt>
              </c:numCache>
            </c:numRef>
          </c:val>
          <c:extLst xmlns:c16r2="http://schemas.microsoft.com/office/drawing/2015/06/chart">
            <c:ext xmlns:c16="http://schemas.microsoft.com/office/drawing/2014/chart" uri="{C3380CC4-5D6E-409C-BE32-E72D297353CC}">
              <c16:uniqueId val="{00000002-5ECE-46ED-A5E8-90CB8D2C9A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ECE-46ED-A5E8-90CB8D2C9A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ECE-46ED-A5E8-90CB8D2C9A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5ECE-46ED-A5E8-90CB8D2C9A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749</c:v>
                </c:pt>
                <c:pt idx="3">
                  <c:v>901</c:v>
                </c:pt>
                <c:pt idx="6">
                  <c:v>874</c:v>
                </c:pt>
                <c:pt idx="9">
                  <c:v>862</c:v>
                </c:pt>
                <c:pt idx="12">
                  <c:v>854</c:v>
                </c:pt>
              </c:numCache>
            </c:numRef>
          </c:val>
          <c:extLst xmlns:c16r2="http://schemas.microsoft.com/office/drawing/2015/06/chart">
            <c:ext xmlns:c16="http://schemas.microsoft.com/office/drawing/2014/chart" uri="{C3380CC4-5D6E-409C-BE32-E72D297353CC}">
              <c16:uniqueId val="{00000006-5ECE-46ED-A5E8-90CB8D2C9A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391</c:v>
                </c:pt>
                <c:pt idx="3">
                  <c:v>338</c:v>
                </c:pt>
                <c:pt idx="6">
                  <c:v>289</c:v>
                </c:pt>
                <c:pt idx="9">
                  <c:v>233</c:v>
                </c:pt>
                <c:pt idx="12">
                  <c:v>174</c:v>
                </c:pt>
              </c:numCache>
            </c:numRef>
          </c:val>
          <c:extLst xmlns:c16r2="http://schemas.microsoft.com/office/drawing/2015/06/chart">
            <c:ext xmlns:c16="http://schemas.microsoft.com/office/drawing/2014/chart" uri="{C3380CC4-5D6E-409C-BE32-E72D297353CC}">
              <c16:uniqueId val="{00000007-5ECE-46ED-A5E8-90CB8D2C9A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3514</c:v>
                </c:pt>
                <c:pt idx="3">
                  <c:v>3337</c:v>
                </c:pt>
                <c:pt idx="6">
                  <c:v>3347</c:v>
                </c:pt>
                <c:pt idx="9">
                  <c:v>3223</c:v>
                </c:pt>
                <c:pt idx="12">
                  <c:v>2931</c:v>
                </c:pt>
              </c:numCache>
            </c:numRef>
          </c:val>
          <c:extLst xmlns:c16r2="http://schemas.microsoft.com/office/drawing/2015/06/chart">
            <c:ext xmlns:c16="http://schemas.microsoft.com/office/drawing/2014/chart" uri="{C3380CC4-5D6E-409C-BE32-E72D297353CC}">
              <c16:uniqueId val="{00000008-5ECE-46ED-A5E8-90CB8D2C9A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259</c:v>
                </c:pt>
                <c:pt idx="3">
                  <c:v>226</c:v>
                </c:pt>
                <c:pt idx="6">
                  <c:v>186</c:v>
                </c:pt>
                <c:pt idx="9">
                  <c:v>146</c:v>
                </c:pt>
                <c:pt idx="12">
                  <c:v>116</c:v>
                </c:pt>
              </c:numCache>
            </c:numRef>
          </c:val>
          <c:extLst xmlns:c16r2="http://schemas.microsoft.com/office/drawing/2015/06/chart">
            <c:ext xmlns:c16="http://schemas.microsoft.com/office/drawing/2014/chart" uri="{C3380CC4-5D6E-409C-BE32-E72D297353CC}">
              <c16:uniqueId val="{00000009-5ECE-46ED-A5E8-90CB8D2C9A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4668</c:v>
                </c:pt>
                <c:pt idx="3">
                  <c:v>4731</c:v>
                </c:pt>
                <c:pt idx="6">
                  <c:v>4825</c:v>
                </c:pt>
                <c:pt idx="9">
                  <c:v>4612</c:v>
                </c:pt>
                <c:pt idx="12">
                  <c:v>4224</c:v>
                </c:pt>
              </c:numCache>
            </c:numRef>
          </c:val>
          <c:extLst xmlns:c16r2="http://schemas.microsoft.com/office/drawing/2015/06/chart">
            <c:ext xmlns:c16="http://schemas.microsoft.com/office/drawing/2014/chart" uri="{C3380CC4-5D6E-409C-BE32-E72D297353CC}">
              <c16:uniqueId val="{0000000A-5ECE-46ED-A5E8-90CB8D2C9A71}"/>
            </c:ext>
          </c:extLst>
        </c:ser>
        <c:dLbls>
          <c:showLegendKey val="0"/>
          <c:showVal val="0"/>
          <c:showCatName val="0"/>
          <c:showSerName val="0"/>
          <c:showPercent val="0"/>
          <c:showBubbleSize val="0"/>
        </c:dLbls>
        <c:gapWidth val="100"/>
        <c:overlap val="100"/>
        <c:axId val="-1548687072"/>
        <c:axId val="-1548701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2488</c:v>
                </c:pt>
                <c:pt idx="2">
                  <c:v>#N/A</c:v>
                </c:pt>
                <c:pt idx="3">
                  <c:v>#N/A</c:v>
                </c:pt>
                <c:pt idx="4">
                  <c:v>2360</c:v>
                </c:pt>
                <c:pt idx="5">
                  <c:v>#N/A</c:v>
                </c:pt>
                <c:pt idx="6">
                  <c:v>#N/A</c:v>
                </c:pt>
                <c:pt idx="7">
                  <c:v>1078</c:v>
                </c:pt>
                <c:pt idx="8">
                  <c:v>#N/A</c:v>
                </c:pt>
                <c:pt idx="9">
                  <c:v>#N/A</c:v>
                </c:pt>
                <c:pt idx="10">
                  <c:v>462</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ECE-46ED-A5E8-90CB8D2C9A71}"/>
            </c:ext>
          </c:extLst>
        </c:ser>
        <c:dLbls>
          <c:showLegendKey val="0"/>
          <c:showVal val="0"/>
          <c:showCatName val="0"/>
          <c:showSerName val="0"/>
          <c:showPercent val="0"/>
          <c:showBubbleSize val="0"/>
        </c:dLbls>
        <c:marker val="1"/>
        <c:smooth val="0"/>
        <c:axId val="-1548687072"/>
        <c:axId val="-1548701760"/>
      </c:lineChart>
      <c:catAx>
        <c:axId val="-154868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8701760"/>
        <c:crosses val="autoZero"/>
        <c:auto val="1"/>
        <c:lblAlgn val="ctr"/>
        <c:lblOffset val="100"/>
        <c:tickLblSkip val="1"/>
        <c:tickMarkSkip val="1"/>
        <c:noMultiLvlLbl val="0"/>
      </c:catAx>
      <c:valAx>
        <c:axId val="-154870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868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1027</c:v>
                </c:pt>
                <c:pt idx="1">
                  <c:v>1131</c:v>
                </c:pt>
                <c:pt idx="2">
                  <c:v>1377</c:v>
                </c:pt>
              </c:numCache>
            </c:numRef>
          </c:val>
          <c:extLst xmlns:c16r2="http://schemas.microsoft.com/office/drawing/2015/06/chart">
            <c:ext xmlns:c16="http://schemas.microsoft.com/office/drawing/2014/chart" uri="{C3380CC4-5D6E-409C-BE32-E72D297353CC}">
              <c16:uniqueId val="{00000000-5C83-465B-BDAA-F3C294CB49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517</c:v>
                </c:pt>
                <c:pt idx="1">
                  <c:v>518</c:v>
                </c:pt>
                <c:pt idx="2">
                  <c:v>369</c:v>
                </c:pt>
              </c:numCache>
            </c:numRef>
          </c:val>
          <c:extLst xmlns:c16r2="http://schemas.microsoft.com/office/drawing/2015/06/chart">
            <c:ext xmlns:c16="http://schemas.microsoft.com/office/drawing/2014/chart" uri="{C3380CC4-5D6E-409C-BE32-E72D297353CC}">
              <c16:uniqueId val="{00000001-5C83-465B-BDAA-F3C294CB49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1362</c:v>
                </c:pt>
                <c:pt idx="1">
                  <c:v>1403</c:v>
                </c:pt>
                <c:pt idx="2">
                  <c:v>1506</c:v>
                </c:pt>
              </c:numCache>
            </c:numRef>
          </c:val>
          <c:extLst xmlns:c16r2="http://schemas.microsoft.com/office/drawing/2015/06/chart">
            <c:ext xmlns:c16="http://schemas.microsoft.com/office/drawing/2014/chart" uri="{C3380CC4-5D6E-409C-BE32-E72D297353CC}">
              <c16:uniqueId val="{00000002-5C83-465B-BDAA-F3C294CB4924}"/>
            </c:ext>
          </c:extLst>
        </c:ser>
        <c:dLbls>
          <c:showLegendKey val="0"/>
          <c:showVal val="0"/>
          <c:showCatName val="0"/>
          <c:showSerName val="0"/>
          <c:showPercent val="0"/>
          <c:showBubbleSize val="0"/>
        </c:dLbls>
        <c:gapWidth val="120"/>
        <c:overlap val="100"/>
        <c:axId val="-1548698496"/>
        <c:axId val="-1548696320"/>
      </c:barChart>
      <c:catAx>
        <c:axId val="-154869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48696320"/>
        <c:crosses val="autoZero"/>
        <c:auto val="1"/>
        <c:lblAlgn val="ctr"/>
        <c:lblOffset val="100"/>
        <c:tickLblSkip val="1"/>
        <c:tickMarkSkip val="1"/>
        <c:noMultiLvlLbl val="0"/>
      </c:catAx>
      <c:valAx>
        <c:axId val="-1548696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4869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21D-4A27-A200-1D9E338C888E}"/>
                </c:ext>
                <c:ext xmlns:c15="http://schemas.microsoft.com/office/drawing/2012/chart" uri="{CE6537A1-D6FC-4f65-9D91-7224C49458BB}">
                  <c15:dlblFieldTable>
                    <c15:dlblFTEntry>
                      <c15:txfldGUID>{3EA66049-F411-40A3-8328-B7B47AB6D0AF}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21D-4A27-A200-1D9E338C888E}"/>
                </c:ext>
                <c:ext xmlns:c15="http://schemas.microsoft.com/office/drawing/2012/chart" uri="{CE6537A1-D6FC-4f65-9D91-7224C49458BB}">
                  <c15:dlblFieldTable>
                    <c15:dlblFTEntry>
                      <c15:txfldGUID>{24B5A75E-A842-4257-8F89-B6A1DE782FC9}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21D-4A27-A200-1D9E338C888E}"/>
                </c:ext>
                <c:ext xmlns:c15="http://schemas.microsoft.com/office/drawing/2012/chart" uri="{CE6537A1-D6FC-4f65-9D91-7224C49458BB}">
                  <c15:dlblFieldTable>
                    <c15:dlblFTEntry>
                      <c15:txfldGUID>{D0DFF9E5-65A9-4FCA-846B-575DFA7EB3C4}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21D-4A27-A200-1D9E338C888E}"/>
                </c:ext>
                <c:ext xmlns:c15="http://schemas.microsoft.com/office/drawing/2012/chart" uri="{CE6537A1-D6FC-4f65-9D91-7224C49458BB}">
                  <c15:dlblFieldTable>
                    <c15:dlblFTEntry>
                      <c15:txfldGUID>{F2CA202C-CBC9-494D-A645-97B5A9033C9A}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21D-4A27-A200-1D9E338C888E}"/>
                </c:ext>
                <c:ext xmlns:c15="http://schemas.microsoft.com/office/drawing/2012/chart" uri="{CE6537A1-D6FC-4f65-9D91-7224C49458BB}">
                  <c15:dlblFieldTable>
                    <c15:dlblFTEntry>
                      <c15:txfldGUID>{77278AF2-D965-425D-9F9B-27B3CE8B74A4}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21D-4A27-A200-1D9E338C888E}"/>
                </c:ext>
                <c:ext xmlns:c15="http://schemas.microsoft.com/office/drawing/2012/chart" uri="{CE6537A1-D6FC-4f65-9D91-7224C49458BB}">
                  <c15:dlblFieldTable>
                    <c15:dlblFTEntry>
                      <c15:txfldGUID>{5CF6B25D-A87F-469E-8CA5-8A2D6E93E2B0}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21D-4A27-A200-1D9E338C888E}"/>
                </c:ext>
                <c:ext xmlns:c15="http://schemas.microsoft.com/office/drawing/2012/chart" uri="{CE6537A1-D6FC-4f65-9D91-7224C49458BB}">
                  <c15:dlblFieldTable>
                    <c15:dlblFTEntry>
                      <c15:txfldGUID>{8B2C673E-3057-497A-A7EE-FC1C71E4B818}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21D-4A27-A200-1D9E338C888E}"/>
                </c:ext>
                <c:ext xmlns:c15="http://schemas.microsoft.com/office/drawing/2012/chart" uri="{CE6537A1-D6FC-4f65-9D91-7224C49458BB}">
                  <c15:dlblFieldTable>
                    <c15:dlblFTEntry>
                      <c15:txfldGUID>{F0B900D7-0595-4C92-9B29-A5F082E75876}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21D-4A27-A200-1D9E338C888E}"/>
                </c:ext>
                <c:ext xmlns:c15="http://schemas.microsoft.com/office/drawing/2012/chart" uri="{CE6537A1-D6FC-4f65-9D91-7224C49458BB}">
                  <c15:dlblFieldTable>
                    <c15:dlblFTEntry>
                      <c15:txfldGUID>{796E3C6B-F6B1-492F-8FE4-3FF7AD9399EF}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62.9</c:v>
                </c:pt>
                <c:pt idx="16">
                  <c:v>64.2</c:v>
                </c:pt>
                <c:pt idx="24">
                  <c:v>66.099999999999994</c:v>
                </c:pt>
                <c:pt idx="32">
                  <c:v>67.599999999999994</c:v>
                </c:pt>
              </c:numCache>
            </c:numRef>
          </c:xVal>
          <c:yVal>
            <c:numRef>
              <c:f>公会計指標分析・財政指標組合せ分析表!$BP$51:$DC$51</c:f>
              <c:numCache>
                <c:formatCode>#,##0.0;"▲ "#,##0.0</c:formatCode>
                <c:ptCount val="40"/>
                <c:pt idx="0">
                  <c:v>75.400000000000006</c:v>
                </c:pt>
                <c:pt idx="8">
                  <c:v>77.099999999999994</c:v>
                </c:pt>
                <c:pt idx="16">
                  <c:v>35.4</c:v>
                </c:pt>
                <c:pt idx="24">
                  <c:v>12.9</c:v>
                </c:pt>
              </c:numCache>
            </c:numRef>
          </c:yVal>
          <c:smooth val="0"/>
          <c:extLst xmlns:c16r2="http://schemas.microsoft.com/office/drawing/2015/06/chart">
            <c:ext xmlns:c16="http://schemas.microsoft.com/office/drawing/2014/chart" uri="{C3380CC4-5D6E-409C-BE32-E72D297353CC}">
              <c16:uniqueId val="{00000009-821D-4A27-A200-1D9E338C88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21D-4A27-A200-1D9E338C888E}"/>
                </c:ext>
                <c:ext xmlns:c15="http://schemas.microsoft.com/office/drawing/2012/chart" uri="{CE6537A1-D6FC-4f65-9D91-7224C49458BB}">
                  <c15:dlblFieldTable>
                    <c15:dlblFTEntry>
                      <c15:txfldGUID>{E59C9C57-9E10-42E0-AC28-29204006A7DE}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21D-4A27-A200-1D9E338C888E}"/>
                </c:ext>
                <c:ext xmlns:c15="http://schemas.microsoft.com/office/drawing/2012/chart" uri="{CE6537A1-D6FC-4f65-9D91-7224C49458BB}">
                  <c15:dlblFieldTable>
                    <c15:dlblFTEntry>
                      <c15:txfldGUID>{00E706FC-776F-4158-A8DC-A30D5E005B46}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21D-4A27-A200-1D9E338C888E}"/>
                </c:ext>
                <c:ext xmlns:c15="http://schemas.microsoft.com/office/drawing/2012/chart" uri="{CE6537A1-D6FC-4f65-9D91-7224C49458BB}">
                  <c15:dlblFieldTable>
                    <c15:dlblFTEntry>
                      <c15:txfldGUID>{635F3DBE-0C6A-4209-8A97-5F93446E8A6C}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21D-4A27-A200-1D9E338C888E}"/>
                </c:ext>
                <c:ext xmlns:c15="http://schemas.microsoft.com/office/drawing/2012/chart" uri="{CE6537A1-D6FC-4f65-9D91-7224C49458BB}">
                  <c15:dlblFieldTable>
                    <c15:dlblFTEntry>
                      <c15:txfldGUID>{49BDEF90-24B0-44E3-8875-1CD3F6B51FC0}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21D-4A27-A200-1D9E338C888E}"/>
                </c:ext>
                <c:ext xmlns:c15="http://schemas.microsoft.com/office/drawing/2012/chart" uri="{CE6537A1-D6FC-4f65-9D91-7224C49458BB}">
                  <c15:dlblFieldTable>
                    <c15:dlblFTEntry>
                      <c15:txfldGUID>{37038919-1529-46D9-BE36-DB471E5911C8}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21D-4A27-A200-1D9E338C888E}"/>
                </c:ext>
                <c:ext xmlns:c15="http://schemas.microsoft.com/office/drawing/2012/chart" uri="{CE6537A1-D6FC-4f65-9D91-7224C49458BB}">
                  <c15:dlblFieldTable>
                    <c15:dlblFTEntry>
                      <c15:txfldGUID>{58241AC2-8E5A-47F1-BE03-C3C0E3F86D8B}</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21D-4A27-A200-1D9E338C888E}"/>
                </c:ext>
                <c:ext xmlns:c15="http://schemas.microsoft.com/office/drawing/2012/chart" uri="{CE6537A1-D6FC-4f65-9D91-7224C49458BB}">
                  <c15:dlblFieldTable>
                    <c15:dlblFTEntry>
                      <c15:txfldGUID>{1860CB28-52F0-4270-9DE9-AB48F2164155}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21D-4A27-A200-1D9E338C888E}"/>
                </c:ext>
                <c:ext xmlns:c15="http://schemas.microsoft.com/office/drawing/2012/chart" uri="{CE6537A1-D6FC-4f65-9D91-7224C49458BB}">
                  <c15:dlblFieldTable>
                    <c15:dlblFTEntry>
                      <c15:txfldGUID>{421D8B2E-2B82-45FE-9BA4-DE2423779D52}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21D-4A27-A200-1D9E338C888E}"/>
                </c:ext>
                <c:ext xmlns:c15="http://schemas.microsoft.com/office/drawing/2012/chart" uri="{CE6537A1-D6FC-4f65-9D91-7224C49458BB}">
                  <c15:dlblFieldTable>
                    <c15:dlblFTEntry>
                      <c15:txfldGUID>{5B5921A9-768D-4F3C-AC84-5DD12CFBAE57}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821D-4A27-A200-1D9E338C888E}"/>
            </c:ext>
          </c:extLst>
        </c:ser>
        <c:dLbls>
          <c:showLegendKey val="0"/>
          <c:showVal val="1"/>
          <c:showCatName val="0"/>
          <c:showSerName val="0"/>
          <c:showPercent val="0"/>
          <c:showBubbleSize val="0"/>
        </c:dLbls>
        <c:axId val="-1548695232"/>
        <c:axId val="-1548694688"/>
      </c:scatterChart>
      <c:valAx>
        <c:axId val="-1548695232"/>
        <c:scaling>
          <c:orientation val="minMax"/>
          <c:max val="6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8694688"/>
        <c:crosses val="autoZero"/>
        <c:crossBetween val="midCat"/>
      </c:valAx>
      <c:valAx>
        <c:axId val="-1548694688"/>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8695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0941621623843163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79-4F11-B515-37B0747BAA28}"/>
                </c:ext>
                <c:ext xmlns:c15="http://schemas.microsoft.com/office/drawing/2012/chart" uri="{CE6537A1-D6FC-4f65-9D91-7224C49458BB}">
                  <c15:dlblFieldTable>
                    <c15:dlblFTEntry>
                      <c15:txfldGUID>{5801F152-FFE8-4D52-AA6C-32E4A582B028}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79-4F11-B515-37B0747BAA28}"/>
                </c:ext>
                <c:ext xmlns:c15="http://schemas.microsoft.com/office/drawing/2012/chart" uri="{CE6537A1-D6FC-4f65-9D91-7224C49458BB}">
                  <c15:dlblFieldTable>
                    <c15:dlblFTEntry>
                      <c15:txfldGUID>{4F411E79-F164-402A-8C38-A4B72A65CD30}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79-4F11-B515-37B0747BAA28}"/>
                </c:ext>
                <c:ext xmlns:c15="http://schemas.microsoft.com/office/drawing/2012/chart" uri="{CE6537A1-D6FC-4f65-9D91-7224C49458BB}">
                  <c15:dlblFieldTable>
                    <c15:dlblFTEntry>
                      <c15:txfldGUID>{13A11598-B6B0-4B08-B973-863B44E7AD8B}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79-4F11-B515-37B0747BAA28}"/>
                </c:ext>
                <c:ext xmlns:c15="http://schemas.microsoft.com/office/drawing/2012/chart" uri="{CE6537A1-D6FC-4f65-9D91-7224C49458BB}">
                  <c15:dlblFieldTable>
                    <c15:dlblFTEntry>
                      <c15:txfldGUID>{71D47D69-FC7C-4BA2-B861-F630AB31D0D6}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79-4F11-B515-37B0747BAA28}"/>
                </c:ext>
                <c:ext xmlns:c15="http://schemas.microsoft.com/office/drawing/2012/chart" uri="{CE6537A1-D6FC-4f65-9D91-7224C49458BB}">
                  <c15:dlblFieldTable>
                    <c15:dlblFTEntry>
                      <c15:txfldGUID>{CC96DEEA-6037-43C5-93DF-4E32131FDAF3}</c15:txfldGUID>
                      <c15:f>#REF!</c15:f>
                      <c15:dlblFieldTableCache>
                        <c:ptCount val="1"/>
                        <c:pt idx="0">
                          <c:v>#REF!</c:v>
                        </c:pt>
                      </c15:dlblFieldTableCache>
                    </c15:dlblFTEntry>
                  </c15:dlblFieldTable>
                  <c15:showDataLabelsRange val="0"/>
                </c:ext>
              </c:extLst>
            </c:dLbl>
            <c:dLbl>
              <c:idx val="8"/>
              <c:layout>
                <c:manualLayout>
                  <c:x val="0"/>
                  <c:y val="-1.094162162384318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E79-4F11-B515-37B0747BAA28}"/>
                </c:ext>
                <c:ext xmlns:c15="http://schemas.microsoft.com/office/drawing/2012/chart" uri="{CE6537A1-D6FC-4f65-9D91-7224C49458BB}">
                  <c15:dlblFieldTable>
                    <c15:dlblFTEntry>
                      <c15:txfldGUID>{A0F90AA8-A89C-4249-99C6-157EAD69C497}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79-4F11-B515-37B0747BAA28}"/>
                </c:ext>
                <c:ext xmlns:c15="http://schemas.microsoft.com/office/drawing/2012/chart" uri="{CE6537A1-D6FC-4f65-9D91-7224C49458BB}">
                  <c15:dlblFieldTable>
                    <c15:dlblFTEntry>
                      <c15:txfldGUID>{EE023885-A517-4C36-ABE5-5E7031677227}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79-4F11-B515-37B0747BAA28}"/>
                </c:ext>
                <c:ext xmlns:c15="http://schemas.microsoft.com/office/drawing/2012/chart" uri="{CE6537A1-D6FC-4f65-9D91-7224C49458BB}">
                  <c15:dlblFieldTable>
                    <c15:dlblFTEntry>
                      <c15:txfldGUID>{D06B9B12-685A-4C7A-BEDB-15A501244462}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79-4F11-B515-37B0747BAA28}"/>
                </c:ext>
                <c:ext xmlns:c15="http://schemas.microsoft.com/office/drawing/2012/chart" uri="{CE6537A1-D6FC-4f65-9D91-7224C49458BB}">
                  <c15:dlblFieldTable>
                    <c15:dlblFTEntry>
                      <c15:txfldGUID>{F34C63E0-D588-4A1F-B648-A6DECAEA30F9}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11.5</c:v>
                </c:pt>
                <c:pt idx="16">
                  <c:v>11.9</c:v>
                </c:pt>
                <c:pt idx="24">
                  <c:v>11.2</c:v>
                </c:pt>
                <c:pt idx="32">
                  <c:v>9.6999999999999993</c:v>
                </c:pt>
              </c:numCache>
            </c:numRef>
          </c:xVal>
          <c:yVal>
            <c:numRef>
              <c:f>公会計指標分析・財政指標組合せ分析表!$BP$73:$DC$73</c:f>
              <c:numCache>
                <c:formatCode>#,##0.0;"▲ "#,##0.0</c:formatCode>
                <c:ptCount val="40"/>
                <c:pt idx="0">
                  <c:v>75.400000000000006</c:v>
                </c:pt>
                <c:pt idx="8">
                  <c:v>77.099999999999994</c:v>
                </c:pt>
                <c:pt idx="16">
                  <c:v>35.4</c:v>
                </c:pt>
                <c:pt idx="24">
                  <c:v>12.9</c:v>
                </c:pt>
              </c:numCache>
            </c:numRef>
          </c:yVal>
          <c:smooth val="0"/>
          <c:extLst xmlns:c16r2="http://schemas.microsoft.com/office/drawing/2015/06/chart">
            <c:ext xmlns:c16="http://schemas.microsoft.com/office/drawing/2014/chart" uri="{C3380CC4-5D6E-409C-BE32-E72D297353CC}">
              <c16:uniqueId val="{00000009-0E79-4F11-B515-37B0747BAA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516586330499118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E79-4F11-B515-37B0747BAA28}"/>
                </c:ext>
                <c:ext xmlns:c15="http://schemas.microsoft.com/office/drawing/2012/chart" uri="{CE6537A1-D6FC-4f65-9D91-7224C49458BB}">
                  <c15:dlblFieldTable>
                    <c15:dlblFTEntry>
                      <c15:txfldGUID>{CE060A1E-0E71-451E-85F8-8FF1817EBBBF}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E79-4F11-B515-37B0747BAA28}"/>
                </c:ext>
                <c:ext xmlns:c15="http://schemas.microsoft.com/office/drawing/2012/chart" uri="{CE6537A1-D6FC-4f65-9D91-7224C49458BB}">
                  <c15:dlblFieldTable>
                    <c15:dlblFTEntry>
                      <c15:txfldGUID>{EB4F8DA6-11F7-4138-A5A9-ABD6E8DB532F}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E79-4F11-B515-37B0747BAA28}"/>
                </c:ext>
                <c:ext xmlns:c15="http://schemas.microsoft.com/office/drawing/2012/chart" uri="{CE6537A1-D6FC-4f65-9D91-7224C49458BB}">
                  <c15:dlblFieldTable>
                    <c15:dlblFTEntry>
                      <c15:txfldGUID>{1834F090-B06B-4659-BD25-05D8DBC21502}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E79-4F11-B515-37B0747BAA28}"/>
                </c:ext>
                <c:ext xmlns:c15="http://schemas.microsoft.com/office/drawing/2012/chart" uri="{CE6537A1-D6FC-4f65-9D91-7224C49458BB}">
                  <c15:dlblFieldTable>
                    <c15:dlblFTEntry>
                      <c15:txfldGUID>{85A9434D-B22E-4DD1-B33F-E9B6F17ED4F1}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E79-4F11-B515-37B0747BAA28}"/>
                </c:ext>
                <c:ext xmlns:c15="http://schemas.microsoft.com/office/drawing/2012/chart" uri="{CE6537A1-D6FC-4f65-9D91-7224C49458BB}">
                  <c15:dlblFieldTable>
                    <c15:dlblFTEntry>
                      <c15:txfldGUID>{3A8561F2-596C-4188-888F-094428D468A4}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E79-4F11-B515-37B0747BAA28}"/>
                </c:ext>
                <c:ext xmlns:c15="http://schemas.microsoft.com/office/drawing/2012/chart" uri="{CE6537A1-D6FC-4f65-9D91-7224C49458BB}">
                  <c15:dlblFieldTable>
                    <c15:dlblFTEntry>
                      <c15:txfldGUID>{34B9114A-D2B7-45DE-84F8-F7209805327A}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E79-4F11-B515-37B0747BAA28}"/>
                </c:ext>
                <c:ext xmlns:c15="http://schemas.microsoft.com/office/drawing/2012/chart" uri="{CE6537A1-D6FC-4f65-9D91-7224C49458BB}">
                  <c15:dlblFieldTable>
                    <c15:dlblFTEntry>
                      <c15:txfldGUID>{BF9E5F74-D1C0-4DD0-85F4-61669D2DD647}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1.086850052777334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E79-4F11-B515-37B0747BAA28}"/>
                </c:ext>
                <c:ext xmlns:c15="http://schemas.microsoft.com/office/drawing/2012/chart" uri="{CE6537A1-D6FC-4f65-9D91-7224C49458BB}">
                  <c15:dlblFieldTable>
                    <c15:dlblFTEntry>
                      <c15:txfldGUID>{E0D9271C-2B1C-4664-A395-7847BEB1551E}</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2.603419258897998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E79-4F11-B515-37B0747BAA28}"/>
                </c:ext>
                <c:ext xmlns:c15="http://schemas.microsoft.com/office/drawing/2012/chart" uri="{CE6537A1-D6FC-4f65-9D91-7224C49458BB}">
                  <c15:dlblFieldTable>
                    <c15:dlblFTEntry>
                      <c15:txfldGUID>{4678AEE6-2E6B-43B7-ABE5-B435DD3288FA}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0E79-4F11-B515-37B0747BAA28}"/>
            </c:ext>
          </c:extLst>
        </c:ser>
        <c:dLbls>
          <c:showLegendKey val="0"/>
          <c:showVal val="1"/>
          <c:showCatName val="0"/>
          <c:showSerName val="0"/>
          <c:showPercent val="0"/>
          <c:showBubbleSize val="0"/>
        </c:dLbls>
        <c:axId val="-1765436656"/>
        <c:axId val="-1391024656"/>
      </c:scatterChart>
      <c:valAx>
        <c:axId val="-1765436656"/>
        <c:scaling>
          <c:orientation val="minMax"/>
          <c:max val="12.2"/>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1024656"/>
        <c:crosses val="autoZero"/>
        <c:crossBetween val="midCat"/>
      </c:valAx>
      <c:valAx>
        <c:axId val="-1391024656"/>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54366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令和元年度決算に基づく健全化判断比率の実質公債費比率については、３か年平均で９．７％となり、平成３０年度決算に基づく同比率の１１．２％から改善した結果となった。</a:t>
          </a:r>
        </a:p>
        <a:p>
          <a:r>
            <a:rPr kumimoji="1" lang="ja-JP" altLang="en-US" sz="1200">
              <a:latin typeface="ＭＳ ゴシック" pitchFamily="49" charset="-128"/>
              <a:ea typeface="ＭＳ ゴシック" pitchFamily="49" charset="-128"/>
            </a:rPr>
            <a:t>　改善の要因としては、これまで行ってきた繰上償還の実施および普通建設事業の計画的な実施等による元利償還金額の減少が中心である。</a:t>
          </a:r>
        </a:p>
        <a:p>
          <a:r>
            <a:rPr kumimoji="1" lang="ja-JP" altLang="en-US" sz="1200">
              <a:latin typeface="ＭＳ ゴシック" pitchFamily="49" charset="-128"/>
              <a:ea typeface="ＭＳ ゴシック" pitchFamily="49" charset="-128"/>
            </a:rPr>
            <a:t>　しかしながら、今後の本町における公共施設等の老朽改修等普通建設事業および一部事務組合が起こした地方債の元利償還金に対する負担金の増加が見込まれることから、引き続き各年度間の普通建設事業の平準化に加え、公共施設等を総合的に管理し、施設の適正化を図ること等により町債残高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減債基金残高のうち、満期一括償還地方債の償還の財源として積み立てた額の対象はなし。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将来負担額における一般会計等に係る地方債の現在高について、前年度と比較し、令和元年度決算は３８８百万円の減少となったこと等により、この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地方債残高等の将来負担額に対して基金等の充当可能財源が上回ったことにより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算定されなかった。</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今後についても、町税等の大きな収入の増減を踏まえて、財政調整基金および各特定目的基金の充実・活用等を図りつつ、経常的経費の抑制および投資的経費の計画的な実施等適切な財政運営に努める。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滋賀県竜王町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実施の財源とするため減債基金を１４９百万円取り崩したものの、町税の増収により財政調整基金に２４６百万円、今後想定される施設修繕のための公共施設維持管理基金に６百万円、竜王小学校の改築に向けた竜王町立竜王小学校改築基金に３０百万円を積み立てたこと等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財政調整基金については、今後の本町における公共施設等の老朽改修等普通建設事業、中心核整備事業に係る経費等を考慮し、目標金額まで積み立てるため増加させていく予定である。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短期的には「竜王町立竜王小学校改築基金」への積み立てにより微増の予定である。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・教育厚生施設等整備基金 ： 教育厚生施設等の整備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 ： 竜王小学校の改築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・滋賀竜王工業団地維持管理基金 ： 滋賀竜王工業団地内において町が管理する道路、調整池その他の公共施設等の維持管理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 地域における福祉の向上または健康の保持および増進を目的として行われる民間の地域福祉活動の活性化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・未来につなぐふるさと交竜基金 ： 「緑と文化の町」にふさわしいまちづくりの実現</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 今後想定される施設修繕のため、６百万円を積み立てたことにより増加した。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 ： 竜王小学校の改築のため、３０百万円を積み立てたことにより増加した。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 ： 竜王小学校の改築のため、毎年度３０百万円程度を積み立てる予定である。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・教育厚生施設等整備基金および公共施設維持管理基金について、取り崩す一方では減少していくため、取り崩した額は翌々年度から１０年をかけて積み立てる予定である。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景気の動向による法人町民税等の変動による。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本町の財政構造は法人町民税による変動が大きいことから、この変動に備えるため財政調整基金の残高は、１５億円程度を目安として積み立てることとしている。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令和元年度は繰上償還実施の財源とするため減債基金を１４９百万円取り崩した。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令和２年度および令和３年度に地方債償還のピークを迎えるため、それに備えて積み立てている状況あり、令和２年度においても繰上償還実施のため同額程度を取り崩す予定である。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11,963
11,826
44.55
6,454,249
6,229,030
195,437
4,387,334
4,224,319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類似団体と比較して高い値となっている。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は各施設の老朽化によるもので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、特に有形固定資産減価償却率が高くなっている施設として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、道路、学校施設、幼稚園、公民館である。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学校施設、幼稚園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、公民館については、それぞれ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今後のあり方を検討しているところである。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7" name="直線コネクタ 66"/>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8"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9" name="直線コネクタ 68"/>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0"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1" name="直線コネクタ 70"/>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2" name="有形固定資産減価償却率平均値テキスト"/>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3" name="フローチャート: 判断 72"/>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4" name="フローチャート: 判断 73"/>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5" name="フローチャート: 判断 74"/>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6" name="フローチャート: 判断 75"/>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7" name="フローチャート: 判断 76"/>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31962</xdr:rowOff>
    </xdr:from>
    <xdr:to>
      <xdr:col>23</xdr:col>
      <xdr:colOff>136525</xdr:colOff>
      <xdr:row>31</xdr:row>
      <xdr:rowOff>133562</xdr:rowOff>
    </xdr:to>
    <xdr:sp macro="" textlink="">
      <xdr:nvSpPr>
        <xdr:cNvPr id="83" name="楕円 82"/>
        <xdr:cNvSpPr/>
      </xdr:nvSpPr>
      <xdr:spPr>
        <a:xfrm>
          <a:off x="47117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10389</xdr:rowOff>
    </xdr:from>
    <xdr:ext cx="405111" cy="259045"/>
    <xdr:sp macro="" textlink="">
      <xdr:nvSpPr>
        <xdr:cNvPr id="84" name="有形固定資産減価償却率該当値テキスト"/>
        <xdr:cNvSpPr txBox="1"/>
      </xdr:nvSpPr>
      <xdr:spPr>
        <a:xfrm>
          <a:off x="4813300" y="60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4974</xdr:rowOff>
    </xdr:from>
    <xdr:to>
      <xdr:col>19</xdr:col>
      <xdr:colOff>187325</xdr:colOff>
      <xdr:row>31</xdr:row>
      <xdr:rowOff>106574</xdr:rowOff>
    </xdr:to>
    <xdr:sp macro="" textlink="">
      <xdr:nvSpPr>
        <xdr:cNvPr id="85" name="楕円 84"/>
        <xdr:cNvSpPr/>
      </xdr:nvSpPr>
      <xdr:spPr>
        <a:xfrm>
          <a:off x="4000500" y="60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55774</xdr:rowOff>
    </xdr:from>
    <xdr:to>
      <xdr:col>23</xdr:col>
      <xdr:colOff>85725</xdr:colOff>
      <xdr:row>31</xdr:row>
      <xdr:rowOff>82762</xdr:rowOff>
    </xdr:to>
    <xdr:cxnSp macro="">
      <xdr:nvCxnSpPr>
        <xdr:cNvPr id="86" name="直線コネクタ 85"/>
        <xdr:cNvCxnSpPr/>
      </xdr:nvCxnSpPr>
      <xdr:spPr>
        <a:xfrm>
          <a:off x="4051300" y="6142249"/>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7" name="楕円 86"/>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55774</xdr:rowOff>
    </xdr:to>
    <xdr:cxnSp macro="">
      <xdr:nvCxnSpPr>
        <xdr:cNvPr id="88" name="直線コネクタ 87"/>
        <xdr:cNvCxnSpPr/>
      </xdr:nvCxnSpPr>
      <xdr:spPr>
        <a:xfrm>
          <a:off x="3289300" y="6108065"/>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118851</xdr:rowOff>
    </xdr:from>
    <xdr:to>
      <xdr:col>11</xdr:col>
      <xdr:colOff>187325</xdr:colOff>
      <xdr:row>31</xdr:row>
      <xdr:rowOff>49001</xdr:rowOff>
    </xdr:to>
    <xdr:sp macro="" textlink="">
      <xdr:nvSpPr>
        <xdr:cNvPr id="89" name="楕円 88"/>
        <xdr:cNvSpPr/>
      </xdr:nvSpPr>
      <xdr:spPr>
        <a:xfrm>
          <a:off x="2476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169651</xdr:rowOff>
    </xdr:from>
    <xdr:to>
      <xdr:col>15</xdr:col>
      <xdr:colOff>136525</xdr:colOff>
      <xdr:row>31</xdr:row>
      <xdr:rowOff>21590</xdr:rowOff>
    </xdr:to>
    <xdr:cxnSp macro="">
      <xdr:nvCxnSpPr>
        <xdr:cNvPr id="90" name="直線コネクタ 89"/>
        <xdr:cNvCxnSpPr/>
      </xdr:nvCxnSpPr>
      <xdr:spPr>
        <a:xfrm>
          <a:off x="2527300" y="6084676"/>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104458</xdr:rowOff>
    </xdr:from>
    <xdr:to>
      <xdr:col>7</xdr:col>
      <xdr:colOff>187325</xdr:colOff>
      <xdr:row>31</xdr:row>
      <xdr:rowOff>34608</xdr:rowOff>
    </xdr:to>
    <xdr:sp macro="" textlink="">
      <xdr:nvSpPr>
        <xdr:cNvPr id="91" name="楕円 90"/>
        <xdr:cNvSpPr/>
      </xdr:nvSpPr>
      <xdr:spPr>
        <a:xfrm>
          <a:off x="17145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155258</xdr:rowOff>
    </xdr:from>
    <xdr:to>
      <xdr:col>11</xdr:col>
      <xdr:colOff>136525</xdr:colOff>
      <xdr:row>30</xdr:row>
      <xdr:rowOff>169651</xdr:rowOff>
    </xdr:to>
    <xdr:cxnSp macro="">
      <xdr:nvCxnSpPr>
        <xdr:cNvPr id="92" name="直線コネクタ 91"/>
        <xdr:cNvCxnSpPr/>
      </xdr:nvCxnSpPr>
      <xdr:spPr>
        <a:xfrm>
          <a:off x="1765300" y="6070283"/>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93" name="n_1aveValue有形固定資産減価償却率"/>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4" name="n_2aveValue有形固定資産減価償却率"/>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5"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6"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97701</xdr:rowOff>
    </xdr:from>
    <xdr:ext cx="405111" cy="259045"/>
    <xdr:sp macro="" textlink="">
      <xdr:nvSpPr>
        <xdr:cNvPr id="97" name="n_1mainValue有形固定資産減価償却率"/>
        <xdr:cNvSpPr txBox="1"/>
      </xdr:nvSpPr>
      <xdr:spPr>
        <a:xfrm>
          <a:off x="3836044" y="618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8" name="n_2mainValue有形固定資産減価償却率"/>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40128</xdr:rowOff>
    </xdr:from>
    <xdr:ext cx="405111" cy="259045"/>
    <xdr:sp macro="" textlink="">
      <xdr:nvSpPr>
        <xdr:cNvPr id="99" name="n_3mainValue有形固定資産減価償却率"/>
        <xdr:cNvSpPr txBox="1"/>
      </xdr:nvSpPr>
      <xdr:spPr>
        <a:xfrm>
          <a:off x="23247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25735</xdr:rowOff>
    </xdr:from>
    <xdr:ext cx="405111" cy="259045"/>
    <xdr:sp macro="" textlink="">
      <xdr:nvSpPr>
        <xdr:cNvPr id="100" name="n_4mainValue有形固定資産減価償却率"/>
        <xdr:cNvSpPr txBox="1"/>
      </xdr:nvSpPr>
      <xdr:spPr>
        <a:xfrm>
          <a:off x="1562744" y="611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年度を比較し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分母要素である経常一般財源等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については増減がほぼない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ものの、分子要素については、これまで地方債の積極的な繰上償還の実施と併せて投資的な事業の年度間の平準化を図り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たな起債</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の発行を必要最小限とし、起債残高の適正管理に努めたことにより公債費が減少してきている。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また、税収の増により充当可能基金を積立てたこともあり、類似団体内平均値より低い値を示している。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33606</xdr:rowOff>
    </xdr:to>
    <xdr:cxnSp macro="">
      <xdr:nvCxnSpPr>
        <xdr:cNvPr id="129" name="直線コネクタ 128"/>
        <xdr:cNvCxnSpPr/>
      </xdr:nvCxnSpPr>
      <xdr:spPr>
        <a:xfrm flipV="1">
          <a:off x="14793595" y="5312833"/>
          <a:ext cx="1269" cy="115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37433</xdr:rowOff>
    </xdr:from>
    <xdr:ext cx="469744" cy="259045"/>
    <xdr:sp macro="" textlink="">
      <xdr:nvSpPr>
        <xdr:cNvPr id="130" name="債務償還比率最小値テキスト"/>
        <xdr:cNvSpPr txBox="1"/>
      </xdr:nvSpPr>
      <xdr:spPr>
        <a:xfrm>
          <a:off x="14846300" y="64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33606</xdr:rowOff>
    </xdr:from>
    <xdr:to>
      <xdr:col>76</xdr:col>
      <xdr:colOff>111125</xdr:colOff>
      <xdr:row>33</xdr:row>
      <xdr:rowOff>33606</xdr:rowOff>
    </xdr:to>
    <xdr:cxnSp macro="">
      <xdr:nvCxnSpPr>
        <xdr:cNvPr id="131" name="直線コネクタ 130"/>
        <xdr:cNvCxnSpPr/>
      </xdr:nvCxnSpPr>
      <xdr:spPr>
        <a:xfrm>
          <a:off x="14706600" y="646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115439</xdr:rowOff>
    </xdr:from>
    <xdr:ext cx="469744" cy="259045"/>
    <xdr:sp macro="" textlink="">
      <xdr:nvSpPr>
        <xdr:cNvPr id="134" name="債務償還比率平均値テキスト"/>
        <xdr:cNvSpPr txBox="1"/>
      </xdr:nvSpPr>
      <xdr:spPr>
        <a:xfrm>
          <a:off x="14846300" y="5859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137012</xdr:rowOff>
    </xdr:from>
    <xdr:to>
      <xdr:col>76</xdr:col>
      <xdr:colOff>73025</xdr:colOff>
      <xdr:row>30</xdr:row>
      <xdr:rowOff>67162</xdr:rowOff>
    </xdr:to>
    <xdr:sp macro="" textlink="">
      <xdr:nvSpPr>
        <xdr:cNvPr id="135" name="フローチャート: 判断 134"/>
        <xdr:cNvSpPr/>
      </xdr:nvSpPr>
      <xdr:spPr>
        <a:xfrm>
          <a:off x="147447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141570</xdr:rowOff>
    </xdr:from>
    <xdr:to>
      <xdr:col>72</xdr:col>
      <xdr:colOff>123825</xdr:colOff>
      <xdr:row>30</xdr:row>
      <xdr:rowOff>71720</xdr:rowOff>
    </xdr:to>
    <xdr:sp macro="" textlink="">
      <xdr:nvSpPr>
        <xdr:cNvPr id="136" name="フローチャート: 判断 135"/>
        <xdr:cNvSpPr/>
      </xdr:nvSpPr>
      <xdr:spPr>
        <a:xfrm>
          <a:off x="14033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160281</xdr:rowOff>
    </xdr:from>
    <xdr:to>
      <xdr:col>68</xdr:col>
      <xdr:colOff>123825</xdr:colOff>
      <xdr:row>30</xdr:row>
      <xdr:rowOff>90431</xdr:rowOff>
    </xdr:to>
    <xdr:sp macro="" textlink="">
      <xdr:nvSpPr>
        <xdr:cNvPr id="137" name="フローチャート: 判断 136"/>
        <xdr:cNvSpPr/>
      </xdr:nvSpPr>
      <xdr:spPr>
        <a:xfrm>
          <a:off x="13271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1785</xdr:rowOff>
    </xdr:from>
    <xdr:to>
      <xdr:col>64</xdr:col>
      <xdr:colOff>123825</xdr:colOff>
      <xdr:row>30</xdr:row>
      <xdr:rowOff>103385</xdr:rowOff>
    </xdr:to>
    <xdr:sp macro="" textlink="">
      <xdr:nvSpPr>
        <xdr:cNvPr id="138" name="フローチャート: 判断 137"/>
        <xdr:cNvSpPr/>
      </xdr:nvSpPr>
      <xdr:spPr>
        <a:xfrm>
          <a:off x="12509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104147</xdr:rowOff>
    </xdr:from>
    <xdr:to>
      <xdr:col>60</xdr:col>
      <xdr:colOff>123825</xdr:colOff>
      <xdr:row>30</xdr:row>
      <xdr:rowOff>34297</xdr:rowOff>
    </xdr:to>
    <xdr:sp macro="" textlink="">
      <xdr:nvSpPr>
        <xdr:cNvPr id="139" name="フローチャート: 判断 138"/>
        <xdr:cNvSpPr/>
      </xdr:nvSpPr>
      <xdr:spPr>
        <a:xfrm>
          <a:off x="11747500" y="58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82486</xdr:rowOff>
    </xdr:from>
    <xdr:to>
      <xdr:col>76</xdr:col>
      <xdr:colOff>73025</xdr:colOff>
      <xdr:row>29</xdr:row>
      <xdr:rowOff>12636</xdr:rowOff>
    </xdr:to>
    <xdr:sp macro="" textlink="">
      <xdr:nvSpPr>
        <xdr:cNvPr id="145" name="楕円 144"/>
        <xdr:cNvSpPr/>
      </xdr:nvSpPr>
      <xdr:spPr>
        <a:xfrm>
          <a:off x="14744700" y="565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105363</xdr:rowOff>
    </xdr:from>
    <xdr:ext cx="469744" cy="259045"/>
    <xdr:sp macro="" textlink="">
      <xdr:nvSpPr>
        <xdr:cNvPr id="146" name="債務償還比率該当値テキスト"/>
        <xdr:cNvSpPr txBox="1"/>
      </xdr:nvSpPr>
      <xdr:spPr>
        <a:xfrm>
          <a:off x="14846300" y="550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18747</xdr:rowOff>
    </xdr:from>
    <xdr:to>
      <xdr:col>72</xdr:col>
      <xdr:colOff>123825</xdr:colOff>
      <xdr:row>29</xdr:row>
      <xdr:rowOff>120347</xdr:rowOff>
    </xdr:to>
    <xdr:sp macro="" textlink="">
      <xdr:nvSpPr>
        <xdr:cNvPr id="147" name="楕円 146"/>
        <xdr:cNvSpPr/>
      </xdr:nvSpPr>
      <xdr:spPr>
        <a:xfrm>
          <a:off x="14033500" y="57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133286</xdr:rowOff>
    </xdr:from>
    <xdr:to>
      <xdr:col>76</xdr:col>
      <xdr:colOff>22225</xdr:colOff>
      <xdr:row>29</xdr:row>
      <xdr:rowOff>69547</xdr:rowOff>
    </xdr:to>
    <xdr:cxnSp macro="">
      <xdr:nvCxnSpPr>
        <xdr:cNvPr id="148" name="直線コネクタ 147"/>
        <xdr:cNvCxnSpPr/>
      </xdr:nvCxnSpPr>
      <xdr:spPr>
        <a:xfrm flipV="1">
          <a:off x="14084300" y="5705411"/>
          <a:ext cx="711200" cy="10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98319</xdr:rowOff>
    </xdr:from>
    <xdr:to>
      <xdr:col>68</xdr:col>
      <xdr:colOff>123825</xdr:colOff>
      <xdr:row>29</xdr:row>
      <xdr:rowOff>28469</xdr:rowOff>
    </xdr:to>
    <xdr:sp macro="" textlink="">
      <xdr:nvSpPr>
        <xdr:cNvPr id="149" name="楕円 148"/>
        <xdr:cNvSpPr/>
      </xdr:nvSpPr>
      <xdr:spPr>
        <a:xfrm>
          <a:off x="13271500" y="56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149119</xdr:rowOff>
    </xdr:from>
    <xdr:to>
      <xdr:col>72</xdr:col>
      <xdr:colOff>73025</xdr:colOff>
      <xdr:row>29</xdr:row>
      <xdr:rowOff>69547</xdr:rowOff>
    </xdr:to>
    <xdr:cxnSp macro="">
      <xdr:nvCxnSpPr>
        <xdr:cNvPr id="150" name="直線コネクタ 149"/>
        <xdr:cNvCxnSpPr/>
      </xdr:nvCxnSpPr>
      <xdr:spPr>
        <a:xfrm>
          <a:off x="13322300" y="5721244"/>
          <a:ext cx="762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57750</xdr:rowOff>
    </xdr:from>
    <xdr:to>
      <xdr:col>64</xdr:col>
      <xdr:colOff>123825</xdr:colOff>
      <xdr:row>31</xdr:row>
      <xdr:rowOff>159350</xdr:rowOff>
    </xdr:to>
    <xdr:sp macro="" textlink="">
      <xdr:nvSpPr>
        <xdr:cNvPr id="151" name="楕円 150"/>
        <xdr:cNvSpPr/>
      </xdr:nvSpPr>
      <xdr:spPr>
        <a:xfrm>
          <a:off x="12509500" y="614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149119</xdr:rowOff>
    </xdr:from>
    <xdr:to>
      <xdr:col>68</xdr:col>
      <xdr:colOff>73025</xdr:colOff>
      <xdr:row>31</xdr:row>
      <xdr:rowOff>108550</xdr:rowOff>
    </xdr:to>
    <xdr:cxnSp macro="">
      <xdr:nvCxnSpPr>
        <xdr:cNvPr id="152" name="直線コネクタ 151"/>
        <xdr:cNvCxnSpPr/>
      </xdr:nvCxnSpPr>
      <xdr:spPr>
        <a:xfrm flipV="1">
          <a:off x="12560300" y="5721244"/>
          <a:ext cx="762000" cy="47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157325</xdr:rowOff>
    </xdr:from>
    <xdr:to>
      <xdr:col>60</xdr:col>
      <xdr:colOff>123825</xdr:colOff>
      <xdr:row>34</xdr:row>
      <xdr:rowOff>87475</xdr:rowOff>
    </xdr:to>
    <xdr:sp macro="" textlink="">
      <xdr:nvSpPr>
        <xdr:cNvPr id="153" name="楕円 152"/>
        <xdr:cNvSpPr/>
      </xdr:nvSpPr>
      <xdr:spPr>
        <a:xfrm>
          <a:off x="11747500" y="658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108550</xdr:rowOff>
    </xdr:from>
    <xdr:to>
      <xdr:col>64</xdr:col>
      <xdr:colOff>73025</xdr:colOff>
      <xdr:row>34</xdr:row>
      <xdr:rowOff>36675</xdr:rowOff>
    </xdr:to>
    <xdr:cxnSp macro="">
      <xdr:nvCxnSpPr>
        <xdr:cNvPr id="154" name="直線コネクタ 153"/>
        <xdr:cNvCxnSpPr/>
      </xdr:nvCxnSpPr>
      <xdr:spPr>
        <a:xfrm flipV="1">
          <a:off x="11798300" y="6195025"/>
          <a:ext cx="762000" cy="44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62847</xdr:rowOff>
    </xdr:from>
    <xdr:ext cx="469744" cy="259045"/>
    <xdr:sp macro="" textlink="">
      <xdr:nvSpPr>
        <xdr:cNvPr id="155" name="n_1aveValue債務償還比率"/>
        <xdr:cNvSpPr txBox="1"/>
      </xdr:nvSpPr>
      <xdr:spPr>
        <a:xfrm>
          <a:off x="13836727" y="597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81558</xdr:rowOff>
    </xdr:from>
    <xdr:ext cx="469744" cy="259045"/>
    <xdr:sp macro="" textlink="">
      <xdr:nvSpPr>
        <xdr:cNvPr id="156" name="n_2aveValue債務償還比率"/>
        <xdr:cNvSpPr txBox="1"/>
      </xdr:nvSpPr>
      <xdr:spPr>
        <a:xfrm>
          <a:off x="13087427" y="59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119912</xdr:rowOff>
    </xdr:from>
    <xdr:ext cx="469744" cy="259045"/>
    <xdr:sp macro="" textlink="">
      <xdr:nvSpPr>
        <xdr:cNvPr id="157" name="n_3aveValue債務償還比率"/>
        <xdr:cNvSpPr txBox="1"/>
      </xdr:nvSpPr>
      <xdr:spPr>
        <a:xfrm>
          <a:off x="12325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50824</xdr:rowOff>
    </xdr:from>
    <xdr:ext cx="469744" cy="259045"/>
    <xdr:sp macro="" textlink="">
      <xdr:nvSpPr>
        <xdr:cNvPr id="158" name="n_4aveValue債務償還比率"/>
        <xdr:cNvSpPr txBox="1"/>
      </xdr:nvSpPr>
      <xdr:spPr>
        <a:xfrm>
          <a:off x="11563427" y="562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136874</xdr:rowOff>
    </xdr:from>
    <xdr:ext cx="469744" cy="259045"/>
    <xdr:sp macro="" textlink="">
      <xdr:nvSpPr>
        <xdr:cNvPr id="159" name="n_1mainValue債務償還比率"/>
        <xdr:cNvSpPr txBox="1"/>
      </xdr:nvSpPr>
      <xdr:spPr>
        <a:xfrm>
          <a:off x="13836727" y="553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44996</xdr:rowOff>
    </xdr:from>
    <xdr:ext cx="469744" cy="259045"/>
    <xdr:sp macro="" textlink="">
      <xdr:nvSpPr>
        <xdr:cNvPr id="160" name="n_2mainValue債務償還比率"/>
        <xdr:cNvSpPr txBox="1"/>
      </xdr:nvSpPr>
      <xdr:spPr>
        <a:xfrm>
          <a:off x="13087427" y="544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150477</xdr:rowOff>
    </xdr:from>
    <xdr:ext cx="469744" cy="259045"/>
    <xdr:sp macro="" textlink="">
      <xdr:nvSpPr>
        <xdr:cNvPr id="161" name="n_3mainValue債務償還比率"/>
        <xdr:cNvSpPr txBox="1"/>
      </xdr:nvSpPr>
      <xdr:spPr>
        <a:xfrm>
          <a:off x="12325427" y="623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78602</xdr:rowOff>
    </xdr:from>
    <xdr:ext cx="560923" cy="259045"/>
    <xdr:sp macro="" textlink="">
      <xdr:nvSpPr>
        <xdr:cNvPr id="162" name="n_4mainValue債務償還比率"/>
        <xdr:cNvSpPr txBox="1"/>
      </xdr:nvSpPr>
      <xdr:spPr>
        <a:xfrm>
          <a:off x="11517838" y="66794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11,963
11,826
44.55
6,454,249
6,229,030
195,437
4,387,334
4,224,319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3" name="楕円 72"/>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4" name="【道路】&#10;有形固定資産減価償却率該当値テキスト"/>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5" name="楕円 74"/>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38</xdr:row>
      <xdr:rowOff>167640</xdr:rowOff>
    </xdr:to>
    <xdr:cxnSp macro="">
      <xdr:nvCxnSpPr>
        <xdr:cNvPr id="76" name="直線コネクタ 75"/>
        <xdr:cNvCxnSpPr/>
      </xdr:nvCxnSpPr>
      <xdr:spPr>
        <a:xfrm>
          <a:off x="3797300" y="6675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88265</xdr:rowOff>
    </xdr:from>
    <xdr:to>
      <xdr:col>15</xdr:col>
      <xdr:colOff>101600</xdr:colOff>
      <xdr:row>39</xdr:row>
      <xdr:rowOff>18415</xdr:rowOff>
    </xdr:to>
    <xdr:sp macro="" textlink="">
      <xdr:nvSpPr>
        <xdr:cNvPr id="77" name="楕円 76"/>
        <xdr:cNvSpPr/>
      </xdr:nvSpPr>
      <xdr:spPr>
        <a:xfrm>
          <a:off x="2857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139065</xdr:rowOff>
    </xdr:from>
    <xdr:to>
      <xdr:col>19</xdr:col>
      <xdr:colOff>177800</xdr:colOff>
      <xdr:row>38</xdr:row>
      <xdr:rowOff>160020</xdr:rowOff>
    </xdr:to>
    <xdr:cxnSp macro="">
      <xdr:nvCxnSpPr>
        <xdr:cNvPr id="78" name="直線コネクタ 77"/>
        <xdr:cNvCxnSpPr/>
      </xdr:nvCxnSpPr>
      <xdr:spPr>
        <a:xfrm>
          <a:off x="2908300" y="66541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76835</xdr:rowOff>
    </xdr:from>
    <xdr:to>
      <xdr:col>10</xdr:col>
      <xdr:colOff>165100</xdr:colOff>
      <xdr:row>39</xdr:row>
      <xdr:rowOff>6985</xdr:rowOff>
    </xdr:to>
    <xdr:sp macro="" textlink="">
      <xdr:nvSpPr>
        <xdr:cNvPr id="79" name="楕円 78"/>
        <xdr:cNvSpPr/>
      </xdr:nvSpPr>
      <xdr:spPr>
        <a:xfrm>
          <a:off x="1968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127635</xdr:rowOff>
    </xdr:from>
    <xdr:to>
      <xdr:col>15</xdr:col>
      <xdr:colOff>50800</xdr:colOff>
      <xdr:row>38</xdr:row>
      <xdr:rowOff>139065</xdr:rowOff>
    </xdr:to>
    <xdr:cxnSp macro="">
      <xdr:nvCxnSpPr>
        <xdr:cNvPr id="80" name="直線コネクタ 79"/>
        <xdr:cNvCxnSpPr/>
      </xdr:nvCxnSpPr>
      <xdr:spPr>
        <a:xfrm>
          <a:off x="2019300" y="6642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164465</xdr:rowOff>
    </xdr:from>
    <xdr:to>
      <xdr:col>6</xdr:col>
      <xdr:colOff>38100</xdr:colOff>
      <xdr:row>39</xdr:row>
      <xdr:rowOff>94615</xdr:rowOff>
    </xdr:to>
    <xdr:sp macro="" textlink="">
      <xdr:nvSpPr>
        <xdr:cNvPr id="81" name="楕円 80"/>
        <xdr:cNvSpPr/>
      </xdr:nvSpPr>
      <xdr:spPr>
        <a:xfrm>
          <a:off x="107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127635</xdr:rowOff>
    </xdr:from>
    <xdr:to>
      <xdr:col>10</xdr:col>
      <xdr:colOff>114300</xdr:colOff>
      <xdr:row>39</xdr:row>
      <xdr:rowOff>43815</xdr:rowOff>
    </xdr:to>
    <xdr:cxnSp macro="">
      <xdr:nvCxnSpPr>
        <xdr:cNvPr id="82" name="直線コネクタ 81"/>
        <xdr:cNvCxnSpPr/>
      </xdr:nvCxnSpPr>
      <xdr:spPr>
        <a:xfrm flipV="1">
          <a:off x="1130300" y="664273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5" name="n_3ave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87" name="n_1mainValue【道路】&#10;有形固定資産減価償却率"/>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9542</xdr:rowOff>
    </xdr:from>
    <xdr:ext cx="405111" cy="259045"/>
    <xdr:sp macro="" textlink="">
      <xdr:nvSpPr>
        <xdr:cNvPr id="88" name="n_2mainValue【道路】&#10;有形固定資産減価償却率"/>
        <xdr:cNvSpPr txBox="1"/>
      </xdr:nvSpPr>
      <xdr:spPr>
        <a:xfrm>
          <a:off x="2705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169562</xdr:rowOff>
    </xdr:from>
    <xdr:ext cx="405111" cy="259045"/>
    <xdr:sp macro="" textlink="">
      <xdr:nvSpPr>
        <xdr:cNvPr id="89" name="n_3mainValue【道路】&#10;有形固定資産減価償却率"/>
        <xdr:cNvSpPr txBox="1"/>
      </xdr:nvSpPr>
      <xdr:spPr>
        <a:xfrm>
          <a:off x="1816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85742</xdr:rowOff>
    </xdr:from>
    <xdr:ext cx="405111" cy="259045"/>
    <xdr:sp macro="" textlink="">
      <xdr:nvSpPr>
        <xdr:cNvPr id="90" name="n_4mainValue【道路】&#10;有形固定資産減価償却率"/>
        <xdr:cNvSpPr txBox="1"/>
      </xdr:nvSpPr>
      <xdr:spPr>
        <a:xfrm>
          <a:off x="927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21" name="【道路】&#10;一人当たり延長平均値テキスト"/>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53811</xdr:rowOff>
    </xdr:from>
    <xdr:to>
      <xdr:col>55</xdr:col>
      <xdr:colOff>50800</xdr:colOff>
      <xdr:row>41</xdr:row>
      <xdr:rowOff>155411</xdr:rowOff>
    </xdr:to>
    <xdr:sp macro="" textlink="">
      <xdr:nvSpPr>
        <xdr:cNvPr id="132" name="楕円 131"/>
        <xdr:cNvSpPr/>
      </xdr:nvSpPr>
      <xdr:spPr>
        <a:xfrm>
          <a:off x="10426700" y="70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140188</xdr:rowOff>
    </xdr:from>
    <xdr:ext cx="469744" cy="259045"/>
    <xdr:sp macro="" textlink="">
      <xdr:nvSpPr>
        <xdr:cNvPr id="133" name="【道路】&#10;一人当たり延長該当値テキスト"/>
        <xdr:cNvSpPr txBox="1"/>
      </xdr:nvSpPr>
      <xdr:spPr>
        <a:xfrm>
          <a:off x="10515600" y="69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54122</xdr:rowOff>
    </xdr:from>
    <xdr:to>
      <xdr:col>50</xdr:col>
      <xdr:colOff>165100</xdr:colOff>
      <xdr:row>41</xdr:row>
      <xdr:rowOff>155722</xdr:rowOff>
    </xdr:to>
    <xdr:sp macro="" textlink="">
      <xdr:nvSpPr>
        <xdr:cNvPr id="134" name="楕円 133"/>
        <xdr:cNvSpPr/>
      </xdr:nvSpPr>
      <xdr:spPr>
        <a:xfrm>
          <a:off x="9588500" y="70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104611</xdr:rowOff>
    </xdr:from>
    <xdr:to>
      <xdr:col>55</xdr:col>
      <xdr:colOff>0</xdr:colOff>
      <xdr:row>41</xdr:row>
      <xdr:rowOff>104922</xdr:rowOff>
    </xdr:to>
    <xdr:cxnSp macro="">
      <xdr:nvCxnSpPr>
        <xdr:cNvPr id="135" name="直線コネクタ 134"/>
        <xdr:cNvCxnSpPr/>
      </xdr:nvCxnSpPr>
      <xdr:spPr>
        <a:xfrm flipV="1">
          <a:off x="9639300" y="7134061"/>
          <a:ext cx="8382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53714</xdr:rowOff>
    </xdr:from>
    <xdr:to>
      <xdr:col>46</xdr:col>
      <xdr:colOff>38100</xdr:colOff>
      <xdr:row>41</xdr:row>
      <xdr:rowOff>155314</xdr:rowOff>
    </xdr:to>
    <xdr:sp macro="" textlink="">
      <xdr:nvSpPr>
        <xdr:cNvPr id="136" name="楕円 135"/>
        <xdr:cNvSpPr/>
      </xdr:nvSpPr>
      <xdr:spPr>
        <a:xfrm>
          <a:off x="8699500" y="708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104514</xdr:rowOff>
    </xdr:from>
    <xdr:to>
      <xdr:col>50</xdr:col>
      <xdr:colOff>114300</xdr:colOff>
      <xdr:row>41</xdr:row>
      <xdr:rowOff>104922</xdr:rowOff>
    </xdr:to>
    <xdr:cxnSp macro="">
      <xdr:nvCxnSpPr>
        <xdr:cNvPr id="137" name="直線コネクタ 136"/>
        <xdr:cNvCxnSpPr/>
      </xdr:nvCxnSpPr>
      <xdr:spPr>
        <a:xfrm>
          <a:off x="8750300" y="7133964"/>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59772</xdr:rowOff>
    </xdr:from>
    <xdr:to>
      <xdr:col>41</xdr:col>
      <xdr:colOff>101600</xdr:colOff>
      <xdr:row>41</xdr:row>
      <xdr:rowOff>161372</xdr:rowOff>
    </xdr:to>
    <xdr:sp macro="" textlink="">
      <xdr:nvSpPr>
        <xdr:cNvPr id="138" name="楕円 137"/>
        <xdr:cNvSpPr/>
      </xdr:nvSpPr>
      <xdr:spPr>
        <a:xfrm>
          <a:off x="7810500" y="70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104514</xdr:rowOff>
    </xdr:from>
    <xdr:to>
      <xdr:col>45</xdr:col>
      <xdr:colOff>177800</xdr:colOff>
      <xdr:row>41</xdr:row>
      <xdr:rowOff>110572</xdr:rowOff>
    </xdr:to>
    <xdr:cxnSp macro="">
      <xdr:nvCxnSpPr>
        <xdr:cNvPr id="139" name="直線コネクタ 138"/>
        <xdr:cNvCxnSpPr/>
      </xdr:nvCxnSpPr>
      <xdr:spPr>
        <a:xfrm flipV="1">
          <a:off x="7861300" y="7133964"/>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117918</xdr:rowOff>
    </xdr:from>
    <xdr:to>
      <xdr:col>36</xdr:col>
      <xdr:colOff>165100</xdr:colOff>
      <xdr:row>41</xdr:row>
      <xdr:rowOff>48068</xdr:rowOff>
    </xdr:to>
    <xdr:sp macro="" textlink="">
      <xdr:nvSpPr>
        <xdr:cNvPr id="140" name="楕円 139"/>
        <xdr:cNvSpPr/>
      </xdr:nvSpPr>
      <xdr:spPr>
        <a:xfrm>
          <a:off x="6921500" y="69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168718</xdr:rowOff>
    </xdr:from>
    <xdr:to>
      <xdr:col>41</xdr:col>
      <xdr:colOff>50800</xdr:colOff>
      <xdr:row>41</xdr:row>
      <xdr:rowOff>110572</xdr:rowOff>
    </xdr:to>
    <xdr:cxnSp macro="">
      <xdr:nvCxnSpPr>
        <xdr:cNvPr id="141" name="直線コネクタ 140"/>
        <xdr:cNvCxnSpPr/>
      </xdr:nvCxnSpPr>
      <xdr:spPr>
        <a:xfrm>
          <a:off x="6972300" y="7026718"/>
          <a:ext cx="889000" cy="1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42" name="n_1aveValue【道路】&#10;一人当たり延長"/>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43" name="n_2aveValue【道路】&#10;一人当たり延長"/>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4" name="n_3aveValue【道路】&#10;一人当たり延長"/>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5" name="n_4aveValue【道路】&#10;一人当たり延長"/>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146849</xdr:rowOff>
    </xdr:from>
    <xdr:ext cx="469744" cy="259045"/>
    <xdr:sp macro="" textlink="">
      <xdr:nvSpPr>
        <xdr:cNvPr id="146" name="n_1mainValue【道路】&#10;一人当たり延長"/>
        <xdr:cNvSpPr txBox="1"/>
      </xdr:nvSpPr>
      <xdr:spPr>
        <a:xfrm>
          <a:off x="9391727" y="717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146441</xdr:rowOff>
    </xdr:from>
    <xdr:ext cx="469744" cy="259045"/>
    <xdr:sp macro="" textlink="">
      <xdr:nvSpPr>
        <xdr:cNvPr id="147" name="n_2mainValue【道路】&#10;一人当たり延長"/>
        <xdr:cNvSpPr txBox="1"/>
      </xdr:nvSpPr>
      <xdr:spPr>
        <a:xfrm>
          <a:off x="8515427" y="717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152499</xdr:rowOff>
    </xdr:from>
    <xdr:ext cx="469744" cy="259045"/>
    <xdr:sp macro="" textlink="">
      <xdr:nvSpPr>
        <xdr:cNvPr id="148" name="n_3mainValue【道路】&#10;一人当たり延長"/>
        <xdr:cNvSpPr txBox="1"/>
      </xdr:nvSpPr>
      <xdr:spPr>
        <a:xfrm>
          <a:off x="7626427" y="718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39195</xdr:rowOff>
    </xdr:from>
    <xdr:ext cx="534377" cy="259045"/>
    <xdr:sp macro="" textlink="">
      <xdr:nvSpPr>
        <xdr:cNvPr id="149" name="n_4mainValue【道路】&#10;一人当たり延長"/>
        <xdr:cNvSpPr txBox="1"/>
      </xdr:nvSpPr>
      <xdr:spPr>
        <a:xfrm>
          <a:off x="6705111" y="706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80" name="【橋りょう・トンネル】&#10;有形固定資産減価償却率平均値テキスト"/>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91" name="楕円 190"/>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92" name="【橋りょう・トンネル】&#10;有形固定資産減価償却率該当値テキスト"/>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3" name="楕円 192"/>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163285</xdr:rowOff>
    </xdr:to>
    <xdr:cxnSp macro="">
      <xdr:nvCxnSpPr>
        <xdr:cNvPr id="194" name="直線コネクタ 193"/>
        <xdr:cNvCxnSpPr/>
      </xdr:nvCxnSpPr>
      <xdr:spPr>
        <a:xfrm>
          <a:off x="3797300" y="1042089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5" name="楕円 194"/>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133894</xdr:rowOff>
    </xdr:to>
    <xdr:cxnSp macro="">
      <xdr:nvCxnSpPr>
        <xdr:cNvPr id="196" name="直線コネクタ 195"/>
        <xdr:cNvCxnSpPr/>
      </xdr:nvCxnSpPr>
      <xdr:spPr>
        <a:xfrm>
          <a:off x="2908300" y="103898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97" name="楕円 196"/>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102870</xdr:rowOff>
    </xdr:to>
    <xdr:cxnSp macro="">
      <xdr:nvCxnSpPr>
        <xdr:cNvPr id="198" name="直線コネクタ 197"/>
        <xdr:cNvCxnSpPr/>
      </xdr:nvCxnSpPr>
      <xdr:spPr>
        <a:xfrm>
          <a:off x="2019300" y="10367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xdr:rowOff>
    </xdr:from>
    <xdr:to>
      <xdr:col>6</xdr:col>
      <xdr:colOff>38100</xdr:colOff>
      <xdr:row>60</xdr:row>
      <xdr:rowOff>104684</xdr:rowOff>
    </xdr:to>
    <xdr:sp macro="" textlink="">
      <xdr:nvSpPr>
        <xdr:cNvPr id="199" name="楕円 198"/>
        <xdr:cNvSpPr/>
      </xdr:nvSpPr>
      <xdr:spPr>
        <a:xfrm>
          <a:off x="1079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53884</xdr:rowOff>
    </xdr:from>
    <xdr:to>
      <xdr:col>10</xdr:col>
      <xdr:colOff>114300</xdr:colOff>
      <xdr:row>60</xdr:row>
      <xdr:rowOff>80010</xdr:rowOff>
    </xdr:to>
    <xdr:cxnSp macro="">
      <xdr:nvCxnSpPr>
        <xdr:cNvPr id="200" name="直線コネクタ 199"/>
        <xdr:cNvCxnSpPr/>
      </xdr:nvCxnSpPr>
      <xdr:spPr>
        <a:xfrm>
          <a:off x="1130300" y="103408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201"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202" name="n_2aveValue【橋りょう・トンネル】&#10;有形固定資産減価償却率"/>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4" name="n_4aveValue【橋りょう・トンネル】&#10;有形固定資産減価償却率"/>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205" name="n_1mainValue【橋りょう・トンネル】&#10;有形固定資産減価償却率"/>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6" name="n_2mainValue【橋りょう・トンネル】&#10;有形固定資産減価償却率"/>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207" name="n_3mainValue【橋りょう・トンネル】&#10;有形固定資産減価償却率"/>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121211</xdr:rowOff>
    </xdr:from>
    <xdr:ext cx="405111" cy="259045"/>
    <xdr:sp macro="" textlink="">
      <xdr:nvSpPr>
        <xdr:cNvPr id="208" name="n_4mainValue【橋りょう・トンネル】&#10;有形固定資産減価償却率"/>
        <xdr:cNvSpPr txBox="1"/>
      </xdr:nvSpPr>
      <xdr:spPr>
        <a:xfrm>
          <a:off x="927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37" name="【橋りょう・トンネル】&#10;一人当たり有形固定資産（償却資産）額平均値テキスト"/>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36657</xdr:rowOff>
    </xdr:from>
    <xdr:to>
      <xdr:col>55</xdr:col>
      <xdr:colOff>50800</xdr:colOff>
      <xdr:row>62</xdr:row>
      <xdr:rowOff>138257</xdr:rowOff>
    </xdr:to>
    <xdr:sp macro="" textlink="">
      <xdr:nvSpPr>
        <xdr:cNvPr id="248" name="楕円 247"/>
        <xdr:cNvSpPr/>
      </xdr:nvSpPr>
      <xdr:spPr>
        <a:xfrm>
          <a:off x="10426700" y="106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59534</xdr:rowOff>
    </xdr:from>
    <xdr:ext cx="599010" cy="259045"/>
    <xdr:sp macro="" textlink="">
      <xdr:nvSpPr>
        <xdr:cNvPr id="249" name="【橋りょう・トンネル】&#10;一人当たり有形固定資産（償却資産）額該当値テキスト"/>
        <xdr:cNvSpPr txBox="1"/>
      </xdr:nvSpPr>
      <xdr:spPr>
        <a:xfrm>
          <a:off x="10515600" y="1051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41735</xdr:rowOff>
    </xdr:from>
    <xdr:to>
      <xdr:col>50</xdr:col>
      <xdr:colOff>165100</xdr:colOff>
      <xdr:row>62</xdr:row>
      <xdr:rowOff>143335</xdr:rowOff>
    </xdr:to>
    <xdr:sp macro="" textlink="">
      <xdr:nvSpPr>
        <xdr:cNvPr id="250" name="楕円 249"/>
        <xdr:cNvSpPr/>
      </xdr:nvSpPr>
      <xdr:spPr>
        <a:xfrm>
          <a:off x="9588500" y="106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87457</xdr:rowOff>
    </xdr:from>
    <xdr:to>
      <xdr:col>55</xdr:col>
      <xdr:colOff>0</xdr:colOff>
      <xdr:row>62</xdr:row>
      <xdr:rowOff>92535</xdr:rowOff>
    </xdr:to>
    <xdr:cxnSp macro="">
      <xdr:nvCxnSpPr>
        <xdr:cNvPr id="251" name="直線コネクタ 250"/>
        <xdr:cNvCxnSpPr/>
      </xdr:nvCxnSpPr>
      <xdr:spPr>
        <a:xfrm flipV="1">
          <a:off x="9639300" y="10717357"/>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42883</xdr:rowOff>
    </xdr:from>
    <xdr:to>
      <xdr:col>46</xdr:col>
      <xdr:colOff>38100</xdr:colOff>
      <xdr:row>62</xdr:row>
      <xdr:rowOff>144483</xdr:rowOff>
    </xdr:to>
    <xdr:sp macro="" textlink="">
      <xdr:nvSpPr>
        <xdr:cNvPr id="252" name="楕円 251"/>
        <xdr:cNvSpPr/>
      </xdr:nvSpPr>
      <xdr:spPr>
        <a:xfrm>
          <a:off x="8699500" y="106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92535</xdr:rowOff>
    </xdr:from>
    <xdr:to>
      <xdr:col>50</xdr:col>
      <xdr:colOff>114300</xdr:colOff>
      <xdr:row>62</xdr:row>
      <xdr:rowOff>93683</xdr:rowOff>
    </xdr:to>
    <xdr:cxnSp macro="">
      <xdr:nvCxnSpPr>
        <xdr:cNvPr id="253" name="直線コネクタ 252"/>
        <xdr:cNvCxnSpPr/>
      </xdr:nvCxnSpPr>
      <xdr:spPr>
        <a:xfrm flipV="1">
          <a:off x="8750300" y="10722435"/>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50012</xdr:rowOff>
    </xdr:from>
    <xdr:to>
      <xdr:col>41</xdr:col>
      <xdr:colOff>101600</xdr:colOff>
      <xdr:row>62</xdr:row>
      <xdr:rowOff>151612</xdr:rowOff>
    </xdr:to>
    <xdr:sp macro="" textlink="">
      <xdr:nvSpPr>
        <xdr:cNvPr id="254" name="楕円 253"/>
        <xdr:cNvSpPr/>
      </xdr:nvSpPr>
      <xdr:spPr>
        <a:xfrm>
          <a:off x="7810500" y="106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93683</xdr:rowOff>
    </xdr:from>
    <xdr:to>
      <xdr:col>45</xdr:col>
      <xdr:colOff>177800</xdr:colOff>
      <xdr:row>62</xdr:row>
      <xdr:rowOff>100812</xdr:rowOff>
    </xdr:to>
    <xdr:cxnSp macro="">
      <xdr:nvCxnSpPr>
        <xdr:cNvPr id="255" name="直線コネクタ 254"/>
        <xdr:cNvCxnSpPr/>
      </xdr:nvCxnSpPr>
      <xdr:spPr>
        <a:xfrm flipV="1">
          <a:off x="7861300" y="10723583"/>
          <a:ext cx="8890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52711</xdr:rowOff>
    </xdr:from>
    <xdr:to>
      <xdr:col>36</xdr:col>
      <xdr:colOff>165100</xdr:colOff>
      <xdr:row>62</xdr:row>
      <xdr:rowOff>154311</xdr:rowOff>
    </xdr:to>
    <xdr:sp macro="" textlink="">
      <xdr:nvSpPr>
        <xdr:cNvPr id="256" name="楕円 255"/>
        <xdr:cNvSpPr/>
      </xdr:nvSpPr>
      <xdr:spPr>
        <a:xfrm>
          <a:off x="6921500" y="106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100812</xdr:rowOff>
    </xdr:from>
    <xdr:to>
      <xdr:col>41</xdr:col>
      <xdr:colOff>50800</xdr:colOff>
      <xdr:row>62</xdr:row>
      <xdr:rowOff>103511</xdr:rowOff>
    </xdr:to>
    <xdr:cxnSp macro="">
      <xdr:nvCxnSpPr>
        <xdr:cNvPr id="257" name="直線コネクタ 256"/>
        <xdr:cNvCxnSpPr/>
      </xdr:nvCxnSpPr>
      <xdr:spPr>
        <a:xfrm flipV="1">
          <a:off x="6972300" y="10730712"/>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58" name="n_1aveValue【橋りょう・トンネル】&#10;一人当たり有形固定資産（償却資産）額"/>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59" name="n_2aveValue【橋りょう・トンネル】&#10;一人当たり有形固定資産（償却資産）額"/>
        <xdr:cNvSpPr txBox="1"/>
      </xdr:nvSpPr>
      <xdr:spPr>
        <a:xfrm>
          <a:off x="84507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13435</xdr:rowOff>
    </xdr:from>
    <xdr:ext cx="599010" cy="259045"/>
    <xdr:sp macro="" textlink="">
      <xdr:nvSpPr>
        <xdr:cNvPr id="260" name="n_3aveValue【橋りょう・トンネル】&#10;一人当たり有形固定資産（償却資産）額"/>
        <xdr:cNvSpPr txBox="1"/>
      </xdr:nvSpPr>
      <xdr:spPr>
        <a:xfrm>
          <a:off x="7561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67267</xdr:rowOff>
    </xdr:from>
    <xdr:ext cx="599010" cy="259045"/>
    <xdr:sp macro="" textlink="">
      <xdr:nvSpPr>
        <xdr:cNvPr id="261" name="n_4aveValue【橋りょう・トンネル】&#10;一人当たり有形固定資産（償却資産）額"/>
        <xdr:cNvSpPr txBox="1"/>
      </xdr:nvSpPr>
      <xdr:spPr>
        <a:xfrm>
          <a:off x="6672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159862</xdr:rowOff>
    </xdr:from>
    <xdr:ext cx="599010" cy="259045"/>
    <xdr:sp macro="" textlink="">
      <xdr:nvSpPr>
        <xdr:cNvPr id="262" name="n_1mainValue【橋りょう・トンネル】&#10;一人当たり有形固定資産（償却資産）額"/>
        <xdr:cNvSpPr txBox="1"/>
      </xdr:nvSpPr>
      <xdr:spPr>
        <a:xfrm>
          <a:off x="9327095" y="104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161010</xdr:rowOff>
    </xdr:from>
    <xdr:ext cx="599010" cy="259045"/>
    <xdr:sp macro="" textlink="">
      <xdr:nvSpPr>
        <xdr:cNvPr id="263" name="n_2mainValue【橋りょう・トンネル】&#10;一人当たり有形固定資産（償却資産）額"/>
        <xdr:cNvSpPr txBox="1"/>
      </xdr:nvSpPr>
      <xdr:spPr>
        <a:xfrm>
          <a:off x="8450795" y="1044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168139</xdr:rowOff>
    </xdr:from>
    <xdr:ext cx="599010" cy="259045"/>
    <xdr:sp macro="" textlink="">
      <xdr:nvSpPr>
        <xdr:cNvPr id="264" name="n_3mainValue【橋りょう・トンネル】&#10;一人当たり有形固定資産（償却資産）額"/>
        <xdr:cNvSpPr txBox="1"/>
      </xdr:nvSpPr>
      <xdr:spPr>
        <a:xfrm>
          <a:off x="7561795" y="1045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170838</xdr:rowOff>
    </xdr:from>
    <xdr:ext cx="599010" cy="259045"/>
    <xdr:sp macro="" textlink="">
      <xdr:nvSpPr>
        <xdr:cNvPr id="265" name="n_4mainValue【橋りょう・トンネル】&#10;一人当たり有形固定資産（償却資産）額"/>
        <xdr:cNvSpPr txBox="1"/>
      </xdr:nvSpPr>
      <xdr:spPr>
        <a:xfrm>
          <a:off x="6672795" y="1045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322" name="直線コネクタ 321"/>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325"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326" name="直線コネクタ 325"/>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327"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328" name="フローチャート: 判断 327"/>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329" name="フローチャート: 判断 328"/>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330" name="フローチャート: 判断 329"/>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331" name="フローチャート: 判断 330"/>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332" name="フローチャート: 判断 331"/>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55880</xdr:rowOff>
    </xdr:from>
    <xdr:to>
      <xdr:col>85</xdr:col>
      <xdr:colOff>177800</xdr:colOff>
      <xdr:row>41</xdr:row>
      <xdr:rowOff>157480</xdr:rowOff>
    </xdr:to>
    <xdr:sp macro="" textlink="">
      <xdr:nvSpPr>
        <xdr:cNvPr id="338" name="楕円 337"/>
        <xdr:cNvSpPr/>
      </xdr:nvSpPr>
      <xdr:spPr>
        <a:xfrm>
          <a:off x="16268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142257</xdr:rowOff>
    </xdr:from>
    <xdr:ext cx="405111" cy="259045"/>
    <xdr:sp macro="" textlink="">
      <xdr:nvSpPr>
        <xdr:cNvPr id="339" name="【認定こども園・幼稚園・保育所】&#10;有形固定資産減価償却率該当値テキスト"/>
        <xdr:cNvSpPr txBox="1"/>
      </xdr:nvSpPr>
      <xdr:spPr>
        <a:xfrm>
          <a:off x="16357600" y="700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xdr:rowOff>
    </xdr:from>
    <xdr:to>
      <xdr:col>81</xdr:col>
      <xdr:colOff>101600</xdr:colOff>
      <xdr:row>41</xdr:row>
      <xdr:rowOff>109855</xdr:rowOff>
    </xdr:to>
    <xdr:sp macro="" textlink="">
      <xdr:nvSpPr>
        <xdr:cNvPr id="340" name="楕円 339"/>
        <xdr:cNvSpPr/>
      </xdr:nvSpPr>
      <xdr:spPr>
        <a:xfrm>
          <a:off x="15430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59055</xdr:rowOff>
    </xdr:from>
    <xdr:to>
      <xdr:col>85</xdr:col>
      <xdr:colOff>127000</xdr:colOff>
      <xdr:row>41</xdr:row>
      <xdr:rowOff>106680</xdr:rowOff>
    </xdr:to>
    <xdr:cxnSp macro="">
      <xdr:nvCxnSpPr>
        <xdr:cNvPr id="341" name="直線コネクタ 340"/>
        <xdr:cNvCxnSpPr/>
      </xdr:nvCxnSpPr>
      <xdr:spPr>
        <a:xfrm>
          <a:off x="15481300" y="70885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130175</xdr:rowOff>
    </xdr:from>
    <xdr:to>
      <xdr:col>76</xdr:col>
      <xdr:colOff>165100</xdr:colOff>
      <xdr:row>41</xdr:row>
      <xdr:rowOff>60325</xdr:rowOff>
    </xdr:to>
    <xdr:sp macro="" textlink="">
      <xdr:nvSpPr>
        <xdr:cNvPr id="342" name="楕円 341"/>
        <xdr:cNvSpPr/>
      </xdr:nvSpPr>
      <xdr:spPr>
        <a:xfrm>
          <a:off x="14541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9525</xdr:rowOff>
    </xdr:from>
    <xdr:to>
      <xdr:col>81</xdr:col>
      <xdr:colOff>50800</xdr:colOff>
      <xdr:row>41</xdr:row>
      <xdr:rowOff>59055</xdr:rowOff>
    </xdr:to>
    <xdr:cxnSp macro="">
      <xdr:nvCxnSpPr>
        <xdr:cNvPr id="343" name="直線コネクタ 342"/>
        <xdr:cNvCxnSpPr/>
      </xdr:nvCxnSpPr>
      <xdr:spPr>
        <a:xfrm>
          <a:off x="14592300" y="70389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82550</xdr:rowOff>
    </xdr:from>
    <xdr:to>
      <xdr:col>72</xdr:col>
      <xdr:colOff>38100</xdr:colOff>
      <xdr:row>41</xdr:row>
      <xdr:rowOff>12700</xdr:rowOff>
    </xdr:to>
    <xdr:sp macro="" textlink="">
      <xdr:nvSpPr>
        <xdr:cNvPr id="344" name="楕円 343"/>
        <xdr:cNvSpPr/>
      </xdr:nvSpPr>
      <xdr:spPr>
        <a:xfrm>
          <a:off x="1365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133350</xdr:rowOff>
    </xdr:from>
    <xdr:to>
      <xdr:col>76</xdr:col>
      <xdr:colOff>114300</xdr:colOff>
      <xdr:row>41</xdr:row>
      <xdr:rowOff>9525</xdr:rowOff>
    </xdr:to>
    <xdr:cxnSp macro="">
      <xdr:nvCxnSpPr>
        <xdr:cNvPr id="345" name="直線コネクタ 344"/>
        <xdr:cNvCxnSpPr/>
      </xdr:nvCxnSpPr>
      <xdr:spPr>
        <a:xfrm>
          <a:off x="13703300" y="6991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33020</xdr:rowOff>
    </xdr:from>
    <xdr:to>
      <xdr:col>67</xdr:col>
      <xdr:colOff>101600</xdr:colOff>
      <xdr:row>40</xdr:row>
      <xdr:rowOff>134620</xdr:rowOff>
    </xdr:to>
    <xdr:sp macro="" textlink="">
      <xdr:nvSpPr>
        <xdr:cNvPr id="346" name="楕円 345"/>
        <xdr:cNvSpPr/>
      </xdr:nvSpPr>
      <xdr:spPr>
        <a:xfrm>
          <a:off x="12763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83820</xdr:rowOff>
    </xdr:from>
    <xdr:to>
      <xdr:col>71</xdr:col>
      <xdr:colOff>177800</xdr:colOff>
      <xdr:row>40</xdr:row>
      <xdr:rowOff>133350</xdr:rowOff>
    </xdr:to>
    <xdr:cxnSp macro="">
      <xdr:nvCxnSpPr>
        <xdr:cNvPr id="347" name="直線コネクタ 346"/>
        <xdr:cNvCxnSpPr/>
      </xdr:nvCxnSpPr>
      <xdr:spPr>
        <a:xfrm>
          <a:off x="12814300" y="6941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348" name="n_1ave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349" name="n_2aveValue【認定こども園・幼稚園・保育所】&#10;有形固定資産減価償却率"/>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350"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351"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100982</xdr:rowOff>
    </xdr:from>
    <xdr:ext cx="405111" cy="259045"/>
    <xdr:sp macro="" textlink="">
      <xdr:nvSpPr>
        <xdr:cNvPr id="352" name="n_1mainValue【認定こども園・幼稚園・保育所】&#10;有形固定資産減価償却率"/>
        <xdr:cNvSpPr txBox="1"/>
      </xdr:nvSpPr>
      <xdr:spPr>
        <a:xfrm>
          <a:off x="15266044"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51452</xdr:rowOff>
    </xdr:from>
    <xdr:ext cx="405111" cy="259045"/>
    <xdr:sp macro="" textlink="">
      <xdr:nvSpPr>
        <xdr:cNvPr id="353" name="n_2mainValue【認定こども園・幼稚園・保育所】&#10;有形固定資産減価償却率"/>
        <xdr:cNvSpPr txBox="1"/>
      </xdr:nvSpPr>
      <xdr:spPr>
        <a:xfrm>
          <a:off x="143897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3827</xdr:rowOff>
    </xdr:from>
    <xdr:ext cx="405111" cy="259045"/>
    <xdr:sp macro="" textlink="">
      <xdr:nvSpPr>
        <xdr:cNvPr id="354" name="n_3mainValue【認定こども園・幼稚園・保育所】&#10;有形固定資産減価償却率"/>
        <xdr:cNvSpPr txBox="1"/>
      </xdr:nvSpPr>
      <xdr:spPr>
        <a:xfrm>
          <a:off x="13500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125747</xdr:rowOff>
    </xdr:from>
    <xdr:ext cx="405111" cy="259045"/>
    <xdr:sp macro="" textlink="">
      <xdr:nvSpPr>
        <xdr:cNvPr id="355" name="n_4mainValue【認定こども園・幼稚園・保育所】&#10;有形固定資産減価償却率"/>
        <xdr:cNvSpPr txBox="1"/>
      </xdr:nvSpPr>
      <xdr:spPr>
        <a:xfrm>
          <a:off x="12611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377" name="直線コネクタ 376"/>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378"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379" name="直線コネクタ 378"/>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380"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381" name="直線コネクタ 380"/>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382" name="【認定こども園・幼稚園・保育所】&#10;一人当たり面積平均値テキスト"/>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383" name="フローチャート: 判断 382"/>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384" name="フローチャート: 判断 383"/>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385" name="フローチャート: 判断 384"/>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386" name="フローチャート: 判断 385"/>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387" name="フローチャート: 判断 386"/>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32258</xdr:rowOff>
    </xdr:from>
    <xdr:to>
      <xdr:col>116</xdr:col>
      <xdr:colOff>114300</xdr:colOff>
      <xdr:row>38</xdr:row>
      <xdr:rowOff>133858</xdr:rowOff>
    </xdr:to>
    <xdr:sp macro="" textlink="">
      <xdr:nvSpPr>
        <xdr:cNvPr id="393" name="楕円 392"/>
        <xdr:cNvSpPr/>
      </xdr:nvSpPr>
      <xdr:spPr>
        <a:xfrm>
          <a:off x="221107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10685</xdr:rowOff>
    </xdr:from>
    <xdr:ext cx="469744" cy="259045"/>
    <xdr:sp macro="" textlink="">
      <xdr:nvSpPr>
        <xdr:cNvPr id="394" name="【認定こども園・幼稚園・保育所】&#10;一人当たり面積該当値テキスト"/>
        <xdr:cNvSpPr txBox="1"/>
      </xdr:nvSpPr>
      <xdr:spPr>
        <a:xfrm>
          <a:off x="22199600" y="652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41402</xdr:rowOff>
    </xdr:from>
    <xdr:to>
      <xdr:col>112</xdr:col>
      <xdr:colOff>38100</xdr:colOff>
      <xdr:row>38</xdr:row>
      <xdr:rowOff>143002</xdr:rowOff>
    </xdr:to>
    <xdr:sp macro="" textlink="">
      <xdr:nvSpPr>
        <xdr:cNvPr id="395" name="楕円 394"/>
        <xdr:cNvSpPr/>
      </xdr:nvSpPr>
      <xdr:spPr>
        <a:xfrm>
          <a:off x="21272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83058</xdr:rowOff>
    </xdr:from>
    <xdr:to>
      <xdr:col>116</xdr:col>
      <xdr:colOff>63500</xdr:colOff>
      <xdr:row>38</xdr:row>
      <xdr:rowOff>92202</xdr:rowOff>
    </xdr:to>
    <xdr:cxnSp macro="">
      <xdr:nvCxnSpPr>
        <xdr:cNvPr id="396" name="直線コネクタ 395"/>
        <xdr:cNvCxnSpPr/>
      </xdr:nvCxnSpPr>
      <xdr:spPr>
        <a:xfrm flipV="1">
          <a:off x="21323300" y="65981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397" name="楕円 396"/>
        <xdr:cNvSpPr/>
      </xdr:nvSpPr>
      <xdr:spPr>
        <a:xfrm>
          <a:off x="20383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89916</xdr:rowOff>
    </xdr:from>
    <xdr:to>
      <xdr:col>111</xdr:col>
      <xdr:colOff>177800</xdr:colOff>
      <xdr:row>38</xdr:row>
      <xdr:rowOff>92202</xdr:rowOff>
    </xdr:to>
    <xdr:cxnSp macro="">
      <xdr:nvCxnSpPr>
        <xdr:cNvPr id="398" name="直線コネクタ 397"/>
        <xdr:cNvCxnSpPr/>
      </xdr:nvCxnSpPr>
      <xdr:spPr>
        <a:xfrm>
          <a:off x="20434300" y="66050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399" name="楕円 398"/>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89916</xdr:rowOff>
    </xdr:from>
    <xdr:to>
      <xdr:col>107</xdr:col>
      <xdr:colOff>50800</xdr:colOff>
      <xdr:row>38</xdr:row>
      <xdr:rowOff>99060</xdr:rowOff>
    </xdr:to>
    <xdr:cxnSp macro="">
      <xdr:nvCxnSpPr>
        <xdr:cNvPr id="400" name="直線コネクタ 399"/>
        <xdr:cNvCxnSpPr/>
      </xdr:nvCxnSpPr>
      <xdr:spPr>
        <a:xfrm flipV="1">
          <a:off x="19545300" y="6605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50546</xdr:rowOff>
    </xdr:from>
    <xdr:to>
      <xdr:col>98</xdr:col>
      <xdr:colOff>38100</xdr:colOff>
      <xdr:row>38</xdr:row>
      <xdr:rowOff>152146</xdr:rowOff>
    </xdr:to>
    <xdr:sp macro="" textlink="">
      <xdr:nvSpPr>
        <xdr:cNvPr id="401" name="楕円 400"/>
        <xdr:cNvSpPr/>
      </xdr:nvSpPr>
      <xdr:spPr>
        <a:xfrm>
          <a:off x="18605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101346</xdr:rowOff>
    </xdr:to>
    <xdr:cxnSp macro="">
      <xdr:nvCxnSpPr>
        <xdr:cNvPr id="402" name="直線コネクタ 401"/>
        <xdr:cNvCxnSpPr/>
      </xdr:nvCxnSpPr>
      <xdr:spPr>
        <a:xfrm flipV="1">
          <a:off x="18656300" y="66141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403" name="n_1ave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04" name="n_2ave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05" name="n_3ave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406" name="n_4ave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134129</xdr:rowOff>
    </xdr:from>
    <xdr:ext cx="469744" cy="259045"/>
    <xdr:sp macro="" textlink="">
      <xdr:nvSpPr>
        <xdr:cNvPr id="407" name="n_1mainValue【認定こども園・幼稚園・保育所】&#10;一人当たり面積"/>
        <xdr:cNvSpPr txBox="1"/>
      </xdr:nvSpPr>
      <xdr:spPr>
        <a:xfrm>
          <a:off x="21075727" y="66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408" name="n_2mainValue【認定こども園・幼稚園・保育所】&#10;一人当たり面積"/>
        <xdr:cNvSpPr txBox="1"/>
      </xdr:nvSpPr>
      <xdr:spPr>
        <a:xfrm>
          <a:off x="20199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140987</xdr:rowOff>
    </xdr:from>
    <xdr:ext cx="469744" cy="259045"/>
    <xdr:sp macro="" textlink="">
      <xdr:nvSpPr>
        <xdr:cNvPr id="409" name="n_3mainValue【認定こども園・幼稚園・保育所】&#10;一人当たり面積"/>
        <xdr:cNvSpPr txBox="1"/>
      </xdr:nvSpPr>
      <xdr:spPr>
        <a:xfrm>
          <a:off x="19310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168673</xdr:rowOff>
    </xdr:from>
    <xdr:ext cx="469744" cy="259045"/>
    <xdr:sp macro="" textlink="">
      <xdr:nvSpPr>
        <xdr:cNvPr id="410" name="n_4mainValue【認定こども園・幼稚園・保育所】&#10;一人当たり面積"/>
        <xdr:cNvSpPr txBox="1"/>
      </xdr:nvSpPr>
      <xdr:spPr>
        <a:xfrm>
          <a:off x="18421427"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436" name="直線コネクタ 435"/>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39"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40" name="直線コネクタ 439"/>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441" name="【学校施設】&#10;有形固定資産減価償却率平均値テキスト"/>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442" name="フローチャート: 判断 441"/>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443" name="フローチャート: 判断 442"/>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44" name="フローチャート: 判断 443"/>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445" name="フローチャート: 判断 444"/>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46" name="フローチャート: 判断 445"/>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135346</xdr:rowOff>
    </xdr:from>
    <xdr:to>
      <xdr:col>85</xdr:col>
      <xdr:colOff>177800</xdr:colOff>
      <xdr:row>63</xdr:row>
      <xdr:rowOff>65496</xdr:rowOff>
    </xdr:to>
    <xdr:sp macro="" textlink="">
      <xdr:nvSpPr>
        <xdr:cNvPr id="452" name="楕円 451"/>
        <xdr:cNvSpPr/>
      </xdr:nvSpPr>
      <xdr:spPr>
        <a:xfrm>
          <a:off x="162687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113773</xdr:rowOff>
    </xdr:from>
    <xdr:ext cx="405111" cy="259045"/>
    <xdr:sp macro="" textlink="">
      <xdr:nvSpPr>
        <xdr:cNvPr id="453" name="【学校施設】&#10;有形固定資産減価償却率該当値テキスト"/>
        <xdr:cNvSpPr txBox="1"/>
      </xdr:nvSpPr>
      <xdr:spPr>
        <a:xfrm>
          <a:off x="16357600"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109220</xdr:rowOff>
    </xdr:from>
    <xdr:to>
      <xdr:col>81</xdr:col>
      <xdr:colOff>101600</xdr:colOff>
      <xdr:row>63</xdr:row>
      <xdr:rowOff>39370</xdr:rowOff>
    </xdr:to>
    <xdr:sp macro="" textlink="">
      <xdr:nvSpPr>
        <xdr:cNvPr id="454" name="楕円 453"/>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160020</xdr:rowOff>
    </xdr:from>
    <xdr:to>
      <xdr:col>85</xdr:col>
      <xdr:colOff>127000</xdr:colOff>
      <xdr:row>63</xdr:row>
      <xdr:rowOff>14696</xdr:rowOff>
    </xdr:to>
    <xdr:cxnSp macro="">
      <xdr:nvCxnSpPr>
        <xdr:cNvPr id="455" name="直線コネクタ 454"/>
        <xdr:cNvCxnSpPr/>
      </xdr:nvCxnSpPr>
      <xdr:spPr>
        <a:xfrm>
          <a:off x="15481300" y="107899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78196</xdr:rowOff>
    </xdr:from>
    <xdr:to>
      <xdr:col>76</xdr:col>
      <xdr:colOff>165100</xdr:colOff>
      <xdr:row>63</xdr:row>
      <xdr:rowOff>8346</xdr:rowOff>
    </xdr:to>
    <xdr:sp macro="" textlink="">
      <xdr:nvSpPr>
        <xdr:cNvPr id="456" name="楕円 455"/>
        <xdr:cNvSpPr/>
      </xdr:nvSpPr>
      <xdr:spPr>
        <a:xfrm>
          <a:off x="14541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128996</xdr:rowOff>
    </xdr:from>
    <xdr:to>
      <xdr:col>81</xdr:col>
      <xdr:colOff>50800</xdr:colOff>
      <xdr:row>62</xdr:row>
      <xdr:rowOff>160020</xdr:rowOff>
    </xdr:to>
    <xdr:cxnSp macro="">
      <xdr:nvCxnSpPr>
        <xdr:cNvPr id="457" name="直線コネクタ 456"/>
        <xdr:cNvCxnSpPr/>
      </xdr:nvCxnSpPr>
      <xdr:spPr>
        <a:xfrm>
          <a:off x="14592300" y="107588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73297</xdr:rowOff>
    </xdr:from>
    <xdr:to>
      <xdr:col>72</xdr:col>
      <xdr:colOff>38100</xdr:colOff>
      <xdr:row>63</xdr:row>
      <xdr:rowOff>3447</xdr:rowOff>
    </xdr:to>
    <xdr:sp macro="" textlink="">
      <xdr:nvSpPr>
        <xdr:cNvPr id="458" name="楕円 457"/>
        <xdr:cNvSpPr/>
      </xdr:nvSpPr>
      <xdr:spPr>
        <a:xfrm>
          <a:off x="13652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124097</xdr:rowOff>
    </xdr:from>
    <xdr:to>
      <xdr:col>76</xdr:col>
      <xdr:colOff>114300</xdr:colOff>
      <xdr:row>62</xdr:row>
      <xdr:rowOff>128996</xdr:rowOff>
    </xdr:to>
    <xdr:cxnSp macro="">
      <xdr:nvCxnSpPr>
        <xdr:cNvPr id="459" name="直線コネクタ 458"/>
        <xdr:cNvCxnSpPr/>
      </xdr:nvCxnSpPr>
      <xdr:spPr>
        <a:xfrm>
          <a:off x="13703300" y="107539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39007</xdr:rowOff>
    </xdr:from>
    <xdr:to>
      <xdr:col>67</xdr:col>
      <xdr:colOff>101600</xdr:colOff>
      <xdr:row>62</xdr:row>
      <xdr:rowOff>140607</xdr:rowOff>
    </xdr:to>
    <xdr:sp macro="" textlink="">
      <xdr:nvSpPr>
        <xdr:cNvPr id="460" name="楕円 459"/>
        <xdr:cNvSpPr/>
      </xdr:nvSpPr>
      <xdr:spPr>
        <a:xfrm>
          <a:off x="12763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89807</xdr:rowOff>
    </xdr:from>
    <xdr:to>
      <xdr:col>71</xdr:col>
      <xdr:colOff>177800</xdr:colOff>
      <xdr:row>62</xdr:row>
      <xdr:rowOff>124097</xdr:rowOff>
    </xdr:to>
    <xdr:cxnSp macro="">
      <xdr:nvCxnSpPr>
        <xdr:cNvPr id="461" name="直線コネクタ 460"/>
        <xdr:cNvCxnSpPr/>
      </xdr:nvCxnSpPr>
      <xdr:spPr>
        <a:xfrm>
          <a:off x="12814300" y="107197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462" name="n_1aveValue【学校施設】&#10;有形固定資産減価償却率"/>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63"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464" name="n_3aveValue【学校施設】&#10;有形固定資産減価償却率"/>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465"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30497</xdr:rowOff>
    </xdr:from>
    <xdr:ext cx="405111" cy="259045"/>
    <xdr:sp macro="" textlink="">
      <xdr:nvSpPr>
        <xdr:cNvPr id="466" name="n_1mainValue【学校施設】&#10;有形固定資産減価償却率"/>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170923</xdr:rowOff>
    </xdr:from>
    <xdr:ext cx="405111" cy="259045"/>
    <xdr:sp macro="" textlink="">
      <xdr:nvSpPr>
        <xdr:cNvPr id="467" name="n_2mainValue【学校施設】&#10;有形固定資産減価償却率"/>
        <xdr:cNvSpPr txBox="1"/>
      </xdr:nvSpPr>
      <xdr:spPr>
        <a:xfrm>
          <a:off x="143897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166024</xdr:rowOff>
    </xdr:from>
    <xdr:ext cx="405111" cy="259045"/>
    <xdr:sp macro="" textlink="">
      <xdr:nvSpPr>
        <xdr:cNvPr id="468" name="n_3mainValue【学校施設】&#10;有形固定資産減価償却率"/>
        <xdr:cNvSpPr txBox="1"/>
      </xdr:nvSpPr>
      <xdr:spPr>
        <a:xfrm>
          <a:off x="13500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131734</xdr:rowOff>
    </xdr:from>
    <xdr:ext cx="405111" cy="259045"/>
    <xdr:sp macro="" textlink="">
      <xdr:nvSpPr>
        <xdr:cNvPr id="469" name="n_4mainValue【学校施設】&#10;有形固定資産減価償却率"/>
        <xdr:cNvSpPr txBox="1"/>
      </xdr:nvSpPr>
      <xdr:spPr>
        <a:xfrm>
          <a:off x="126117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496" name="直線コネクタ 495"/>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497"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498" name="直線コネクタ 497"/>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499"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00" name="直線コネクタ 499"/>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501" name="【学校施設】&#10;一人当たり面積平均値テキスト"/>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02" name="フローチャート: 判断 501"/>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03" name="フローチャート: 判断 502"/>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04" name="フローチャート: 判断 503"/>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05" name="フローチャート: 判断 504"/>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06" name="フローチャート: 判断 505"/>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156900</xdr:rowOff>
    </xdr:from>
    <xdr:to>
      <xdr:col>116</xdr:col>
      <xdr:colOff>114300</xdr:colOff>
      <xdr:row>63</xdr:row>
      <xdr:rowOff>87050</xdr:rowOff>
    </xdr:to>
    <xdr:sp macro="" textlink="">
      <xdr:nvSpPr>
        <xdr:cNvPr id="512" name="楕円 511"/>
        <xdr:cNvSpPr/>
      </xdr:nvSpPr>
      <xdr:spPr>
        <a:xfrm>
          <a:off x="22110700" y="107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135327</xdr:rowOff>
    </xdr:from>
    <xdr:ext cx="469744" cy="259045"/>
    <xdr:sp macro="" textlink="">
      <xdr:nvSpPr>
        <xdr:cNvPr id="513" name="【学校施設】&#10;一人当たり面積該当値テキスト"/>
        <xdr:cNvSpPr txBox="1"/>
      </xdr:nvSpPr>
      <xdr:spPr>
        <a:xfrm>
          <a:off x="22199600" y="1076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166043</xdr:rowOff>
    </xdr:from>
    <xdr:to>
      <xdr:col>112</xdr:col>
      <xdr:colOff>38100</xdr:colOff>
      <xdr:row>63</xdr:row>
      <xdr:rowOff>96193</xdr:rowOff>
    </xdr:to>
    <xdr:sp macro="" textlink="">
      <xdr:nvSpPr>
        <xdr:cNvPr id="514" name="楕円 513"/>
        <xdr:cNvSpPr/>
      </xdr:nvSpPr>
      <xdr:spPr>
        <a:xfrm>
          <a:off x="21272500" y="107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36250</xdr:rowOff>
    </xdr:from>
    <xdr:to>
      <xdr:col>116</xdr:col>
      <xdr:colOff>63500</xdr:colOff>
      <xdr:row>63</xdr:row>
      <xdr:rowOff>45393</xdr:rowOff>
    </xdr:to>
    <xdr:cxnSp macro="">
      <xdr:nvCxnSpPr>
        <xdr:cNvPr id="515" name="直線コネクタ 514"/>
        <xdr:cNvCxnSpPr/>
      </xdr:nvCxnSpPr>
      <xdr:spPr>
        <a:xfrm flipV="1">
          <a:off x="21323300" y="1083760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164411</xdr:rowOff>
    </xdr:from>
    <xdr:to>
      <xdr:col>107</xdr:col>
      <xdr:colOff>101600</xdr:colOff>
      <xdr:row>63</xdr:row>
      <xdr:rowOff>94561</xdr:rowOff>
    </xdr:to>
    <xdr:sp macro="" textlink="">
      <xdr:nvSpPr>
        <xdr:cNvPr id="516" name="楕円 515"/>
        <xdr:cNvSpPr/>
      </xdr:nvSpPr>
      <xdr:spPr>
        <a:xfrm>
          <a:off x="20383500" y="107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43761</xdr:rowOff>
    </xdr:from>
    <xdr:to>
      <xdr:col>111</xdr:col>
      <xdr:colOff>177800</xdr:colOff>
      <xdr:row>63</xdr:row>
      <xdr:rowOff>45393</xdr:rowOff>
    </xdr:to>
    <xdr:cxnSp macro="">
      <xdr:nvCxnSpPr>
        <xdr:cNvPr id="517" name="直線コネクタ 516"/>
        <xdr:cNvCxnSpPr/>
      </xdr:nvCxnSpPr>
      <xdr:spPr>
        <a:xfrm>
          <a:off x="20434300" y="108451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2431</xdr:rowOff>
    </xdr:from>
    <xdr:to>
      <xdr:col>102</xdr:col>
      <xdr:colOff>165100</xdr:colOff>
      <xdr:row>63</xdr:row>
      <xdr:rowOff>104031</xdr:rowOff>
    </xdr:to>
    <xdr:sp macro="" textlink="">
      <xdr:nvSpPr>
        <xdr:cNvPr id="518" name="楕円 517"/>
        <xdr:cNvSpPr/>
      </xdr:nvSpPr>
      <xdr:spPr>
        <a:xfrm>
          <a:off x="19494500" y="108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43761</xdr:rowOff>
    </xdr:from>
    <xdr:to>
      <xdr:col>107</xdr:col>
      <xdr:colOff>50800</xdr:colOff>
      <xdr:row>63</xdr:row>
      <xdr:rowOff>53231</xdr:rowOff>
    </xdr:to>
    <xdr:cxnSp macro="">
      <xdr:nvCxnSpPr>
        <xdr:cNvPr id="519" name="直線コネクタ 518"/>
        <xdr:cNvCxnSpPr/>
      </xdr:nvCxnSpPr>
      <xdr:spPr>
        <a:xfrm flipV="1">
          <a:off x="19545300" y="10845111"/>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4390</xdr:rowOff>
    </xdr:from>
    <xdr:to>
      <xdr:col>98</xdr:col>
      <xdr:colOff>38100</xdr:colOff>
      <xdr:row>63</xdr:row>
      <xdr:rowOff>105990</xdr:rowOff>
    </xdr:to>
    <xdr:sp macro="" textlink="">
      <xdr:nvSpPr>
        <xdr:cNvPr id="520" name="楕円 519"/>
        <xdr:cNvSpPr/>
      </xdr:nvSpPr>
      <xdr:spPr>
        <a:xfrm>
          <a:off x="18605500" y="108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53231</xdr:rowOff>
    </xdr:from>
    <xdr:to>
      <xdr:col>102</xdr:col>
      <xdr:colOff>114300</xdr:colOff>
      <xdr:row>63</xdr:row>
      <xdr:rowOff>55190</xdr:rowOff>
    </xdr:to>
    <xdr:cxnSp macro="">
      <xdr:nvCxnSpPr>
        <xdr:cNvPr id="521" name="直線コネクタ 520"/>
        <xdr:cNvCxnSpPr/>
      </xdr:nvCxnSpPr>
      <xdr:spPr>
        <a:xfrm flipV="1">
          <a:off x="18656300" y="1085458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522" name="n_1aveValue【学校施設】&#10;一人当たり面積"/>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23" name="n_2aveValue【学校施設】&#10;一人当たり面積"/>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24" name="n_3aveValue【学校施設】&#10;一人当たり面積"/>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25" name="n_4aveValue【学校施設】&#10;一人当たり面積"/>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87320</xdr:rowOff>
    </xdr:from>
    <xdr:ext cx="469744" cy="259045"/>
    <xdr:sp macro="" textlink="">
      <xdr:nvSpPr>
        <xdr:cNvPr id="526" name="n_1mainValue【学校施設】&#10;一人当たり面積"/>
        <xdr:cNvSpPr txBox="1"/>
      </xdr:nvSpPr>
      <xdr:spPr>
        <a:xfrm>
          <a:off x="21075727" y="1088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85688</xdr:rowOff>
    </xdr:from>
    <xdr:ext cx="469744" cy="259045"/>
    <xdr:sp macro="" textlink="">
      <xdr:nvSpPr>
        <xdr:cNvPr id="527" name="n_2mainValue【学校施設】&#10;一人当たり面積"/>
        <xdr:cNvSpPr txBox="1"/>
      </xdr:nvSpPr>
      <xdr:spPr>
        <a:xfrm>
          <a:off x="20199427" y="1088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95158</xdr:rowOff>
    </xdr:from>
    <xdr:ext cx="469744" cy="259045"/>
    <xdr:sp macro="" textlink="">
      <xdr:nvSpPr>
        <xdr:cNvPr id="528" name="n_3mainValue【学校施設】&#10;一人当たり面積"/>
        <xdr:cNvSpPr txBox="1"/>
      </xdr:nvSpPr>
      <xdr:spPr>
        <a:xfrm>
          <a:off x="19310427" y="1089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97117</xdr:rowOff>
    </xdr:from>
    <xdr:ext cx="469744" cy="259045"/>
    <xdr:sp macro="" textlink="">
      <xdr:nvSpPr>
        <xdr:cNvPr id="529" name="n_4mainValue【学校施設】&#10;一人当たり面積"/>
        <xdr:cNvSpPr txBox="1"/>
      </xdr:nvSpPr>
      <xdr:spPr>
        <a:xfrm>
          <a:off x="18421427" y="1089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7" name="直線コネクタ 5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8" name="テキスト ボックス 55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9" name="直線コネクタ 5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0" name="テキスト ボックス 5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1" name="直線コネクタ 5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2" name="テキスト ボックス 5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3" name="直線コネクタ 5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4" name="テキスト ボックス 5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5" name="直線コネクタ 5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6" name="テキスト ボックス 56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9" name="直線コネクタ 56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70"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71" name="直線コネクタ 57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72"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3" name="直線コネクタ 57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574"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575" name="フローチャート: 判断 57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576" name="フローチャート: 判断 575"/>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577" name="フローチャート: 判断 576"/>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578" name="フローチャート: 判断 577"/>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579" name="フローチャート: 判断 578"/>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11430</xdr:rowOff>
    </xdr:from>
    <xdr:to>
      <xdr:col>85</xdr:col>
      <xdr:colOff>177800</xdr:colOff>
      <xdr:row>106</xdr:row>
      <xdr:rowOff>113030</xdr:rowOff>
    </xdr:to>
    <xdr:sp macro="" textlink="">
      <xdr:nvSpPr>
        <xdr:cNvPr id="585" name="楕円 584"/>
        <xdr:cNvSpPr/>
      </xdr:nvSpPr>
      <xdr:spPr>
        <a:xfrm>
          <a:off x="1626870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161307</xdr:rowOff>
    </xdr:from>
    <xdr:ext cx="405111" cy="259045"/>
    <xdr:sp macro="" textlink="">
      <xdr:nvSpPr>
        <xdr:cNvPr id="586" name="【公民館】&#10;有形固定資産減価償却率該当値テキスト"/>
        <xdr:cNvSpPr txBox="1"/>
      </xdr:nvSpPr>
      <xdr:spPr>
        <a:xfrm>
          <a:off x="16357600" y="181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166370</xdr:rowOff>
    </xdr:from>
    <xdr:to>
      <xdr:col>81</xdr:col>
      <xdr:colOff>101600</xdr:colOff>
      <xdr:row>106</xdr:row>
      <xdr:rowOff>96520</xdr:rowOff>
    </xdr:to>
    <xdr:sp macro="" textlink="">
      <xdr:nvSpPr>
        <xdr:cNvPr id="587" name="楕円 586"/>
        <xdr:cNvSpPr/>
      </xdr:nvSpPr>
      <xdr:spPr>
        <a:xfrm>
          <a:off x="1543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45720</xdr:rowOff>
    </xdr:from>
    <xdr:to>
      <xdr:col>85</xdr:col>
      <xdr:colOff>127000</xdr:colOff>
      <xdr:row>106</xdr:row>
      <xdr:rowOff>62230</xdr:rowOff>
    </xdr:to>
    <xdr:cxnSp macro="">
      <xdr:nvCxnSpPr>
        <xdr:cNvPr id="588" name="直線コネクタ 587"/>
        <xdr:cNvCxnSpPr/>
      </xdr:nvCxnSpPr>
      <xdr:spPr>
        <a:xfrm>
          <a:off x="15481300" y="1821942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142239</xdr:rowOff>
    </xdr:from>
    <xdr:to>
      <xdr:col>76</xdr:col>
      <xdr:colOff>165100</xdr:colOff>
      <xdr:row>106</xdr:row>
      <xdr:rowOff>72389</xdr:rowOff>
    </xdr:to>
    <xdr:sp macro="" textlink="">
      <xdr:nvSpPr>
        <xdr:cNvPr id="589" name="楕円 588"/>
        <xdr:cNvSpPr/>
      </xdr:nvSpPr>
      <xdr:spPr>
        <a:xfrm>
          <a:off x="14541500" y="181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21589</xdr:rowOff>
    </xdr:from>
    <xdr:to>
      <xdr:col>81</xdr:col>
      <xdr:colOff>50800</xdr:colOff>
      <xdr:row>106</xdr:row>
      <xdr:rowOff>45720</xdr:rowOff>
    </xdr:to>
    <xdr:cxnSp macro="">
      <xdr:nvCxnSpPr>
        <xdr:cNvPr id="590" name="直線コネクタ 589"/>
        <xdr:cNvCxnSpPr/>
      </xdr:nvCxnSpPr>
      <xdr:spPr>
        <a:xfrm>
          <a:off x="14592300" y="181952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118111</xdr:rowOff>
    </xdr:from>
    <xdr:to>
      <xdr:col>72</xdr:col>
      <xdr:colOff>38100</xdr:colOff>
      <xdr:row>106</xdr:row>
      <xdr:rowOff>48261</xdr:rowOff>
    </xdr:to>
    <xdr:sp macro="" textlink="">
      <xdr:nvSpPr>
        <xdr:cNvPr id="591" name="楕円 590"/>
        <xdr:cNvSpPr/>
      </xdr:nvSpPr>
      <xdr:spPr>
        <a:xfrm>
          <a:off x="136525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168911</xdr:rowOff>
    </xdr:from>
    <xdr:to>
      <xdr:col>76</xdr:col>
      <xdr:colOff>114300</xdr:colOff>
      <xdr:row>106</xdr:row>
      <xdr:rowOff>21589</xdr:rowOff>
    </xdr:to>
    <xdr:cxnSp macro="">
      <xdr:nvCxnSpPr>
        <xdr:cNvPr id="592" name="直線コネクタ 591"/>
        <xdr:cNvCxnSpPr/>
      </xdr:nvCxnSpPr>
      <xdr:spPr>
        <a:xfrm>
          <a:off x="13703300" y="181711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92711</xdr:rowOff>
    </xdr:from>
    <xdr:to>
      <xdr:col>67</xdr:col>
      <xdr:colOff>101600</xdr:colOff>
      <xdr:row>106</xdr:row>
      <xdr:rowOff>22861</xdr:rowOff>
    </xdr:to>
    <xdr:sp macro="" textlink="">
      <xdr:nvSpPr>
        <xdr:cNvPr id="593" name="楕円 592"/>
        <xdr:cNvSpPr/>
      </xdr:nvSpPr>
      <xdr:spPr>
        <a:xfrm>
          <a:off x="12763500" y="180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143511</xdr:rowOff>
    </xdr:from>
    <xdr:to>
      <xdr:col>71</xdr:col>
      <xdr:colOff>177800</xdr:colOff>
      <xdr:row>105</xdr:row>
      <xdr:rowOff>168911</xdr:rowOff>
    </xdr:to>
    <xdr:cxnSp macro="">
      <xdr:nvCxnSpPr>
        <xdr:cNvPr id="594" name="直線コネクタ 593"/>
        <xdr:cNvCxnSpPr/>
      </xdr:nvCxnSpPr>
      <xdr:spPr>
        <a:xfrm>
          <a:off x="12814300" y="181457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595" name="n_1aveValue【公民館】&#10;有形固定資産減価償却率"/>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596"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597" name="n_3aveValue【公民館】&#10;有形固定資産減価償却率"/>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598" name="n_4aveValue【公民館】&#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87647</xdr:rowOff>
    </xdr:from>
    <xdr:ext cx="405111" cy="259045"/>
    <xdr:sp macro="" textlink="">
      <xdr:nvSpPr>
        <xdr:cNvPr id="599" name="n_1mainValue【公民館】&#10;有形固定資産減価償却率"/>
        <xdr:cNvSpPr txBox="1"/>
      </xdr:nvSpPr>
      <xdr:spPr>
        <a:xfrm>
          <a:off x="152660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63516</xdr:rowOff>
    </xdr:from>
    <xdr:ext cx="405111" cy="259045"/>
    <xdr:sp macro="" textlink="">
      <xdr:nvSpPr>
        <xdr:cNvPr id="600" name="n_2mainValue【公民館】&#10;有形固定資産減価償却率"/>
        <xdr:cNvSpPr txBox="1"/>
      </xdr:nvSpPr>
      <xdr:spPr>
        <a:xfrm>
          <a:off x="14389744" y="1823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39388</xdr:rowOff>
    </xdr:from>
    <xdr:ext cx="405111" cy="259045"/>
    <xdr:sp macro="" textlink="">
      <xdr:nvSpPr>
        <xdr:cNvPr id="601" name="n_3mainValue【公民館】&#10;有形固定資産減価償却率"/>
        <xdr:cNvSpPr txBox="1"/>
      </xdr:nvSpPr>
      <xdr:spPr>
        <a:xfrm>
          <a:off x="13500744"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13988</xdr:rowOff>
    </xdr:from>
    <xdr:ext cx="405111" cy="259045"/>
    <xdr:sp macro="" textlink="">
      <xdr:nvSpPr>
        <xdr:cNvPr id="602" name="n_4mainValue【公民館】&#10;有形固定資産減価償却率"/>
        <xdr:cNvSpPr txBox="1"/>
      </xdr:nvSpPr>
      <xdr:spPr>
        <a:xfrm>
          <a:off x="12611744" y="181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628" name="直線コネクタ 627"/>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29"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30" name="直線コネクタ 629"/>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631"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632" name="直線コネクタ 631"/>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633"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34" name="フローチャート: 判断 633"/>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35" name="フローチャート: 判断 634"/>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636" name="フローチャート: 判断 635"/>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637" name="フローチャート: 判断 636"/>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638" name="フローチャート: 判断 637"/>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44" name="楕円 643"/>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645" name="【公民館】&#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56424</xdr:rowOff>
    </xdr:from>
    <xdr:to>
      <xdr:col>112</xdr:col>
      <xdr:colOff>38100</xdr:colOff>
      <xdr:row>106</xdr:row>
      <xdr:rowOff>158024</xdr:rowOff>
    </xdr:to>
    <xdr:sp macro="" textlink="">
      <xdr:nvSpPr>
        <xdr:cNvPr id="646" name="楕円 645"/>
        <xdr:cNvSpPr/>
      </xdr:nvSpPr>
      <xdr:spPr>
        <a:xfrm>
          <a:off x="21272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107224</xdr:rowOff>
    </xdr:to>
    <xdr:cxnSp macro="">
      <xdr:nvCxnSpPr>
        <xdr:cNvPr id="647" name="直線コネクタ 646"/>
        <xdr:cNvCxnSpPr/>
      </xdr:nvCxnSpPr>
      <xdr:spPr>
        <a:xfrm flipV="1">
          <a:off x="21323300" y="18272761"/>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48" name="楕円 647"/>
        <xdr:cNvSpPr/>
      </xdr:nvSpPr>
      <xdr:spPr>
        <a:xfrm>
          <a:off x="2038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107224</xdr:rowOff>
    </xdr:to>
    <xdr:cxnSp macro="">
      <xdr:nvCxnSpPr>
        <xdr:cNvPr id="649" name="直線コネクタ 648"/>
        <xdr:cNvCxnSpPr/>
      </xdr:nvCxnSpPr>
      <xdr:spPr>
        <a:xfrm>
          <a:off x="20434300" y="182792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650" name="楕円 649"/>
        <xdr:cNvSpPr/>
      </xdr:nvSpPr>
      <xdr:spPr>
        <a:xfrm>
          <a:off x="19494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105592</xdr:rowOff>
    </xdr:from>
    <xdr:to>
      <xdr:col>107</xdr:col>
      <xdr:colOff>50800</xdr:colOff>
      <xdr:row>106</xdr:row>
      <xdr:rowOff>112123</xdr:rowOff>
    </xdr:to>
    <xdr:cxnSp macro="">
      <xdr:nvCxnSpPr>
        <xdr:cNvPr id="651" name="直線コネクタ 650"/>
        <xdr:cNvCxnSpPr/>
      </xdr:nvCxnSpPr>
      <xdr:spPr>
        <a:xfrm flipV="1">
          <a:off x="19545300" y="182792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652" name="楕円 651"/>
        <xdr:cNvSpPr/>
      </xdr:nvSpPr>
      <xdr:spPr>
        <a:xfrm>
          <a:off x="18605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112123</xdr:rowOff>
    </xdr:from>
    <xdr:to>
      <xdr:col>102</xdr:col>
      <xdr:colOff>114300</xdr:colOff>
      <xdr:row>106</xdr:row>
      <xdr:rowOff>113756</xdr:rowOff>
    </xdr:to>
    <xdr:cxnSp macro="">
      <xdr:nvCxnSpPr>
        <xdr:cNvPr id="653" name="直線コネクタ 652"/>
        <xdr:cNvCxnSpPr/>
      </xdr:nvCxnSpPr>
      <xdr:spPr>
        <a:xfrm flipV="1">
          <a:off x="18656300" y="182858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54"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655" name="n_2aveValue【公民館】&#10;一人当たり面積"/>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656" name="n_3aveValue【公民館】&#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657" name="n_4aveValue【公民館】&#10;一人当たり面積"/>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149151</xdr:rowOff>
    </xdr:from>
    <xdr:ext cx="469744" cy="259045"/>
    <xdr:sp macro="" textlink="">
      <xdr:nvSpPr>
        <xdr:cNvPr id="658" name="n_1mainValue【公民館】&#10;一人当たり面積"/>
        <xdr:cNvSpPr txBox="1"/>
      </xdr:nvSpPr>
      <xdr:spPr>
        <a:xfrm>
          <a:off x="21075727" y="183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659" name="n_2mainValue【公民館】&#10;一人当たり面積"/>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660" name="n_3mainValue【公民館】&#10;一人当たり面積"/>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155683</xdr:rowOff>
    </xdr:from>
    <xdr:ext cx="469744" cy="259045"/>
    <xdr:sp macro="" textlink="">
      <xdr:nvSpPr>
        <xdr:cNvPr id="661" name="n_4mainValue【公民館】&#10;一人当たり面積"/>
        <xdr:cNvSpPr txBox="1"/>
      </xdr:nvSpPr>
      <xdr:spPr>
        <a:xfrm>
          <a:off x="18421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類似団体と比較して特に有形固定資産減価償却率が高くなっている施設は、道路、学校施設、幼稚園、公民館である。特に学校施設および公民館については有形固定資産減価償却率が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を超えており、幼稚園については有形固定資産減価償却率が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現在、老朽化が進む教育施設について委員会を設置し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今後のあり方等を検討しているところである。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今後、その他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施設の状況や規模を総合的に検討し、住民サービスと財政規律のバランスがとれるよう町政運営を行う必要がある。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11,963
11,826
44.55
6,454,249
6,229,030
195,437
4,387,334
4,224,319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xdr:cNvSpPr txBox="1"/>
      </xdr:nvSpPr>
      <xdr:spPr>
        <a:xfrm>
          <a:off x="467360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0</xdr:rowOff>
    </xdr:from>
    <xdr:to>
      <xdr:col>24</xdr:col>
      <xdr:colOff>114300</xdr:colOff>
      <xdr:row>36</xdr:row>
      <xdr:rowOff>101600</xdr:rowOff>
    </xdr:to>
    <xdr:sp macro="" textlink="">
      <xdr:nvSpPr>
        <xdr:cNvPr id="72" name="楕円 71"/>
        <xdr:cNvSpPr/>
      </xdr:nvSpPr>
      <xdr:spPr>
        <a:xfrm>
          <a:off x="45847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22877</xdr:rowOff>
    </xdr:from>
    <xdr:ext cx="405111" cy="259045"/>
    <xdr:sp macro="" textlink="">
      <xdr:nvSpPr>
        <xdr:cNvPr id="73" name="【図書館】&#10;有形固定資産減価償却率該当値テキスト"/>
        <xdr:cNvSpPr txBox="1"/>
      </xdr:nvSpPr>
      <xdr:spPr>
        <a:xfrm>
          <a:off x="4673600"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146050</xdr:rowOff>
    </xdr:from>
    <xdr:to>
      <xdr:col>20</xdr:col>
      <xdr:colOff>38100</xdr:colOff>
      <xdr:row>36</xdr:row>
      <xdr:rowOff>76200</xdr:rowOff>
    </xdr:to>
    <xdr:sp macro="" textlink="">
      <xdr:nvSpPr>
        <xdr:cNvPr id="74" name="楕円 73"/>
        <xdr:cNvSpPr/>
      </xdr:nvSpPr>
      <xdr:spPr>
        <a:xfrm>
          <a:off x="3746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25400</xdr:rowOff>
    </xdr:from>
    <xdr:to>
      <xdr:col>24</xdr:col>
      <xdr:colOff>63500</xdr:colOff>
      <xdr:row>36</xdr:row>
      <xdr:rowOff>50800</xdr:rowOff>
    </xdr:to>
    <xdr:cxnSp macro="">
      <xdr:nvCxnSpPr>
        <xdr:cNvPr id="75" name="直線コネクタ 74"/>
        <xdr:cNvCxnSpPr/>
      </xdr:nvCxnSpPr>
      <xdr:spPr>
        <a:xfrm>
          <a:off x="3797300" y="6197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120650</xdr:rowOff>
    </xdr:from>
    <xdr:to>
      <xdr:col>15</xdr:col>
      <xdr:colOff>101600</xdr:colOff>
      <xdr:row>36</xdr:row>
      <xdr:rowOff>50800</xdr:rowOff>
    </xdr:to>
    <xdr:sp macro="" textlink="">
      <xdr:nvSpPr>
        <xdr:cNvPr id="76" name="楕円 75"/>
        <xdr:cNvSpPr/>
      </xdr:nvSpPr>
      <xdr:spPr>
        <a:xfrm>
          <a:off x="2857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0</xdr:rowOff>
    </xdr:from>
    <xdr:to>
      <xdr:col>19</xdr:col>
      <xdr:colOff>177800</xdr:colOff>
      <xdr:row>36</xdr:row>
      <xdr:rowOff>25400</xdr:rowOff>
    </xdr:to>
    <xdr:cxnSp macro="">
      <xdr:nvCxnSpPr>
        <xdr:cNvPr id="77" name="直線コネクタ 76"/>
        <xdr:cNvCxnSpPr/>
      </xdr:nvCxnSpPr>
      <xdr:spPr>
        <a:xfrm>
          <a:off x="29083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95250</xdr:rowOff>
    </xdr:from>
    <xdr:to>
      <xdr:col>10</xdr:col>
      <xdr:colOff>165100</xdr:colOff>
      <xdr:row>36</xdr:row>
      <xdr:rowOff>25400</xdr:rowOff>
    </xdr:to>
    <xdr:sp macro="" textlink="">
      <xdr:nvSpPr>
        <xdr:cNvPr id="78" name="楕円 77"/>
        <xdr:cNvSpPr/>
      </xdr:nvSpPr>
      <xdr:spPr>
        <a:xfrm>
          <a:off x="1968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146050</xdr:rowOff>
    </xdr:from>
    <xdr:to>
      <xdr:col>15</xdr:col>
      <xdr:colOff>50800</xdr:colOff>
      <xdr:row>36</xdr:row>
      <xdr:rowOff>0</xdr:rowOff>
    </xdr:to>
    <xdr:cxnSp macro="">
      <xdr:nvCxnSpPr>
        <xdr:cNvPr id="79" name="直線コネクタ 78"/>
        <xdr:cNvCxnSpPr/>
      </xdr:nvCxnSpPr>
      <xdr:spPr>
        <a:xfrm>
          <a:off x="2019300" y="614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69850</xdr:rowOff>
    </xdr:from>
    <xdr:to>
      <xdr:col>6</xdr:col>
      <xdr:colOff>38100</xdr:colOff>
      <xdr:row>36</xdr:row>
      <xdr:rowOff>0</xdr:rowOff>
    </xdr:to>
    <xdr:sp macro="" textlink="">
      <xdr:nvSpPr>
        <xdr:cNvPr id="80" name="楕円 79"/>
        <xdr:cNvSpPr/>
      </xdr:nvSpPr>
      <xdr:spPr>
        <a:xfrm>
          <a:off x="1079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120650</xdr:rowOff>
    </xdr:from>
    <xdr:to>
      <xdr:col>10</xdr:col>
      <xdr:colOff>114300</xdr:colOff>
      <xdr:row>35</xdr:row>
      <xdr:rowOff>146050</xdr:rowOff>
    </xdr:to>
    <xdr:cxnSp macro="">
      <xdr:nvCxnSpPr>
        <xdr:cNvPr id="81" name="直線コネクタ 80"/>
        <xdr:cNvCxnSpPr/>
      </xdr:nvCxnSpPr>
      <xdr:spPr>
        <a:xfrm>
          <a:off x="1130300" y="612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2"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83837</xdr:rowOff>
    </xdr:from>
    <xdr:ext cx="405111" cy="259045"/>
    <xdr:sp macro="" textlink="">
      <xdr:nvSpPr>
        <xdr:cNvPr id="83" name="n_2aveValue【図書館】&#10;有形固定資産減価償却率"/>
        <xdr:cNvSpPr txBox="1"/>
      </xdr:nvSpPr>
      <xdr:spPr>
        <a:xfrm>
          <a:off x="2705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30497</xdr:rowOff>
    </xdr:from>
    <xdr:ext cx="405111" cy="259045"/>
    <xdr:sp macro="" textlink="">
      <xdr:nvSpPr>
        <xdr:cNvPr id="84" name="n_3aveValue【図書館】&#10;有形固定資産減価償却率"/>
        <xdr:cNvSpPr txBox="1"/>
      </xdr:nvSpPr>
      <xdr:spPr>
        <a:xfrm>
          <a:off x="18167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15257</xdr:rowOff>
    </xdr:from>
    <xdr:ext cx="405111" cy="259045"/>
    <xdr:sp macro="" textlink="">
      <xdr:nvSpPr>
        <xdr:cNvPr id="85" name="n_4aveValue【図書館】&#10;有形固定資産減価償却率"/>
        <xdr:cNvSpPr txBox="1"/>
      </xdr:nvSpPr>
      <xdr:spPr>
        <a:xfrm>
          <a:off x="927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92727</xdr:rowOff>
    </xdr:from>
    <xdr:ext cx="405111" cy="259045"/>
    <xdr:sp macro="" textlink="">
      <xdr:nvSpPr>
        <xdr:cNvPr id="86" name="n_1mainValue【図書館】&#10;有形固定資産減価償却率"/>
        <xdr:cNvSpPr txBox="1"/>
      </xdr:nvSpPr>
      <xdr:spPr>
        <a:xfrm>
          <a:off x="35820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67327</xdr:rowOff>
    </xdr:from>
    <xdr:ext cx="405111" cy="259045"/>
    <xdr:sp macro="" textlink="">
      <xdr:nvSpPr>
        <xdr:cNvPr id="87" name="n_2main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41927</xdr:rowOff>
    </xdr:from>
    <xdr:ext cx="405111" cy="259045"/>
    <xdr:sp macro="" textlink="">
      <xdr:nvSpPr>
        <xdr:cNvPr id="88" name="n_3mainValue【図書館】&#10;有形固定資産減価償却率"/>
        <xdr:cNvSpPr txBox="1"/>
      </xdr:nvSpPr>
      <xdr:spPr>
        <a:xfrm>
          <a:off x="1816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16527</xdr:rowOff>
    </xdr:from>
    <xdr:ext cx="405111" cy="259045"/>
    <xdr:sp macro="" textlink="">
      <xdr:nvSpPr>
        <xdr:cNvPr id="89" name="n_4mainValue【図書館】&#10;有形固定資産減価償却率"/>
        <xdr:cNvSpPr txBox="1"/>
      </xdr:nvSpPr>
      <xdr:spPr>
        <a:xfrm>
          <a:off x="9277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5" name="直線コネクタ 114"/>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6"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7" name="直線コネクタ 116"/>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8" name="【図書館】&#10;一人当たり面積最大値テキスト"/>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9" name="直線コネクタ 118"/>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20"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フローチャート: 判断 120"/>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22" name="フローチャート: 判断 121"/>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3" name="フローチャート: 判断 122"/>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5" name="フローチャート: 判断 124"/>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27033</xdr:rowOff>
    </xdr:from>
    <xdr:to>
      <xdr:col>55</xdr:col>
      <xdr:colOff>50800</xdr:colOff>
      <xdr:row>39</xdr:row>
      <xdr:rowOff>128633</xdr:rowOff>
    </xdr:to>
    <xdr:sp macro="" textlink="">
      <xdr:nvSpPr>
        <xdr:cNvPr id="131" name="楕円 130"/>
        <xdr:cNvSpPr/>
      </xdr:nvSpPr>
      <xdr:spPr>
        <a:xfrm>
          <a:off x="10426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49910</xdr:rowOff>
    </xdr:from>
    <xdr:ext cx="469744" cy="259045"/>
    <xdr:sp macro="" textlink="">
      <xdr:nvSpPr>
        <xdr:cNvPr id="132" name="【図書館】&#10;一人当たり面積該当値テキスト"/>
        <xdr:cNvSpPr txBox="1"/>
      </xdr:nvSpPr>
      <xdr:spPr>
        <a:xfrm>
          <a:off x="10515600" y="656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33565</xdr:rowOff>
    </xdr:from>
    <xdr:to>
      <xdr:col>50</xdr:col>
      <xdr:colOff>165100</xdr:colOff>
      <xdr:row>39</xdr:row>
      <xdr:rowOff>135165</xdr:rowOff>
    </xdr:to>
    <xdr:sp macro="" textlink="">
      <xdr:nvSpPr>
        <xdr:cNvPr id="133" name="楕円 132"/>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77833</xdr:rowOff>
    </xdr:from>
    <xdr:to>
      <xdr:col>55</xdr:col>
      <xdr:colOff>0</xdr:colOff>
      <xdr:row>39</xdr:row>
      <xdr:rowOff>84365</xdr:rowOff>
    </xdr:to>
    <xdr:cxnSp macro="">
      <xdr:nvCxnSpPr>
        <xdr:cNvPr id="134" name="直線コネクタ 133"/>
        <xdr:cNvCxnSpPr/>
      </xdr:nvCxnSpPr>
      <xdr:spPr>
        <a:xfrm flipV="1">
          <a:off x="9639300" y="67643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33565</xdr:rowOff>
    </xdr:from>
    <xdr:to>
      <xdr:col>46</xdr:col>
      <xdr:colOff>38100</xdr:colOff>
      <xdr:row>39</xdr:row>
      <xdr:rowOff>135165</xdr:rowOff>
    </xdr:to>
    <xdr:sp macro="" textlink="">
      <xdr:nvSpPr>
        <xdr:cNvPr id="135" name="楕円 134"/>
        <xdr:cNvSpPr/>
      </xdr:nvSpPr>
      <xdr:spPr>
        <a:xfrm>
          <a:off x="869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84365</xdr:rowOff>
    </xdr:from>
    <xdr:to>
      <xdr:col>50</xdr:col>
      <xdr:colOff>114300</xdr:colOff>
      <xdr:row>39</xdr:row>
      <xdr:rowOff>84365</xdr:rowOff>
    </xdr:to>
    <xdr:cxnSp macro="">
      <xdr:nvCxnSpPr>
        <xdr:cNvPr id="136" name="直線コネクタ 135"/>
        <xdr:cNvCxnSpPr/>
      </xdr:nvCxnSpPr>
      <xdr:spPr>
        <a:xfrm>
          <a:off x="8750300" y="67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43362</xdr:rowOff>
    </xdr:from>
    <xdr:to>
      <xdr:col>41</xdr:col>
      <xdr:colOff>101600</xdr:colOff>
      <xdr:row>39</xdr:row>
      <xdr:rowOff>144962</xdr:rowOff>
    </xdr:to>
    <xdr:sp macro="" textlink="">
      <xdr:nvSpPr>
        <xdr:cNvPr id="137" name="楕円 136"/>
        <xdr:cNvSpPr/>
      </xdr:nvSpPr>
      <xdr:spPr>
        <a:xfrm>
          <a:off x="7810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84365</xdr:rowOff>
    </xdr:from>
    <xdr:to>
      <xdr:col>45</xdr:col>
      <xdr:colOff>177800</xdr:colOff>
      <xdr:row>39</xdr:row>
      <xdr:rowOff>94162</xdr:rowOff>
    </xdr:to>
    <xdr:cxnSp macro="">
      <xdr:nvCxnSpPr>
        <xdr:cNvPr id="138" name="直線コネクタ 137"/>
        <xdr:cNvCxnSpPr/>
      </xdr:nvCxnSpPr>
      <xdr:spPr>
        <a:xfrm flipV="1">
          <a:off x="7861300" y="67709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43362</xdr:rowOff>
    </xdr:from>
    <xdr:to>
      <xdr:col>36</xdr:col>
      <xdr:colOff>165100</xdr:colOff>
      <xdr:row>39</xdr:row>
      <xdr:rowOff>144962</xdr:rowOff>
    </xdr:to>
    <xdr:sp macro="" textlink="">
      <xdr:nvSpPr>
        <xdr:cNvPr id="139" name="楕円 138"/>
        <xdr:cNvSpPr/>
      </xdr:nvSpPr>
      <xdr:spPr>
        <a:xfrm>
          <a:off x="6921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94162</xdr:rowOff>
    </xdr:from>
    <xdr:to>
      <xdr:col>41</xdr:col>
      <xdr:colOff>50800</xdr:colOff>
      <xdr:row>39</xdr:row>
      <xdr:rowOff>94162</xdr:rowOff>
    </xdr:to>
    <xdr:cxnSp macro="">
      <xdr:nvCxnSpPr>
        <xdr:cNvPr id="140" name="直線コネクタ 139"/>
        <xdr:cNvCxnSpPr/>
      </xdr:nvCxnSpPr>
      <xdr:spPr>
        <a:xfrm>
          <a:off x="6972300" y="6780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108330</xdr:rowOff>
    </xdr:from>
    <xdr:ext cx="469744" cy="259045"/>
    <xdr:sp macro="" textlink="">
      <xdr:nvSpPr>
        <xdr:cNvPr id="141" name="n_1aveValue【図書館】&#10;一人当たり面積"/>
        <xdr:cNvSpPr txBox="1"/>
      </xdr:nvSpPr>
      <xdr:spPr>
        <a:xfrm>
          <a:off x="9391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111596</xdr:rowOff>
    </xdr:from>
    <xdr:ext cx="469744" cy="259045"/>
    <xdr:sp macro="" textlink="">
      <xdr:nvSpPr>
        <xdr:cNvPr id="142" name="n_2aveValue【図書館】&#10;一人当たり面積"/>
        <xdr:cNvSpPr txBox="1"/>
      </xdr:nvSpPr>
      <xdr:spPr>
        <a:xfrm>
          <a:off x="8515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3"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5460</xdr:rowOff>
    </xdr:from>
    <xdr:ext cx="469744" cy="259045"/>
    <xdr:sp macro="" textlink="">
      <xdr:nvSpPr>
        <xdr:cNvPr id="144" name="n_4aveValue【図書館】&#10;一人当たり面積"/>
        <xdr:cNvSpPr txBox="1"/>
      </xdr:nvSpPr>
      <xdr:spPr>
        <a:xfrm>
          <a:off x="6737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151692</xdr:rowOff>
    </xdr:from>
    <xdr:ext cx="469744" cy="259045"/>
    <xdr:sp macro="" textlink="">
      <xdr:nvSpPr>
        <xdr:cNvPr id="145" name="n_1mainValue【図書館】&#10;一人当たり面積"/>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151692</xdr:rowOff>
    </xdr:from>
    <xdr:ext cx="469744" cy="259045"/>
    <xdr:sp macro="" textlink="">
      <xdr:nvSpPr>
        <xdr:cNvPr id="146" name="n_2mainValue【図書館】&#10;一人当たり面積"/>
        <xdr:cNvSpPr txBox="1"/>
      </xdr:nvSpPr>
      <xdr:spPr>
        <a:xfrm>
          <a:off x="85154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161489</xdr:rowOff>
    </xdr:from>
    <xdr:ext cx="469744" cy="259045"/>
    <xdr:sp macro="" textlink="">
      <xdr:nvSpPr>
        <xdr:cNvPr id="147" name="n_3mainValue【図書館】&#10;一人当たり面積"/>
        <xdr:cNvSpPr txBox="1"/>
      </xdr:nvSpPr>
      <xdr:spPr>
        <a:xfrm>
          <a:off x="7626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161489</xdr:rowOff>
    </xdr:from>
    <xdr:ext cx="469744" cy="259045"/>
    <xdr:sp macro="" textlink="">
      <xdr:nvSpPr>
        <xdr:cNvPr id="148" name="n_4mainValue【図書館】&#10;一人当たり面積"/>
        <xdr:cNvSpPr txBox="1"/>
      </xdr:nvSpPr>
      <xdr:spPr>
        <a:xfrm>
          <a:off x="6737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73" name="直線コネクタ 172"/>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6"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7" name="直線コネクタ 176"/>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8" name="【体育館・プー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82" name="フローチャート: 判断 181"/>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89" name="楕円 188"/>
        <xdr:cNvSpPr/>
      </xdr:nvSpPr>
      <xdr:spPr>
        <a:xfrm>
          <a:off x="4584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109237</xdr:rowOff>
    </xdr:from>
    <xdr:ext cx="405111" cy="259045"/>
    <xdr:sp macro="" textlink="">
      <xdr:nvSpPr>
        <xdr:cNvPr id="190" name="【体育館・プール】&#10;有形固定資産減価償却率該当値テキスト"/>
        <xdr:cNvSpPr txBox="1"/>
      </xdr:nvSpPr>
      <xdr:spPr>
        <a:xfrm>
          <a:off x="4673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42545</xdr:rowOff>
    </xdr:from>
    <xdr:to>
      <xdr:col>20</xdr:col>
      <xdr:colOff>38100</xdr:colOff>
      <xdr:row>57</xdr:row>
      <xdr:rowOff>144145</xdr:rowOff>
    </xdr:to>
    <xdr:sp macro="" textlink="">
      <xdr:nvSpPr>
        <xdr:cNvPr id="191" name="楕円 190"/>
        <xdr:cNvSpPr/>
      </xdr:nvSpPr>
      <xdr:spPr>
        <a:xfrm>
          <a:off x="3746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93345</xdr:rowOff>
    </xdr:from>
    <xdr:to>
      <xdr:col>24</xdr:col>
      <xdr:colOff>63500</xdr:colOff>
      <xdr:row>57</xdr:row>
      <xdr:rowOff>137160</xdr:rowOff>
    </xdr:to>
    <xdr:cxnSp macro="">
      <xdr:nvCxnSpPr>
        <xdr:cNvPr id="192" name="直線コネクタ 191"/>
        <xdr:cNvCxnSpPr/>
      </xdr:nvCxnSpPr>
      <xdr:spPr>
        <a:xfrm>
          <a:off x="3797300" y="98659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168275</xdr:rowOff>
    </xdr:from>
    <xdr:to>
      <xdr:col>15</xdr:col>
      <xdr:colOff>101600</xdr:colOff>
      <xdr:row>57</xdr:row>
      <xdr:rowOff>98425</xdr:rowOff>
    </xdr:to>
    <xdr:sp macro="" textlink="">
      <xdr:nvSpPr>
        <xdr:cNvPr id="193" name="楕円 192"/>
        <xdr:cNvSpPr/>
      </xdr:nvSpPr>
      <xdr:spPr>
        <a:xfrm>
          <a:off x="2857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47625</xdr:rowOff>
    </xdr:from>
    <xdr:to>
      <xdr:col>19</xdr:col>
      <xdr:colOff>177800</xdr:colOff>
      <xdr:row>57</xdr:row>
      <xdr:rowOff>93345</xdr:rowOff>
    </xdr:to>
    <xdr:cxnSp macro="">
      <xdr:nvCxnSpPr>
        <xdr:cNvPr id="194" name="直線コネクタ 193"/>
        <xdr:cNvCxnSpPr/>
      </xdr:nvCxnSpPr>
      <xdr:spPr>
        <a:xfrm>
          <a:off x="2908300" y="9820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124460</xdr:rowOff>
    </xdr:from>
    <xdr:to>
      <xdr:col>10</xdr:col>
      <xdr:colOff>165100</xdr:colOff>
      <xdr:row>57</xdr:row>
      <xdr:rowOff>54610</xdr:rowOff>
    </xdr:to>
    <xdr:sp macro="" textlink="">
      <xdr:nvSpPr>
        <xdr:cNvPr id="195" name="楕円 194"/>
        <xdr:cNvSpPr/>
      </xdr:nvSpPr>
      <xdr:spPr>
        <a:xfrm>
          <a:off x="1968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3810</xdr:rowOff>
    </xdr:from>
    <xdr:to>
      <xdr:col>15</xdr:col>
      <xdr:colOff>50800</xdr:colOff>
      <xdr:row>57</xdr:row>
      <xdr:rowOff>47625</xdr:rowOff>
    </xdr:to>
    <xdr:cxnSp macro="">
      <xdr:nvCxnSpPr>
        <xdr:cNvPr id="196" name="直線コネクタ 195"/>
        <xdr:cNvCxnSpPr/>
      </xdr:nvCxnSpPr>
      <xdr:spPr>
        <a:xfrm>
          <a:off x="2019300" y="9776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80645</xdr:rowOff>
    </xdr:from>
    <xdr:to>
      <xdr:col>6</xdr:col>
      <xdr:colOff>38100</xdr:colOff>
      <xdr:row>57</xdr:row>
      <xdr:rowOff>10795</xdr:rowOff>
    </xdr:to>
    <xdr:sp macro="" textlink="">
      <xdr:nvSpPr>
        <xdr:cNvPr id="197" name="楕円 196"/>
        <xdr:cNvSpPr/>
      </xdr:nvSpPr>
      <xdr:spPr>
        <a:xfrm>
          <a:off x="1079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131445</xdr:rowOff>
    </xdr:from>
    <xdr:to>
      <xdr:col>10</xdr:col>
      <xdr:colOff>114300</xdr:colOff>
      <xdr:row>57</xdr:row>
      <xdr:rowOff>3810</xdr:rowOff>
    </xdr:to>
    <xdr:cxnSp macro="">
      <xdr:nvCxnSpPr>
        <xdr:cNvPr id="198" name="直線コネクタ 197"/>
        <xdr:cNvCxnSpPr/>
      </xdr:nvCxnSpPr>
      <xdr:spPr>
        <a:xfrm>
          <a:off x="1130300" y="97326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9"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200"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201" name="n_3aveValue【体育館・プール】&#10;有形固定資産減価償却率"/>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2" name="n_4aveValue【体育館・プー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160672</xdr:rowOff>
    </xdr:from>
    <xdr:ext cx="405111" cy="259045"/>
    <xdr:sp macro="" textlink="">
      <xdr:nvSpPr>
        <xdr:cNvPr id="203" name="n_1mainValue【体育館・プール】&#10;有形固定資産減価償却率"/>
        <xdr:cNvSpPr txBox="1"/>
      </xdr:nvSpPr>
      <xdr:spPr>
        <a:xfrm>
          <a:off x="35820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114952</xdr:rowOff>
    </xdr:from>
    <xdr:ext cx="405111" cy="259045"/>
    <xdr:sp macro="" textlink="">
      <xdr:nvSpPr>
        <xdr:cNvPr id="204" name="n_2mainValue【体育館・プール】&#10;有形固定資産減価償却率"/>
        <xdr:cNvSpPr txBox="1"/>
      </xdr:nvSpPr>
      <xdr:spPr>
        <a:xfrm>
          <a:off x="2705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71137</xdr:rowOff>
    </xdr:from>
    <xdr:ext cx="405111" cy="259045"/>
    <xdr:sp macro="" textlink="">
      <xdr:nvSpPr>
        <xdr:cNvPr id="205" name="n_3mainValue【体育館・プール】&#10;有形固定資産減価償却率"/>
        <xdr:cNvSpPr txBox="1"/>
      </xdr:nvSpPr>
      <xdr:spPr>
        <a:xfrm>
          <a:off x="1816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27322</xdr:rowOff>
    </xdr:from>
    <xdr:ext cx="405111" cy="259045"/>
    <xdr:sp macro="" textlink="">
      <xdr:nvSpPr>
        <xdr:cNvPr id="206" name="n_4mainValue【体育館・プール】&#10;有形固定資産減価償却率"/>
        <xdr:cNvSpPr txBox="1"/>
      </xdr:nvSpPr>
      <xdr:spPr>
        <a:xfrm>
          <a:off x="92774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32" name="直線コネクタ 231"/>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33"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34" name="直線コネクタ 233"/>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35"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6" name="直線コネクタ 235"/>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37" name="【体育館・プール】&#10;一人当たり面積平均値テキスト"/>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8" name="フローチャート: 判断 237"/>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9" name="フローチャート: 判断 238"/>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0" name="フローチャート: 判断 239"/>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41" name="フローチャート: 判断 240"/>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2" name="フローチャート: 判断 241"/>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44994</xdr:rowOff>
    </xdr:from>
    <xdr:to>
      <xdr:col>55</xdr:col>
      <xdr:colOff>50800</xdr:colOff>
      <xdr:row>62</xdr:row>
      <xdr:rowOff>146594</xdr:rowOff>
    </xdr:to>
    <xdr:sp macro="" textlink="">
      <xdr:nvSpPr>
        <xdr:cNvPr id="248" name="楕円 247"/>
        <xdr:cNvSpPr/>
      </xdr:nvSpPr>
      <xdr:spPr>
        <a:xfrm>
          <a:off x="10426700" y="106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23421</xdr:rowOff>
    </xdr:from>
    <xdr:ext cx="469744" cy="259045"/>
    <xdr:sp macro="" textlink="">
      <xdr:nvSpPr>
        <xdr:cNvPr id="249" name="【体育館・プール】&#10;一人当たり面積該当値テキスト"/>
        <xdr:cNvSpPr txBox="1"/>
      </xdr:nvSpPr>
      <xdr:spPr>
        <a:xfrm>
          <a:off x="10515600" y="1065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50437</xdr:rowOff>
    </xdr:from>
    <xdr:to>
      <xdr:col>50</xdr:col>
      <xdr:colOff>165100</xdr:colOff>
      <xdr:row>62</xdr:row>
      <xdr:rowOff>152037</xdr:rowOff>
    </xdr:to>
    <xdr:sp macro="" textlink="">
      <xdr:nvSpPr>
        <xdr:cNvPr id="250" name="楕円 249"/>
        <xdr:cNvSpPr/>
      </xdr:nvSpPr>
      <xdr:spPr>
        <a:xfrm>
          <a:off x="9588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95794</xdr:rowOff>
    </xdr:from>
    <xdr:to>
      <xdr:col>55</xdr:col>
      <xdr:colOff>0</xdr:colOff>
      <xdr:row>62</xdr:row>
      <xdr:rowOff>101237</xdr:rowOff>
    </xdr:to>
    <xdr:cxnSp macro="">
      <xdr:nvCxnSpPr>
        <xdr:cNvPr id="251" name="直線コネクタ 250"/>
        <xdr:cNvCxnSpPr/>
      </xdr:nvCxnSpPr>
      <xdr:spPr>
        <a:xfrm flipV="1">
          <a:off x="9639300" y="10725694"/>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49349</xdr:rowOff>
    </xdr:from>
    <xdr:to>
      <xdr:col>46</xdr:col>
      <xdr:colOff>38100</xdr:colOff>
      <xdr:row>62</xdr:row>
      <xdr:rowOff>150949</xdr:rowOff>
    </xdr:to>
    <xdr:sp macro="" textlink="">
      <xdr:nvSpPr>
        <xdr:cNvPr id="252" name="楕円 251"/>
        <xdr:cNvSpPr/>
      </xdr:nvSpPr>
      <xdr:spPr>
        <a:xfrm>
          <a:off x="8699500" y="1067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100149</xdr:rowOff>
    </xdr:from>
    <xdr:to>
      <xdr:col>50</xdr:col>
      <xdr:colOff>114300</xdr:colOff>
      <xdr:row>62</xdr:row>
      <xdr:rowOff>101237</xdr:rowOff>
    </xdr:to>
    <xdr:cxnSp macro="">
      <xdr:nvCxnSpPr>
        <xdr:cNvPr id="253" name="直線コネクタ 252"/>
        <xdr:cNvCxnSpPr/>
      </xdr:nvCxnSpPr>
      <xdr:spPr>
        <a:xfrm>
          <a:off x="8750300" y="107300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54" name="楕円 253"/>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100149</xdr:rowOff>
    </xdr:from>
    <xdr:to>
      <xdr:col>45</xdr:col>
      <xdr:colOff>177800</xdr:colOff>
      <xdr:row>62</xdr:row>
      <xdr:rowOff>106680</xdr:rowOff>
    </xdr:to>
    <xdr:cxnSp macro="">
      <xdr:nvCxnSpPr>
        <xdr:cNvPr id="255" name="直線コネクタ 254"/>
        <xdr:cNvCxnSpPr/>
      </xdr:nvCxnSpPr>
      <xdr:spPr>
        <a:xfrm flipV="1">
          <a:off x="7861300" y="107300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56969</xdr:rowOff>
    </xdr:from>
    <xdr:to>
      <xdr:col>36</xdr:col>
      <xdr:colOff>165100</xdr:colOff>
      <xdr:row>62</xdr:row>
      <xdr:rowOff>158569</xdr:rowOff>
    </xdr:to>
    <xdr:sp macro="" textlink="">
      <xdr:nvSpPr>
        <xdr:cNvPr id="256" name="楕円 255"/>
        <xdr:cNvSpPr/>
      </xdr:nvSpPr>
      <xdr:spPr>
        <a:xfrm>
          <a:off x="6921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106680</xdr:rowOff>
    </xdr:from>
    <xdr:to>
      <xdr:col>41</xdr:col>
      <xdr:colOff>50800</xdr:colOff>
      <xdr:row>62</xdr:row>
      <xdr:rowOff>107769</xdr:rowOff>
    </xdr:to>
    <xdr:cxnSp macro="">
      <xdr:nvCxnSpPr>
        <xdr:cNvPr id="257" name="直線コネクタ 256"/>
        <xdr:cNvCxnSpPr/>
      </xdr:nvCxnSpPr>
      <xdr:spPr>
        <a:xfrm flipV="1">
          <a:off x="6972300" y="107365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58"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59"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60" name="n_3aveValue【体育館・プール】&#10;一人当たり面積"/>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61"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143164</xdr:rowOff>
    </xdr:from>
    <xdr:ext cx="469744" cy="259045"/>
    <xdr:sp macro="" textlink="">
      <xdr:nvSpPr>
        <xdr:cNvPr id="262" name="n_1mainValue【体育館・プール】&#10;一人当たり面積"/>
        <xdr:cNvSpPr txBox="1"/>
      </xdr:nvSpPr>
      <xdr:spPr>
        <a:xfrm>
          <a:off x="9391727" y="1077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142076</xdr:rowOff>
    </xdr:from>
    <xdr:ext cx="469744" cy="259045"/>
    <xdr:sp macro="" textlink="">
      <xdr:nvSpPr>
        <xdr:cNvPr id="263" name="n_2mainValue【体育館・プール】&#10;一人当たり面積"/>
        <xdr:cNvSpPr txBox="1"/>
      </xdr:nvSpPr>
      <xdr:spPr>
        <a:xfrm>
          <a:off x="8515427" y="107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64" name="n_3main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149696</xdr:rowOff>
    </xdr:from>
    <xdr:ext cx="469744" cy="259045"/>
    <xdr:sp macro="" textlink="">
      <xdr:nvSpPr>
        <xdr:cNvPr id="265" name="n_4mainValue【体育館・プール】&#10;一人当たり面積"/>
        <xdr:cNvSpPr txBox="1"/>
      </xdr:nvSpPr>
      <xdr:spPr>
        <a:xfrm>
          <a:off x="67374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2" name="テキスト ボックス 3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3" name="直線コネクタ 3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4" name="テキスト ボックス 3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5" name="直線コネクタ 3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6" name="テキスト ボックス 3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7" name="直線コネクタ 3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8" name="テキスト ボックス 3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9" name="直線コネクタ 3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0" name="テキスト ボックス 3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1" name="直線コネクタ 3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2" name="テキスト ボックス 3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3" name="直線コネクタ 3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4" name="テキスト ボックス 3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5" name="直線コネクタ 3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6" name="テキスト ボックス 3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7" name="直線コネクタ 3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339" name="直線コネクタ 338"/>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4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1" name="直線コネクタ 34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342"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343" name="直線コネクタ 342"/>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344" name="【保健センター・保健所】&#10;有形固定資産減価償却率平均値テキスト"/>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345" name="フローチャート: 判断 344"/>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346" name="フローチャート: 判断 345"/>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347" name="フローチャート: 判断 346"/>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348" name="フローチャート: 判断 347"/>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349" name="フローチャート: 判断 348"/>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0" name="テキスト ボックス 3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1" name="テキスト ボックス 3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2" name="テキスト ボックス 3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3" name="テキスト ボックス 3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4" name="テキスト ボックス 3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27577</xdr:rowOff>
    </xdr:from>
    <xdr:to>
      <xdr:col>85</xdr:col>
      <xdr:colOff>177800</xdr:colOff>
      <xdr:row>61</xdr:row>
      <xdr:rowOff>129177</xdr:rowOff>
    </xdr:to>
    <xdr:sp macro="" textlink="">
      <xdr:nvSpPr>
        <xdr:cNvPr id="355" name="楕円 354"/>
        <xdr:cNvSpPr/>
      </xdr:nvSpPr>
      <xdr:spPr>
        <a:xfrm>
          <a:off x="16268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6004</xdr:rowOff>
    </xdr:from>
    <xdr:ext cx="405111" cy="259045"/>
    <xdr:sp macro="" textlink="">
      <xdr:nvSpPr>
        <xdr:cNvPr id="356" name="【保健センター・保健所】&#10;有形固定資産減価償却率該当値テキスト"/>
        <xdr:cNvSpPr txBox="1"/>
      </xdr:nvSpPr>
      <xdr:spPr>
        <a:xfrm>
          <a:off x="16357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50437</xdr:rowOff>
    </xdr:from>
    <xdr:to>
      <xdr:col>81</xdr:col>
      <xdr:colOff>101600</xdr:colOff>
      <xdr:row>61</xdr:row>
      <xdr:rowOff>152037</xdr:rowOff>
    </xdr:to>
    <xdr:sp macro="" textlink="">
      <xdr:nvSpPr>
        <xdr:cNvPr id="357" name="楕円 356"/>
        <xdr:cNvSpPr/>
      </xdr:nvSpPr>
      <xdr:spPr>
        <a:xfrm>
          <a:off x="15430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78377</xdr:rowOff>
    </xdr:from>
    <xdr:to>
      <xdr:col>85</xdr:col>
      <xdr:colOff>127000</xdr:colOff>
      <xdr:row>61</xdr:row>
      <xdr:rowOff>101237</xdr:rowOff>
    </xdr:to>
    <xdr:cxnSp macro="">
      <xdr:nvCxnSpPr>
        <xdr:cNvPr id="358" name="直線コネクタ 357"/>
        <xdr:cNvCxnSpPr/>
      </xdr:nvCxnSpPr>
      <xdr:spPr>
        <a:xfrm flipV="1">
          <a:off x="15481300" y="1053682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14515</xdr:rowOff>
    </xdr:from>
    <xdr:to>
      <xdr:col>76</xdr:col>
      <xdr:colOff>165100</xdr:colOff>
      <xdr:row>61</xdr:row>
      <xdr:rowOff>116115</xdr:rowOff>
    </xdr:to>
    <xdr:sp macro="" textlink="">
      <xdr:nvSpPr>
        <xdr:cNvPr id="359" name="楕円 358"/>
        <xdr:cNvSpPr/>
      </xdr:nvSpPr>
      <xdr:spPr>
        <a:xfrm>
          <a:off x="14541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65315</xdr:rowOff>
    </xdr:from>
    <xdr:to>
      <xdr:col>81</xdr:col>
      <xdr:colOff>50800</xdr:colOff>
      <xdr:row>61</xdr:row>
      <xdr:rowOff>101237</xdr:rowOff>
    </xdr:to>
    <xdr:cxnSp macro="">
      <xdr:nvCxnSpPr>
        <xdr:cNvPr id="360" name="直線コネクタ 359"/>
        <xdr:cNvCxnSpPr/>
      </xdr:nvCxnSpPr>
      <xdr:spPr>
        <a:xfrm>
          <a:off x="14592300" y="105237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151674</xdr:rowOff>
    </xdr:from>
    <xdr:to>
      <xdr:col>72</xdr:col>
      <xdr:colOff>38100</xdr:colOff>
      <xdr:row>61</xdr:row>
      <xdr:rowOff>81824</xdr:rowOff>
    </xdr:to>
    <xdr:sp macro="" textlink="">
      <xdr:nvSpPr>
        <xdr:cNvPr id="361" name="楕円 360"/>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65315</xdr:rowOff>
    </xdr:to>
    <xdr:cxnSp macro="">
      <xdr:nvCxnSpPr>
        <xdr:cNvPr id="362" name="直線コネクタ 361"/>
        <xdr:cNvCxnSpPr/>
      </xdr:nvCxnSpPr>
      <xdr:spPr>
        <a:xfrm>
          <a:off x="13703300" y="104894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363" name="楕円 362"/>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31024</xdr:rowOff>
    </xdr:to>
    <xdr:cxnSp macro="">
      <xdr:nvCxnSpPr>
        <xdr:cNvPr id="364" name="直線コネクタ 363"/>
        <xdr:cNvCxnSpPr/>
      </xdr:nvCxnSpPr>
      <xdr:spPr>
        <a:xfrm>
          <a:off x="12814300" y="104829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365"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366"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367" name="n_3aveValue【保健センター・保健所】&#10;有形固定資産減価償却率"/>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368" name="n_4aveValue【保健センター・保健所】&#10;有形固定資産減価償却率"/>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143164</xdr:rowOff>
    </xdr:from>
    <xdr:ext cx="405111" cy="259045"/>
    <xdr:sp macro="" textlink="">
      <xdr:nvSpPr>
        <xdr:cNvPr id="369" name="n_1mainValue【保健センター・保健所】&#10;有形固定資産減価償却率"/>
        <xdr:cNvSpPr txBox="1"/>
      </xdr:nvSpPr>
      <xdr:spPr>
        <a:xfrm>
          <a:off x="152660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107242</xdr:rowOff>
    </xdr:from>
    <xdr:ext cx="405111" cy="259045"/>
    <xdr:sp macro="" textlink="">
      <xdr:nvSpPr>
        <xdr:cNvPr id="370" name="n_2mainValue【保健センター・保健所】&#10;有形固定資産減価償却率"/>
        <xdr:cNvSpPr txBox="1"/>
      </xdr:nvSpPr>
      <xdr:spPr>
        <a:xfrm>
          <a:off x="14389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371" name="n_3mainValue【保健センター・保健所】&#10;有形固定資産減価償却率"/>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372" name="n_4mainValue【保健センター・保健所】&#10;有形固定資産減価償却率"/>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3" name="正方形/長方形 3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4" name="正方形/長方形 3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5" name="正方形/長方形 3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6" name="正方形/長方形 3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7" name="正方形/長方形 3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8" name="正方形/長方形 3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9" name="正方形/長方形 3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0" name="正方形/長方形 3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1" name="テキスト ボックス 3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2" name="直線コネクタ 3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3" name="直線コネクタ 3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4" name="テキスト ボックス 3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5" name="直線コネクタ 3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6" name="テキスト ボックス 3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7" name="直線コネクタ 3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8" name="テキスト ボックス 3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9" name="直線コネクタ 3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0" name="テキスト ボックス 3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1" name="直線コネクタ 3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2" name="テキスト ボックス 3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396" name="直線コネクタ 395"/>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97"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98" name="直線コネクタ 397"/>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399"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400" name="直線コネクタ 399"/>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401" name="【保健センター・保健所】&#10;一人当たり面積平均値テキスト"/>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402" name="フローチャート: 判断 401"/>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03" name="フローチャート: 判断 402"/>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04" name="フローチャート: 判断 403"/>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05" name="フローチャート: 判断 404"/>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406" name="フローチャート: 判断 405"/>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412" name="楕円 411"/>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413" name="【保健センター・保健所】&#10;一人当たり面積該当値テキスト"/>
        <xdr:cNvSpPr txBox="1"/>
      </xdr:nvSpPr>
      <xdr:spPr>
        <a:xfrm>
          <a:off x="22199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414" name="楕円 413"/>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38100</xdr:rowOff>
    </xdr:to>
    <xdr:cxnSp macro="">
      <xdr:nvCxnSpPr>
        <xdr:cNvPr id="415" name="直線コネクタ 414"/>
        <xdr:cNvCxnSpPr/>
      </xdr:nvCxnSpPr>
      <xdr:spPr>
        <a:xfrm flipV="1">
          <a:off x="21323300" y="10835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416" name="楕円 415"/>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417" name="直線コネクタ 416"/>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418" name="楕円 417"/>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41910</xdr:rowOff>
    </xdr:to>
    <xdr:cxnSp macro="">
      <xdr:nvCxnSpPr>
        <xdr:cNvPr id="419" name="直線コネクタ 418"/>
        <xdr:cNvCxnSpPr/>
      </xdr:nvCxnSpPr>
      <xdr:spPr>
        <a:xfrm flipV="1">
          <a:off x="19545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420" name="楕円 419"/>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41910</xdr:rowOff>
    </xdr:from>
    <xdr:to>
      <xdr:col>102</xdr:col>
      <xdr:colOff>114300</xdr:colOff>
      <xdr:row>63</xdr:row>
      <xdr:rowOff>41910</xdr:rowOff>
    </xdr:to>
    <xdr:cxnSp macro="">
      <xdr:nvCxnSpPr>
        <xdr:cNvPr id="421" name="直線コネクタ 420"/>
        <xdr:cNvCxnSpPr/>
      </xdr:nvCxnSpPr>
      <xdr:spPr>
        <a:xfrm>
          <a:off x="18656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422"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2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424"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425"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426"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427"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428" name="n_3mainValue【保健センター・保健所】&#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429" name="n_4main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1" name="直線コネクタ 4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2" name="テキスト ボックス 4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3" name="直線コネクタ 4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4" name="テキスト ボックス 4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5" name="直線コネクタ 4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6" name="テキスト ボックス 4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7" name="直線コネクタ 4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8" name="テキスト ボックス 4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9" name="直線コネクタ 4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0" name="テキスト ボックス 4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2" name="テキスト ボックス 4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454" name="直線コネクタ 453"/>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455"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456" name="直線コネクタ 455"/>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457"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458" name="直線コネクタ 457"/>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459" name="【消防施設】&#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460" name="フローチャート: 判断 459"/>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461" name="フローチャート: 判断 460"/>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62" name="フローチャート: 判断 461"/>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463" name="フローチャート: 判断 462"/>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464" name="フローチャート: 判断 463"/>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xdr:rowOff>
    </xdr:from>
    <xdr:to>
      <xdr:col>85</xdr:col>
      <xdr:colOff>177800</xdr:colOff>
      <xdr:row>83</xdr:row>
      <xdr:rowOff>109855</xdr:rowOff>
    </xdr:to>
    <xdr:sp macro="" textlink="">
      <xdr:nvSpPr>
        <xdr:cNvPr id="470" name="楕円 469"/>
        <xdr:cNvSpPr/>
      </xdr:nvSpPr>
      <xdr:spPr>
        <a:xfrm>
          <a:off x="16268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158132</xdr:rowOff>
    </xdr:from>
    <xdr:ext cx="405111" cy="259045"/>
    <xdr:sp macro="" textlink="">
      <xdr:nvSpPr>
        <xdr:cNvPr id="471" name="【消防施設】&#10;有形固定資産減価償却率該当値テキスト"/>
        <xdr:cNvSpPr txBox="1"/>
      </xdr:nvSpPr>
      <xdr:spPr>
        <a:xfrm>
          <a:off x="16357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118745</xdr:rowOff>
    </xdr:from>
    <xdr:to>
      <xdr:col>81</xdr:col>
      <xdr:colOff>101600</xdr:colOff>
      <xdr:row>83</xdr:row>
      <xdr:rowOff>48895</xdr:rowOff>
    </xdr:to>
    <xdr:sp macro="" textlink="">
      <xdr:nvSpPr>
        <xdr:cNvPr id="472" name="楕円 471"/>
        <xdr:cNvSpPr/>
      </xdr:nvSpPr>
      <xdr:spPr>
        <a:xfrm>
          <a:off x="15430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169545</xdr:rowOff>
    </xdr:from>
    <xdr:to>
      <xdr:col>85</xdr:col>
      <xdr:colOff>127000</xdr:colOff>
      <xdr:row>83</xdr:row>
      <xdr:rowOff>59055</xdr:rowOff>
    </xdr:to>
    <xdr:cxnSp macro="">
      <xdr:nvCxnSpPr>
        <xdr:cNvPr id="473" name="直線コネクタ 472"/>
        <xdr:cNvCxnSpPr/>
      </xdr:nvCxnSpPr>
      <xdr:spPr>
        <a:xfrm>
          <a:off x="15481300" y="1422844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57786</xdr:rowOff>
    </xdr:from>
    <xdr:to>
      <xdr:col>76</xdr:col>
      <xdr:colOff>165100</xdr:colOff>
      <xdr:row>82</xdr:row>
      <xdr:rowOff>159386</xdr:rowOff>
    </xdr:to>
    <xdr:sp macro="" textlink="">
      <xdr:nvSpPr>
        <xdr:cNvPr id="474" name="楕円 473"/>
        <xdr:cNvSpPr/>
      </xdr:nvSpPr>
      <xdr:spPr>
        <a:xfrm>
          <a:off x="14541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108586</xdr:rowOff>
    </xdr:from>
    <xdr:to>
      <xdr:col>81</xdr:col>
      <xdr:colOff>50800</xdr:colOff>
      <xdr:row>82</xdr:row>
      <xdr:rowOff>169545</xdr:rowOff>
    </xdr:to>
    <xdr:cxnSp macro="">
      <xdr:nvCxnSpPr>
        <xdr:cNvPr id="475" name="直線コネクタ 474"/>
        <xdr:cNvCxnSpPr/>
      </xdr:nvCxnSpPr>
      <xdr:spPr>
        <a:xfrm>
          <a:off x="14592300" y="1416748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168275</xdr:rowOff>
    </xdr:from>
    <xdr:to>
      <xdr:col>72</xdr:col>
      <xdr:colOff>38100</xdr:colOff>
      <xdr:row>82</xdr:row>
      <xdr:rowOff>98425</xdr:rowOff>
    </xdr:to>
    <xdr:sp macro="" textlink="">
      <xdr:nvSpPr>
        <xdr:cNvPr id="476" name="楕円 475"/>
        <xdr:cNvSpPr/>
      </xdr:nvSpPr>
      <xdr:spPr>
        <a:xfrm>
          <a:off x="13652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47625</xdr:rowOff>
    </xdr:from>
    <xdr:to>
      <xdr:col>76</xdr:col>
      <xdr:colOff>114300</xdr:colOff>
      <xdr:row>82</xdr:row>
      <xdr:rowOff>108586</xdr:rowOff>
    </xdr:to>
    <xdr:cxnSp macro="">
      <xdr:nvCxnSpPr>
        <xdr:cNvPr id="477" name="直線コネクタ 476"/>
        <xdr:cNvCxnSpPr/>
      </xdr:nvCxnSpPr>
      <xdr:spPr>
        <a:xfrm>
          <a:off x="13703300" y="1410652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107314</xdr:rowOff>
    </xdr:from>
    <xdr:to>
      <xdr:col>67</xdr:col>
      <xdr:colOff>101600</xdr:colOff>
      <xdr:row>82</xdr:row>
      <xdr:rowOff>37464</xdr:rowOff>
    </xdr:to>
    <xdr:sp macro="" textlink="">
      <xdr:nvSpPr>
        <xdr:cNvPr id="478" name="楕円 477"/>
        <xdr:cNvSpPr/>
      </xdr:nvSpPr>
      <xdr:spPr>
        <a:xfrm>
          <a:off x="12763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158114</xdr:rowOff>
    </xdr:from>
    <xdr:to>
      <xdr:col>71</xdr:col>
      <xdr:colOff>177800</xdr:colOff>
      <xdr:row>82</xdr:row>
      <xdr:rowOff>47625</xdr:rowOff>
    </xdr:to>
    <xdr:cxnSp macro="">
      <xdr:nvCxnSpPr>
        <xdr:cNvPr id="479" name="直線コネクタ 478"/>
        <xdr:cNvCxnSpPr/>
      </xdr:nvCxnSpPr>
      <xdr:spPr>
        <a:xfrm>
          <a:off x="12814300" y="140455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480"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481"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482" name="n_3ave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95266</xdr:rowOff>
    </xdr:from>
    <xdr:ext cx="405111" cy="259045"/>
    <xdr:sp macro="" textlink="">
      <xdr:nvSpPr>
        <xdr:cNvPr id="483" name="n_4aveValue【消防施設】&#10;有形固定資産減価償却率"/>
        <xdr:cNvSpPr txBox="1"/>
      </xdr:nvSpPr>
      <xdr:spPr>
        <a:xfrm>
          <a:off x="12611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40022</xdr:rowOff>
    </xdr:from>
    <xdr:ext cx="405111" cy="259045"/>
    <xdr:sp macro="" textlink="">
      <xdr:nvSpPr>
        <xdr:cNvPr id="484" name="n_1main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485" name="n_2mainValue【消防施設】&#10;有形固定資産減価償却率"/>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89552</xdr:rowOff>
    </xdr:from>
    <xdr:ext cx="405111" cy="259045"/>
    <xdr:sp macro="" textlink="">
      <xdr:nvSpPr>
        <xdr:cNvPr id="486" name="n_3mainValue【消防施設】&#10;有形固定資産減価償却率"/>
        <xdr:cNvSpPr txBox="1"/>
      </xdr:nvSpPr>
      <xdr:spPr>
        <a:xfrm>
          <a:off x="13500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53991</xdr:rowOff>
    </xdr:from>
    <xdr:ext cx="405111" cy="259045"/>
    <xdr:sp macro="" textlink="">
      <xdr:nvSpPr>
        <xdr:cNvPr id="487" name="n_4mainValue【消防施設】&#10;有形固定資産減価償却率"/>
        <xdr:cNvSpPr txBox="1"/>
      </xdr:nvSpPr>
      <xdr:spPr>
        <a:xfrm>
          <a:off x="12611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509" name="直線コネクタ 508"/>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10"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11" name="直線コネクタ 510"/>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512"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513" name="直線コネクタ 512"/>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514" name="【消防施設】&#10;一人当たり面積平均値テキスト"/>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515" name="フローチャート: 判断 514"/>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16" name="フローチャート: 判断 515"/>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17" name="フローチャート: 判断 516"/>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18" name="フローチャート: 判断 517"/>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519" name="フローチャート: 判断 518"/>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525" name="楕円 524"/>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526" name="【消防施設】&#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527" name="楕円 526"/>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528" name="直線コネクタ 527"/>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529" name="楕円 528"/>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530" name="直線コネクタ 529"/>
        <xdr:cNvCxnSpPr/>
      </xdr:nvCxnSpPr>
      <xdr:spPr>
        <a:xfrm>
          <a:off x="20434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531" name="楕円 530"/>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532" name="直線コネクタ 531"/>
        <xdr:cNvCxnSpPr/>
      </xdr:nvCxnSpPr>
      <xdr:spPr>
        <a:xfrm>
          <a:off x="19545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103887</xdr:rowOff>
    </xdr:from>
    <xdr:to>
      <xdr:col>98</xdr:col>
      <xdr:colOff>38100</xdr:colOff>
      <xdr:row>86</xdr:row>
      <xdr:rowOff>34037</xdr:rowOff>
    </xdr:to>
    <xdr:sp macro="" textlink="">
      <xdr:nvSpPr>
        <xdr:cNvPr id="533" name="楕円 532"/>
        <xdr:cNvSpPr/>
      </xdr:nvSpPr>
      <xdr:spPr>
        <a:xfrm>
          <a:off x="18605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154687</xdr:rowOff>
    </xdr:from>
    <xdr:to>
      <xdr:col>102</xdr:col>
      <xdr:colOff>114300</xdr:colOff>
      <xdr:row>85</xdr:row>
      <xdr:rowOff>154687</xdr:rowOff>
    </xdr:to>
    <xdr:cxnSp macro="">
      <xdr:nvCxnSpPr>
        <xdr:cNvPr id="534" name="直線コネクタ 533"/>
        <xdr:cNvCxnSpPr/>
      </xdr:nvCxnSpPr>
      <xdr:spPr>
        <a:xfrm>
          <a:off x="18656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535"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536"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537"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538"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539"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540"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541" name="n_3mainValue【消防施設】&#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25164</xdr:rowOff>
    </xdr:from>
    <xdr:ext cx="469744" cy="259045"/>
    <xdr:sp macro="" textlink="">
      <xdr:nvSpPr>
        <xdr:cNvPr id="542" name="n_4mainValue【消防施設】&#10;一人当たり面積"/>
        <xdr:cNvSpPr txBox="1"/>
      </xdr:nvSpPr>
      <xdr:spPr>
        <a:xfrm>
          <a:off x="18421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3" name="テキスト ボックス 5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6" name="直線コネクタ 56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8" name="直線コネクタ 5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571" name="【庁舎】&#10;有形固定資産減価償却率平均値テキスト"/>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572" name="フローチャート: 判断 571"/>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573" name="フローチャート: 判断 572"/>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574" name="フローチャート: 判断 573"/>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575" name="フローチャート: 判断 574"/>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576" name="フローチャート: 判断 575"/>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3811</xdr:rowOff>
    </xdr:from>
    <xdr:to>
      <xdr:col>85</xdr:col>
      <xdr:colOff>177800</xdr:colOff>
      <xdr:row>105</xdr:row>
      <xdr:rowOff>105411</xdr:rowOff>
    </xdr:to>
    <xdr:sp macro="" textlink="">
      <xdr:nvSpPr>
        <xdr:cNvPr id="582" name="楕円 581"/>
        <xdr:cNvSpPr/>
      </xdr:nvSpPr>
      <xdr:spPr>
        <a:xfrm>
          <a:off x="16268700" y="180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153688</xdr:rowOff>
    </xdr:from>
    <xdr:ext cx="405111" cy="259045"/>
    <xdr:sp macro="" textlink="">
      <xdr:nvSpPr>
        <xdr:cNvPr id="583" name="【庁舎】&#10;有形固定資産減価償却率該当値テキスト"/>
        <xdr:cNvSpPr txBox="1"/>
      </xdr:nvSpPr>
      <xdr:spPr>
        <a:xfrm>
          <a:off x="16357600" y="1798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xdr:rowOff>
    </xdr:from>
    <xdr:to>
      <xdr:col>81</xdr:col>
      <xdr:colOff>101600</xdr:colOff>
      <xdr:row>105</xdr:row>
      <xdr:rowOff>107950</xdr:rowOff>
    </xdr:to>
    <xdr:sp macro="" textlink="">
      <xdr:nvSpPr>
        <xdr:cNvPr id="584" name="楕円 583"/>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54611</xdr:rowOff>
    </xdr:from>
    <xdr:to>
      <xdr:col>85</xdr:col>
      <xdr:colOff>127000</xdr:colOff>
      <xdr:row>105</xdr:row>
      <xdr:rowOff>57150</xdr:rowOff>
    </xdr:to>
    <xdr:cxnSp macro="">
      <xdr:nvCxnSpPr>
        <xdr:cNvPr id="585" name="直線コネクタ 584"/>
        <xdr:cNvCxnSpPr/>
      </xdr:nvCxnSpPr>
      <xdr:spPr>
        <a:xfrm flipV="1">
          <a:off x="15481300" y="180568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152400</xdr:rowOff>
    </xdr:from>
    <xdr:to>
      <xdr:col>76</xdr:col>
      <xdr:colOff>165100</xdr:colOff>
      <xdr:row>105</xdr:row>
      <xdr:rowOff>82550</xdr:rowOff>
    </xdr:to>
    <xdr:sp macro="" textlink="">
      <xdr:nvSpPr>
        <xdr:cNvPr id="586" name="楕円 585"/>
        <xdr:cNvSpPr/>
      </xdr:nvSpPr>
      <xdr:spPr>
        <a:xfrm>
          <a:off x="14541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31750</xdr:rowOff>
    </xdr:from>
    <xdr:to>
      <xdr:col>81</xdr:col>
      <xdr:colOff>50800</xdr:colOff>
      <xdr:row>105</xdr:row>
      <xdr:rowOff>57150</xdr:rowOff>
    </xdr:to>
    <xdr:cxnSp macro="">
      <xdr:nvCxnSpPr>
        <xdr:cNvPr id="587" name="直線コネクタ 586"/>
        <xdr:cNvCxnSpPr/>
      </xdr:nvCxnSpPr>
      <xdr:spPr>
        <a:xfrm>
          <a:off x="14592300" y="1803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88" name="楕円 587"/>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31750</xdr:rowOff>
    </xdr:to>
    <xdr:cxnSp macro="">
      <xdr:nvCxnSpPr>
        <xdr:cNvPr id="589" name="直線コネクタ 588"/>
        <xdr:cNvCxnSpPr/>
      </xdr:nvCxnSpPr>
      <xdr:spPr>
        <a:xfrm>
          <a:off x="13703300" y="18009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102870</xdr:rowOff>
    </xdr:from>
    <xdr:to>
      <xdr:col>67</xdr:col>
      <xdr:colOff>101600</xdr:colOff>
      <xdr:row>105</xdr:row>
      <xdr:rowOff>33020</xdr:rowOff>
    </xdr:to>
    <xdr:sp macro="" textlink="">
      <xdr:nvSpPr>
        <xdr:cNvPr id="590" name="楕円 589"/>
        <xdr:cNvSpPr/>
      </xdr:nvSpPr>
      <xdr:spPr>
        <a:xfrm>
          <a:off x="12763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153670</xdr:rowOff>
    </xdr:from>
    <xdr:to>
      <xdr:col>71</xdr:col>
      <xdr:colOff>177800</xdr:colOff>
      <xdr:row>105</xdr:row>
      <xdr:rowOff>7620</xdr:rowOff>
    </xdr:to>
    <xdr:cxnSp macro="">
      <xdr:nvCxnSpPr>
        <xdr:cNvPr id="591" name="直線コネクタ 590"/>
        <xdr:cNvCxnSpPr/>
      </xdr:nvCxnSpPr>
      <xdr:spPr>
        <a:xfrm>
          <a:off x="12814300" y="179844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592" name="n_1aveValue【庁舎】&#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593" name="n_2aveValue【庁舎】&#10;有形固定資産減価償却率"/>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594" name="n_3aveValue【庁舎】&#10;有形固定資産減価償却率"/>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595"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99077</xdr:rowOff>
    </xdr:from>
    <xdr:ext cx="405111" cy="259045"/>
    <xdr:sp macro="" textlink="">
      <xdr:nvSpPr>
        <xdr:cNvPr id="596" name="n_1mainValue【庁舎】&#10;有形固定資産減価償却率"/>
        <xdr:cNvSpPr txBox="1"/>
      </xdr:nvSpPr>
      <xdr:spPr>
        <a:xfrm>
          <a:off x="15266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73677</xdr:rowOff>
    </xdr:from>
    <xdr:ext cx="405111" cy="259045"/>
    <xdr:sp macro="" textlink="">
      <xdr:nvSpPr>
        <xdr:cNvPr id="597" name="n_2mainValue【庁舎】&#10;有形固定資産減価償却率"/>
        <xdr:cNvSpPr txBox="1"/>
      </xdr:nvSpPr>
      <xdr:spPr>
        <a:xfrm>
          <a:off x="14389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598" name="n_3main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24147</xdr:rowOff>
    </xdr:from>
    <xdr:ext cx="405111" cy="259045"/>
    <xdr:sp macro="" textlink="">
      <xdr:nvSpPr>
        <xdr:cNvPr id="599" name="n_4mainValue【庁舎】&#10;有形固定資産減価償却率"/>
        <xdr:cNvSpPr txBox="1"/>
      </xdr:nvSpPr>
      <xdr:spPr>
        <a:xfrm>
          <a:off x="12611744" y="180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623" name="直線コネクタ 622"/>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624"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625" name="直線コネクタ 624"/>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626"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627" name="直線コネクタ 626"/>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628" name="【庁舎】&#10;一人当たり面積平均値テキスト"/>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629" name="フローチャート: 判断 628"/>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30" name="フローチャート: 判断 629"/>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631" name="フローチャート: 判断 630"/>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632" name="フローチャート: 判断 631"/>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633" name="フローチャート: 判断 632"/>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58420</xdr:rowOff>
    </xdr:from>
    <xdr:to>
      <xdr:col>116</xdr:col>
      <xdr:colOff>114300</xdr:colOff>
      <xdr:row>105</xdr:row>
      <xdr:rowOff>160020</xdr:rowOff>
    </xdr:to>
    <xdr:sp macro="" textlink="">
      <xdr:nvSpPr>
        <xdr:cNvPr id="639" name="楕円 638"/>
        <xdr:cNvSpPr/>
      </xdr:nvSpPr>
      <xdr:spPr>
        <a:xfrm>
          <a:off x="22110700" y="180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81297</xdr:rowOff>
    </xdr:from>
    <xdr:ext cx="469744" cy="259045"/>
    <xdr:sp macro="" textlink="">
      <xdr:nvSpPr>
        <xdr:cNvPr id="640" name="【庁舎】&#10;一人当たり面積該当値テキスト"/>
        <xdr:cNvSpPr txBox="1"/>
      </xdr:nvSpPr>
      <xdr:spPr>
        <a:xfrm>
          <a:off x="22199600" y="1791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641" name="楕円 640"/>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109220</xdr:rowOff>
    </xdr:from>
    <xdr:to>
      <xdr:col>116</xdr:col>
      <xdr:colOff>63500</xdr:colOff>
      <xdr:row>105</xdr:row>
      <xdr:rowOff>118111</xdr:rowOff>
    </xdr:to>
    <xdr:cxnSp macro="">
      <xdr:nvCxnSpPr>
        <xdr:cNvPr id="642" name="直線コネクタ 641"/>
        <xdr:cNvCxnSpPr/>
      </xdr:nvCxnSpPr>
      <xdr:spPr>
        <a:xfrm flipV="1">
          <a:off x="21323300" y="1811147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64770</xdr:rowOff>
    </xdr:from>
    <xdr:to>
      <xdr:col>107</xdr:col>
      <xdr:colOff>101600</xdr:colOff>
      <xdr:row>105</xdr:row>
      <xdr:rowOff>166370</xdr:rowOff>
    </xdr:to>
    <xdr:sp macro="" textlink="">
      <xdr:nvSpPr>
        <xdr:cNvPr id="643" name="楕円 642"/>
        <xdr:cNvSpPr/>
      </xdr:nvSpPr>
      <xdr:spPr>
        <a:xfrm>
          <a:off x="203835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115570</xdr:rowOff>
    </xdr:from>
    <xdr:to>
      <xdr:col>111</xdr:col>
      <xdr:colOff>177800</xdr:colOff>
      <xdr:row>105</xdr:row>
      <xdr:rowOff>118111</xdr:rowOff>
    </xdr:to>
    <xdr:cxnSp macro="">
      <xdr:nvCxnSpPr>
        <xdr:cNvPr id="644" name="直線コネクタ 643"/>
        <xdr:cNvCxnSpPr/>
      </xdr:nvCxnSpPr>
      <xdr:spPr>
        <a:xfrm>
          <a:off x="20434300" y="181178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73661</xdr:rowOff>
    </xdr:from>
    <xdr:to>
      <xdr:col>102</xdr:col>
      <xdr:colOff>165100</xdr:colOff>
      <xdr:row>106</xdr:row>
      <xdr:rowOff>3811</xdr:rowOff>
    </xdr:to>
    <xdr:sp macro="" textlink="">
      <xdr:nvSpPr>
        <xdr:cNvPr id="645" name="楕円 644"/>
        <xdr:cNvSpPr/>
      </xdr:nvSpPr>
      <xdr:spPr>
        <a:xfrm>
          <a:off x="19494500" y="180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115570</xdr:rowOff>
    </xdr:from>
    <xdr:to>
      <xdr:col>107</xdr:col>
      <xdr:colOff>50800</xdr:colOff>
      <xdr:row>105</xdr:row>
      <xdr:rowOff>124461</xdr:rowOff>
    </xdr:to>
    <xdr:cxnSp macro="">
      <xdr:nvCxnSpPr>
        <xdr:cNvPr id="646" name="直線コネクタ 645"/>
        <xdr:cNvCxnSpPr/>
      </xdr:nvCxnSpPr>
      <xdr:spPr>
        <a:xfrm flipV="1">
          <a:off x="19545300" y="181178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76200</xdr:rowOff>
    </xdr:from>
    <xdr:to>
      <xdr:col>98</xdr:col>
      <xdr:colOff>38100</xdr:colOff>
      <xdr:row>106</xdr:row>
      <xdr:rowOff>6350</xdr:rowOff>
    </xdr:to>
    <xdr:sp macro="" textlink="">
      <xdr:nvSpPr>
        <xdr:cNvPr id="647" name="楕円 646"/>
        <xdr:cNvSpPr/>
      </xdr:nvSpPr>
      <xdr:spPr>
        <a:xfrm>
          <a:off x="18605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124461</xdr:rowOff>
    </xdr:from>
    <xdr:to>
      <xdr:col>102</xdr:col>
      <xdr:colOff>114300</xdr:colOff>
      <xdr:row>105</xdr:row>
      <xdr:rowOff>127000</xdr:rowOff>
    </xdr:to>
    <xdr:cxnSp macro="">
      <xdr:nvCxnSpPr>
        <xdr:cNvPr id="648" name="直線コネクタ 647"/>
        <xdr:cNvCxnSpPr/>
      </xdr:nvCxnSpPr>
      <xdr:spPr>
        <a:xfrm flipV="1">
          <a:off x="18656300" y="181267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649"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650" name="n_2aveValue【庁舎】&#10;一人当たり面積"/>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651" name="n_3aveValue【庁舎】&#10;一人当たり面積"/>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93997</xdr:rowOff>
    </xdr:from>
    <xdr:ext cx="469744" cy="259045"/>
    <xdr:sp macro="" textlink="">
      <xdr:nvSpPr>
        <xdr:cNvPr id="652" name="n_4aveValue【庁舎】&#10;一人当たり面積"/>
        <xdr:cNvSpPr txBox="1"/>
      </xdr:nvSpPr>
      <xdr:spPr>
        <a:xfrm>
          <a:off x="18421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653" name="n_1main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11447</xdr:rowOff>
    </xdr:from>
    <xdr:ext cx="469744" cy="259045"/>
    <xdr:sp macro="" textlink="">
      <xdr:nvSpPr>
        <xdr:cNvPr id="654" name="n_2mainValue【庁舎】&#10;一人当たり面積"/>
        <xdr:cNvSpPr txBox="1"/>
      </xdr:nvSpPr>
      <xdr:spPr>
        <a:xfrm>
          <a:off x="2019942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20338</xdr:rowOff>
    </xdr:from>
    <xdr:ext cx="469744" cy="259045"/>
    <xdr:sp macro="" textlink="">
      <xdr:nvSpPr>
        <xdr:cNvPr id="655" name="n_3mainValue【庁舎】&#10;一人当たり面積"/>
        <xdr:cNvSpPr txBox="1"/>
      </xdr:nvSpPr>
      <xdr:spPr>
        <a:xfrm>
          <a:off x="19310427" y="1785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22877</xdr:rowOff>
    </xdr:from>
    <xdr:ext cx="469744" cy="259045"/>
    <xdr:sp macro="" textlink="">
      <xdr:nvSpPr>
        <xdr:cNvPr id="656" name="n_4mainValue【庁舎】&#10;一人当たり面積"/>
        <xdr:cNvSpPr txBox="1"/>
      </xdr:nvSpPr>
      <xdr:spPr>
        <a:xfrm>
          <a:off x="18421427" y="178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図書館、体育館・プール施設については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有形固定資産減価償却率は類似団体より低い数値であるが、保健センター、消防施設、庁舎については、類似団体と比べ高い数値</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これらの施設について、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今日まで大規模な修繕工事等を実施して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こなかったた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、今後のあり方等について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検討していく段階にきているところである。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検討にあたっては、それぞれの施設の状況や規模を総合的に考慮し、住民サービスと財政規律のバランスがとれるようにする必要がある。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11,963
11,826
44.55
6,454,249
6,229,030
195,437
4,387,334
4,224,319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年度普通交付税算定において前年度</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して０．０</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ポイント増加し、類似団体平均を０．５</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ポイント、全国平均を０．</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５５</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ポイント、滋賀県平均を０．</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３５</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ポイント上回り、依然として１．００に近い財政力指数となっている。</a:t>
          </a:r>
          <a:endParaRPr lang="ja-JP" altLang="ja-JP" sz="10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おいても、本町の特徴である町税収入等の歳入が景気の増大や縮小等の影響を受けて急激に増減する点を改めて認識しつつ、増加傾向にある経常経費の見直しをより一層進めるとともに、法人町民税等の税収減に対する対策として財政調整基金および各特定目的基金の充実ならびに地方債の有効活用を図り、財政基盤の強化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78740</xdr:rowOff>
    </xdr:from>
    <xdr:to>
      <xdr:col>23</xdr:col>
      <xdr:colOff>133350</xdr:colOff>
      <xdr:row>40</xdr:row>
      <xdr:rowOff>151130</xdr:rowOff>
    </xdr:to>
    <xdr:cxnSp macro="">
      <xdr:nvCxnSpPr>
        <xdr:cNvPr id="68" name="直線コネクタ 67"/>
        <xdr:cNvCxnSpPr/>
      </xdr:nvCxnSpPr>
      <xdr:spPr>
        <a:xfrm flipV="1">
          <a:off x="4114800" y="69367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167217</xdr:rowOff>
    </xdr:to>
    <xdr:cxnSp macro="">
      <xdr:nvCxnSpPr>
        <xdr:cNvPr id="71" name="直線コネクタ 70"/>
        <xdr:cNvCxnSpPr/>
      </xdr:nvCxnSpPr>
      <xdr:spPr>
        <a:xfrm flipV="1">
          <a:off x="3225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135044</xdr:rowOff>
    </xdr:from>
    <xdr:to>
      <xdr:col>15</xdr:col>
      <xdr:colOff>82550</xdr:colOff>
      <xdr:row>40</xdr:row>
      <xdr:rowOff>167217</xdr:rowOff>
    </xdr:to>
    <xdr:cxnSp macro="">
      <xdr:nvCxnSpPr>
        <xdr:cNvPr id="74" name="直線コネクタ 73"/>
        <xdr:cNvCxnSpPr/>
      </xdr:nvCxnSpPr>
      <xdr:spPr>
        <a:xfrm>
          <a:off x="2336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110913</xdr:rowOff>
    </xdr:from>
    <xdr:to>
      <xdr:col>11</xdr:col>
      <xdr:colOff>31750</xdr:colOff>
      <xdr:row>40</xdr:row>
      <xdr:rowOff>135044</xdr:rowOff>
    </xdr:to>
    <xdr:cxnSp macro="">
      <xdr:nvCxnSpPr>
        <xdr:cNvPr id="77" name="直線コネクタ 76"/>
        <xdr:cNvCxnSpPr/>
      </xdr:nvCxnSpPr>
      <xdr:spPr>
        <a:xfrm>
          <a:off x="1447800" y="696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87" name="楕円 86"/>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44467</xdr:rowOff>
    </xdr:from>
    <xdr:ext cx="762000" cy="259045"/>
    <xdr:sp macro="" textlink="">
      <xdr:nvSpPr>
        <xdr:cNvPr id="88" name="財政力該当値テキスト"/>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9" name="楕円 88"/>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90" name="テキスト ボックス 89"/>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1" name="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84244</xdr:rowOff>
    </xdr:from>
    <xdr:to>
      <xdr:col>11</xdr:col>
      <xdr:colOff>82550</xdr:colOff>
      <xdr:row>41</xdr:row>
      <xdr:rowOff>14394</xdr:rowOff>
    </xdr:to>
    <xdr:sp macro="" textlink="">
      <xdr:nvSpPr>
        <xdr:cNvPr id="93" name="楕円 92"/>
        <xdr:cNvSpPr/>
      </xdr:nvSpPr>
      <xdr:spPr>
        <a:xfrm>
          <a:off x="2286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24571</xdr:rowOff>
    </xdr:from>
    <xdr:ext cx="762000" cy="259045"/>
    <xdr:sp macro="" textlink="">
      <xdr:nvSpPr>
        <xdr:cNvPr id="94" name="テキスト ボックス 93"/>
        <xdr:cNvSpPr txBox="1"/>
      </xdr:nvSpPr>
      <xdr:spPr>
        <a:xfrm>
          <a:off x="1955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60113</xdr:rowOff>
    </xdr:from>
    <xdr:to>
      <xdr:col>7</xdr:col>
      <xdr:colOff>31750</xdr:colOff>
      <xdr:row>40</xdr:row>
      <xdr:rowOff>161713</xdr:rowOff>
    </xdr:to>
    <xdr:sp macro="" textlink="">
      <xdr:nvSpPr>
        <xdr:cNvPr id="95" name="楕円 94"/>
        <xdr:cNvSpPr/>
      </xdr:nvSpPr>
      <xdr:spPr>
        <a:xfrm>
          <a:off x="1397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440</xdr:rowOff>
    </xdr:from>
    <xdr:ext cx="762000" cy="259045"/>
    <xdr:sp macro="" textlink="">
      <xdr:nvSpPr>
        <xdr:cNvPr id="96" name="テキスト ボックス 95"/>
        <xdr:cNvSpPr txBox="1"/>
      </xdr:nvSpPr>
      <xdr:spPr>
        <a:xfrm>
          <a:off x="1066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令和元年度の経常収支比率は、８２．８％となり、前年度と比較して３．２ポイント改善した。その要因としては</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、分子においては大きな差はなかったが、分母において、法人町民税の増加、また固定資産税の増加があった影響が大きい。それ以外の経常一般財源については、前年度とほぼ同様となっている。</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全国平均を１０．８ポイント、滋賀県平均を８．５ポイントと下回っており、弾力性はあると判断できる。</a:t>
          </a:r>
        </a:p>
        <a:p>
          <a:r>
            <a:rPr kumimoji="1" lang="ja-JP" altLang="en-US" sz="1000">
              <a:latin typeface="ＭＳ Ｐゴシック" panose="020B0600070205080204" pitchFamily="50" charset="-128"/>
              <a:ea typeface="ＭＳ Ｐゴシック" panose="020B0600070205080204" pitchFamily="50" charset="-128"/>
            </a:rPr>
            <a:t>　今後においても、さらに経常的経費の抑制を図ることが求められており、加えて公共施設の老朽化による改修等に係る町債の継続的な発行が見込まれることから引き続き町債残高の適切な管理に努めつつ、安定的な財政運営の実現に向けて早急な歳出経費の見直し等に取り組み、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63</xdr:row>
      <xdr:rowOff>99822</xdr:rowOff>
    </xdr:to>
    <xdr:cxnSp macro="">
      <xdr:nvCxnSpPr>
        <xdr:cNvPr id="124" name="直線コネクタ 123"/>
        <xdr:cNvCxnSpPr/>
      </xdr:nvCxnSpPr>
      <xdr:spPr>
        <a:xfrm flipV="1">
          <a:off x="4953000" y="10090404"/>
          <a:ext cx="0" cy="810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71899</xdr:rowOff>
    </xdr:from>
    <xdr:ext cx="762000" cy="259045"/>
    <xdr:sp macro="" textlink="">
      <xdr:nvSpPr>
        <xdr:cNvPr id="125" name="財政構造の弾力性最小値テキスト"/>
        <xdr:cNvSpPr txBox="1"/>
      </xdr:nvSpPr>
      <xdr:spPr>
        <a:xfrm>
          <a:off x="5041900" y="1087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99822</xdr:rowOff>
    </xdr:from>
    <xdr:to>
      <xdr:col>24</xdr:col>
      <xdr:colOff>12700</xdr:colOff>
      <xdr:row>63</xdr:row>
      <xdr:rowOff>99822</xdr:rowOff>
    </xdr:to>
    <xdr:cxnSp macro="">
      <xdr:nvCxnSpPr>
        <xdr:cNvPr id="126" name="直線コネクタ 125"/>
        <xdr:cNvCxnSpPr/>
      </xdr:nvCxnSpPr>
      <xdr:spPr>
        <a:xfrm>
          <a:off x="48641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7"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8" name="直線コネクタ 127"/>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90678</xdr:rowOff>
    </xdr:from>
    <xdr:to>
      <xdr:col>23</xdr:col>
      <xdr:colOff>133350</xdr:colOff>
      <xdr:row>60</xdr:row>
      <xdr:rowOff>73660</xdr:rowOff>
    </xdr:to>
    <xdr:cxnSp macro="">
      <xdr:nvCxnSpPr>
        <xdr:cNvPr id="129" name="直線コネクタ 128"/>
        <xdr:cNvCxnSpPr/>
      </xdr:nvCxnSpPr>
      <xdr:spPr>
        <a:xfrm flipV="1">
          <a:off x="4114800" y="1020622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120413</xdr:rowOff>
    </xdr:from>
    <xdr:ext cx="762000" cy="259045"/>
    <xdr:sp macro="" textlink="">
      <xdr:nvSpPr>
        <xdr:cNvPr id="130" name="財政構造の弾力性平均値テキスト"/>
        <xdr:cNvSpPr txBox="1"/>
      </xdr:nvSpPr>
      <xdr:spPr>
        <a:xfrm>
          <a:off x="5041900" y="10407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148336</xdr:rowOff>
    </xdr:from>
    <xdr:to>
      <xdr:col>23</xdr:col>
      <xdr:colOff>184150</xdr:colOff>
      <xdr:row>61</xdr:row>
      <xdr:rowOff>78486</xdr:rowOff>
    </xdr:to>
    <xdr:sp macro="" textlink="">
      <xdr:nvSpPr>
        <xdr:cNvPr id="131" name="フローチャート: 判断 130"/>
        <xdr:cNvSpPr/>
      </xdr:nvSpPr>
      <xdr:spPr>
        <a:xfrm>
          <a:off x="49022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163322</xdr:rowOff>
    </xdr:from>
    <xdr:to>
      <xdr:col>19</xdr:col>
      <xdr:colOff>133350</xdr:colOff>
      <xdr:row>60</xdr:row>
      <xdr:rowOff>73660</xdr:rowOff>
    </xdr:to>
    <xdr:cxnSp macro="">
      <xdr:nvCxnSpPr>
        <xdr:cNvPr id="132" name="直線コネクタ 131"/>
        <xdr:cNvCxnSpPr/>
      </xdr:nvCxnSpPr>
      <xdr:spPr>
        <a:xfrm>
          <a:off x="3225800" y="9935972"/>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148336</xdr:rowOff>
    </xdr:from>
    <xdr:to>
      <xdr:col>19</xdr:col>
      <xdr:colOff>184150</xdr:colOff>
      <xdr:row>61</xdr:row>
      <xdr:rowOff>78486</xdr:rowOff>
    </xdr:to>
    <xdr:sp macro="" textlink="">
      <xdr:nvSpPr>
        <xdr:cNvPr id="133" name="フローチャート: 判断 132"/>
        <xdr:cNvSpPr/>
      </xdr:nvSpPr>
      <xdr:spPr>
        <a:xfrm>
          <a:off x="4064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63263</xdr:rowOff>
    </xdr:from>
    <xdr:ext cx="736600" cy="259045"/>
    <xdr:sp macro="" textlink="">
      <xdr:nvSpPr>
        <xdr:cNvPr id="134" name="テキスト ボックス 133"/>
        <xdr:cNvSpPr txBox="1"/>
      </xdr:nvSpPr>
      <xdr:spPr>
        <a:xfrm>
          <a:off x="3733800" y="1052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163322</xdr:rowOff>
    </xdr:from>
    <xdr:to>
      <xdr:col>15</xdr:col>
      <xdr:colOff>82550</xdr:colOff>
      <xdr:row>62</xdr:row>
      <xdr:rowOff>87884</xdr:rowOff>
    </xdr:to>
    <xdr:cxnSp macro="">
      <xdr:nvCxnSpPr>
        <xdr:cNvPr id="135" name="直線コネクタ 134"/>
        <xdr:cNvCxnSpPr/>
      </xdr:nvCxnSpPr>
      <xdr:spPr>
        <a:xfrm flipV="1">
          <a:off x="2336800" y="9935972"/>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109728</xdr:rowOff>
    </xdr:from>
    <xdr:to>
      <xdr:col>15</xdr:col>
      <xdr:colOff>133350</xdr:colOff>
      <xdr:row>61</xdr:row>
      <xdr:rowOff>39878</xdr:rowOff>
    </xdr:to>
    <xdr:sp macro="" textlink="">
      <xdr:nvSpPr>
        <xdr:cNvPr id="136" name="フローチャート: 判断 135"/>
        <xdr:cNvSpPr/>
      </xdr:nvSpPr>
      <xdr:spPr>
        <a:xfrm>
          <a:off x="3175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24655</xdr:rowOff>
    </xdr:from>
    <xdr:ext cx="762000" cy="259045"/>
    <xdr:sp macro="" textlink="">
      <xdr:nvSpPr>
        <xdr:cNvPr id="137" name="テキスト ボックス 136"/>
        <xdr:cNvSpPr txBox="1"/>
      </xdr:nvSpPr>
      <xdr:spPr>
        <a:xfrm>
          <a:off x="2844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65</xdr:row>
      <xdr:rowOff>65786</xdr:rowOff>
    </xdr:to>
    <xdr:cxnSp macro="">
      <xdr:nvCxnSpPr>
        <xdr:cNvPr id="138" name="直線コネクタ 137"/>
        <xdr:cNvCxnSpPr/>
      </xdr:nvCxnSpPr>
      <xdr:spPr>
        <a:xfrm flipV="1">
          <a:off x="1447800" y="10717784"/>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39" name="フローチャート: 判断 138"/>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0" name="テキスト ボックス 139"/>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126746</xdr:rowOff>
    </xdr:from>
    <xdr:to>
      <xdr:col>7</xdr:col>
      <xdr:colOff>31750</xdr:colOff>
      <xdr:row>60</xdr:row>
      <xdr:rowOff>56896</xdr:rowOff>
    </xdr:to>
    <xdr:sp macro="" textlink="">
      <xdr:nvSpPr>
        <xdr:cNvPr id="141" name="フローチャート: 判断 140"/>
        <xdr:cNvSpPr/>
      </xdr:nvSpPr>
      <xdr:spPr>
        <a:xfrm>
          <a:off x="1397000" y="102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67073</xdr:rowOff>
    </xdr:from>
    <xdr:ext cx="762000" cy="259045"/>
    <xdr:sp macro="" textlink="">
      <xdr:nvSpPr>
        <xdr:cNvPr id="142" name="テキスト ボックス 141"/>
        <xdr:cNvSpPr txBox="1"/>
      </xdr:nvSpPr>
      <xdr:spPr>
        <a:xfrm>
          <a:off x="1066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39878</xdr:rowOff>
    </xdr:from>
    <xdr:to>
      <xdr:col>23</xdr:col>
      <xdr:colOff>184150</xdr:colOff>
      <xdr:row>59</xdr:row>
      <xdr:rowOff>141478</xdr:rowOff>
    </xdr:to>
    <xdr:sp macro="" textlink="">
      <xdr:nvSpPr>
        <xdr:cNvPr id="148" name="楕円 147"/>
        <xdr:cNvSpPr/>
      </xdr:nvSpPr>
      <xdr:spPr>
        <a:xfrm>
          <a:off x="49022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132605</xdr:rowOff>
    </xdr:from>
    <xdr:ext cx="762000" cy="259045"/>
    <xdr:sp macro="" textlink="">
      <xdr:nvSpPr>
        <xdr:cNvPr id="149" name="財政構造の弾力性該当値テキスト"/>
        <xdr:cNvSpPr txBox="1"/>
      </xdr:nvSpPr>
      <xdr:spPr>
        <a:xfrm>
          <a:off x="5041900" y="1007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0" name="楕円 149"/>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1" name="テキスト ボックス 150"/>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112522</xdr:rowOff>
    </xdr:from>
    <xdr:to>
      <xdr:col>15</xdr:col>
      <xdr:colOff>133350</xdr:colOff>
      <xdr:row>58</xdr:row>
      <xdr:rowOff>42672</xdr:rowOff>
    </xdr:to>
    <xdr:sp macro="" textlink="">
      <xdr:nvSpPr>
        <xdr:cNvPr id="152" name="楕円 151"/>
        <xdr:cNvSpPr/>
      </xdr:nvSpPr>
      <xdr:spPr>
        <a:xfrm>
          <a:off x="3175000" y="98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52849</xdr:rowOff>
    </xdr:from>
    <xdr:ext cx="762000" cy="259045"/>
    <xdr:sp macro="" textlink="">
      <xdr:nvSpPr>
        <xdr:cNvPr id="153" name="テキスト ボックス 152"/>
        <xdr:cNvSpPr txBox="1"/>
      </xdr:nvSpPr>
      <xdr:spPr>
        <a:xfrm>
          <a:off x="28448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37084</xdr:rowOff>
    </xdr:from>
    <xdr:to>
      <xdr:col>11</xdr:col>
      <xdr:colOff>82550</xdr:colOff>
      <xdr:row>62</xdr:row>
      <xdr:rowOff>138684</xdr:rowOff>
    </xdr:to>
    <xdr:sp macro="" textlink="">
      <xdr:nvSpPr>
        <xdr:cNvPr id="154" name="楕円 153"/>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55" name="テキスト ボックス 154"/>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6" name="楕円 155"/>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7" name="テキスト ボックス 156"/>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については社会福祉全般に係る人件費が増加したこと等、また物件費については橋梁点検業務委託、農業水利施設の機能保全計画策定業務委託等により増となったことから、前年度と比較して増加することとなった。</a:t>
          </a:r>
        </a:p>
        <a:p>
          <a:r>
            <a:rPr kumimoji="1" lang="ja-JP" altLang="en-US" sz="1000">
              <a:latin typeface="ＭＳ Ｐゴシック" panose="020B0600070205080204" pitchFamily="50" charset="-128"/>
              <a:ea typeface="ＭＳ Ｐゴシック" panose="020B0600070205080204" pitchFamily="50" charset="-128"/>
            </a:rPr>
            <a:t>　この結果、類似団体平均、全国平均および滋賀県平均に対してはいずれも引き続き上回ることとなった。</a:t>
          </a:r>
        </a:p>
        <a:p>
          <a:r>
            <a:rPr kumimoji="1" lang="ja-JP" altLang="en-US" sz="1000">
              <a:latin typeface="ＭＳ Ｐゴシック" panose="020B0600070205080204" pitchFamily="50" charset="-128"/>
              <a:ea typeface="ＭＳ Ｐゴシック" panose="020B0600070205080204" pitchFamily="50" charset="-128"/>
            </a:rPr>
            <a:t>　ついては、ＰＤＣＡサイクルに基づく事業の点検および見直しを行うことで、その事業に要する経費の固定化を回避し、事業の規模・内容について適正化を図ることにより、適正な定員管理を行い、人件費の削減等に努めるとともに物件費等も含めた経常経費の見直しを進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7" name="直線コネクタ 186"/>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88"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89" name="直線コネクタ 188"/>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0"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1" name="直線コネクタ 190"/>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50257</xdr:rowOff>
    </xdr:from>
    <xdr:to>
      <xdr:col>23</xdr:col>
      <xdr:colOff>133350</xdr:colOff>
      <xdr:row>82</xdr:row>
      <xdr:rowOff>135327</xdr:rowOff>
    </xdr:to>
    <xdr:cxnSp macro="">
      <xdr:nvCxnSpPr>
        <xdr:cNvPr id="192" name="直線コネクタ 191"/>
        <xdr:cNvCxnSpPr/>
      </xdr:nvCxnSpPr>
      <xdr:spPr>
        <a:xfrm>
          <a:off x="4114800" y="14109157"/>
          <a:ext cx="838200" cy="8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3" name="人件費・物件費等の状況平均値テキスト"/>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4" name="フローチャート: 判断 193"/>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47092</xdr:rowOff>
    </xdr:from>
    <xdr:to>
      <xdr:col>19</xdr:col>
      <xdr:colOff>133350</xdr:colOff>
      <xdr:row>82</xdr:row>
      <xdr:rowOff>50257</xdr:rowOff>
    </xdr:to>
    <xdr:cxnSp macro="">
      <xdr:nvCxnSpPr>
        <xdr:cNvPr id="195" name="直線コネクタ 194"/>
        <xdr:cNvCxnSpPr/>
      </xdr:nvCxnSpPr>
      <xdr:spPr>
        <a:xfrm>
          <a:off x="3225800" y="14105992"/>
          <a:ext cx="889000" cy="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6" name="フローチャート: 判断 195"/>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7" name="テキスト ボックス 196"/>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20464</xdr:rowOff>
    </xdr:from>
    <xdr:to>
      <xdr:col>15</xdr:col>
      <xdr:colOff>82550</xdr:colOff>
      <xdr:row>82</xdr:row>
      <xdr:rowOff>47092</xdr:rowOff>
    </xdr:to>
    <xdr:cxnSp macro="">
      <xdr:nvCxnSpPr>
        <xdr:cNvPr id="198" name="直線コネクタ 197"/>
        <xdr:cNvCxnSpPr/>
      </xdr:nvCxnSpPr>
      <xdr:spPr>
        <a:xfrm>
          <a:off x="2336800" y="14079364"/>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199" name="フローチャート: 判断 198"/>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0" name="テキスト ボックス 199"/>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8407</xdr:rowOff>
    </xdr:from>
    <xdr:to>
      <xdr:col>11</xdr:col>
      <xdr:colOff>31750</xdr:colOff>
      <xdr:row>82</xdr:row>
      <xdr:rowOff>20464</xdr:rowOff>
    </xdr:to>
    <xdr:cxnSp macro="">
      <xdr:nvCxnSpPr>
        <xdr:cNvPr id="201" name="直線コネクタ 200"/>
        <xdr:cNvCxnSpPr/>
      </xdr:nvCxnSpPr>
      <xdr:spPr>
        <a:xfrm>
          <a:off x="1447800" y="14067307"/>
          <a:ext cx="8890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2" name="フローチャート: 判断 201"/>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3" name="テキスト ボックス 202"/>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4" name="フローチャート: 判断 203"/>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5" name="テキスト ボックス 204"/>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84527</xdr:rowOff>
    </xdr:from>
    <xdr:to>
      <xdr:col>23</xdr:col>
      <xdr:colOff>184150</xdr:colOff>
      <xdr:row>83</xdr:row>
      <xdr:rowOff>14677</xdr:rowOff>
    </xdr:to>
    <xdr:sp macro="" textlink="">
      <xdr:nvSpPr>
        <xdr:cNvPr id="211" name="楕円 210"/>
        <xdr:cNvSpPr/>
      </xdr:nvSpPr>
      <xdr:spPr>
        <a:xfrm>
          <a:off x="4902200" y="141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56604</xdr:rowOff>
    </xdr:from>
    <xdr:ext cx="762000" cy="259045"/>
    <xdr:sp macro="" textlink="">
      <xdr:nvSpPr>
        <xdr:cNvPr id="212" name="人件費・物件費等の状況該当値テキスト"/>
        <xdr:cNvSpPr txBox="1"/>
      </xdr:nvSpPr>
      <xdr:spPr>
        <a:xfrm>
          <a:off x="5041900" y="1411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170907</xdr:rowOff>
    </xdr:from>
    <xdr:to>
      <xdr:col>19</xdr:col>
      <xdr:colOff>184150</xdr:colOff>
      <xdr:row>82</xdr:row>
      <xdr:rowOff>101057</xdr:rowOff>
    </xdr:to>
    <xdr:sp macro="" textlink="">
      <xdr:nvSpPr>
        <xdr:cNvPr id="213" name="楕円 212"/>
        <xdr:cNvSpPr/>
      </xdr:nvSpPr>
      <xdr:spPr>
        <a:xfrm>
          <a:off x="4064000" y="140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85834</xdr:rowOff>
    </xdr:from>
    <xdr:ext cx="736600" cy="259045"/>
    <xdr:sp macro="" textlink="">
      <xdr:nvSpPr>
        <xdr:cNvPr id="214" name="テキスト ボックス 213"/>
        <xdr:cNvSpPr txBox="1"/>
      </xdr:nvSpPr>
      <xdr:spPr>
        <a:xfrm>
          <a:off x="3733800" y="14144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167742</xdr:rowOff>
    </xdr:from>
    <xdr:to>
      <xdr:col>15</xdr:col>
      <xdr:colOff>133350</xdr:colOff>
      <xdr:row>82</xdr:row>
      <xdr:rowOff>97892</xdr:rowOff>
    </xdr:to>
    <xdr:sp macro="" textlink="">
      <xdr:nvSpPr>
        <xdr:cNvPr id="215" name="楕円 214"/>
        <xdr:cNvSpPr/>
      </xdr:nvSpPr>
      <xdr:spPr>
        <a:xfrm>
          <a:off x="3175000" y="140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82669</xdr:rowOff>
    </xdr:from>
    <xdr:ext cx="762000" cy="259045"/>
    <xdr:sp macro="" textlink="">
      <xdr:nvSpPr>
        <xdr:cNvPr id="216" name="テキスト ボックス 215"/>
        <xdr:cNvSpPr txBox="1"/>
      </xdr:nvSpPr>
      <xdr:spPr>
        <a:xfrm>
          <a:off x="2844800" y="1414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141114</xdr:rowOff>
    </xdr:from>
    <xdr:to>
      <xdr:col>11</xdr:col>
      <xdr:colOff>82550</xdr:colOff>
      <xdr:row>82</xdr:row>
      <xdr:rowOff>71264</xdr:rowOff>
    </xdr:to>
    <xdr:sp macro="" textlink="">
      <xdr:nvSpPr>
        <xdr:cNvPr id="217" name="楕円 216"/>
        <xdr:cNvSpPr/>
      </xdr:nvSpPr>
      <xdr:spPr>
        <a:xfrm>
          <a:off x="2286000" y="140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81441</xdr:rowOff>
    </xdr:from>
    <xdr:ext cx="762000" cy="259045"/>
    <xdr:sp macro="" textlink="">
      <xdr:nvSpPr>
        <xdr:cNvPr id="218" name="テキスト ボックス 217"/>
        <xdr:cNvSpPr txBox="1"/>
      </xdr:nvSpPr>
      <xdr:spPr>
        <a:xfrm>
          <a:off x="1955800" y="1379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129057</xdr:rowOff>
    </xdr:from>
    <xdr:to>
      <xdr:col>7</xdr:col>
      <xdr:colOff>31750</xdr:colOff>
      <xdr:row>82</xdr:row>
      <xdr:rowOff>59207</xdr:rowOff>
    </xdr:to>
    <xdr:sp macro="" textlink="">
      <xdr:nvSpPr>
        <xdr:cNvPr id="219" name="楕円 218"/>
        <xdr:cNvSpPr/>
      </xdr:nvSpPr>
      <xdr:spPr>
        <a:xfrm>
          <a:off x="1397000" y="140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69384</xdr:rowOff>
    </xdr:from>
    <xdr:ext cx="762000" cy="259045"/>
    <xdr:sp macro="" textlink="">
      <xdr:nvSpPr>
        <xdr:cNvPr id="220" name="テキスト ボックス 219"/>
        <xdr:cNvSpPr txBox="1"/>
      </xdr:nvSpPr>
      <xdr:spPr>
        <a:xfrm>
          <a:off x="1066800" y="1378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前年度と比較して１．１ポイント悪化し、また類似団体平均および全国町村平均と比較すると依然と高い値である。今後において、職務職責に応じた構造を徹底し、類似団体平均に近づけるよう努める。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1" name="直線コネクタ 250"/>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4"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5" name="直線コネクタ 254"/>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159959</xdr:rowOff>
    </xdr:to>
    <xdr:cxnSp macro="">
      <xdr:nvCxnSpPr>
        <xdr:cNvPr id="256" name="直線コネクタ 255"/>
        <xdr:cNvCxnSpPr/>
      </xdr:nvCxnSpPr>
      <xdr:spPr>
        <a:xfrm>
          <a:off x="16179800" y="14949714"/>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7"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58" name="フローチャート: 判断 257"/>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88</xdr:row>
      <xdr:rowOff>80434</xdr:rowOff>
    </xdr:to>
    <xdr:cxnSp macro="">
      <xdr:nvCxnSpPr>
        <xdr:cNvPr id="259" name="直線コネクタ 258"/>
        <xdr:cNvCxnSpPr/>
      </xdr:nvCxnSpPr>
      <xdr:spPr>
        <a:xfrm flipV="1">
          <a:off x="15290800" y="14949714"/>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0" name="フローチャート: 判断 259"/>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1" name="テキスト ボックス 260"/>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125488</xdr:rowOff>
    </xdr:from>
    <xdr:to>
      <xdr:col>72</xdr:col>
      <xdr:colOff>203200</xdr:colOff>
      <xdr:row>88</xdr:row>
      <xdr:rowOff>80434</xdr:rowOff>
    </xdr:to>
    <xdr:cxnSp macro="">
      <xdr:nvCxnSpPr>
        <xdr:cNvPr id="262" name="直線コネクタ 261"/>
        <xdr:cNvCxnSpPr/>
      </xdr:nvCxnSpPr>
      <xdr:spPr>
        <a:xfrm>
          <a:off x="14401800" y="150416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3" name="フローチャート: 判断 262"/>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4" name="テキスト ボックス 263"/>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126395</xdr:rowOff>
    </xdr:to>
    <xdr:cxnSp macro="">
      <xdr:nvCxnSpPr>
        <xdr:cNvPr id="265" name="直線コネクタ 264"/>
        <xdr:cNvCxnSpPr/>
      </xdr:nvCxnSpPr>
      <xdr:spPr>
        <a:xfrm flipV="1">
          <a:off x="13512800" y="1504163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6" name="フローチャート: 判断 265"/>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7" name="テキスト ボックス 266"/>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8" name="フローチャート: 判断 267"/>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69" name="テキスト ボックス 268"/>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5" name="楕円 274"/>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76" name="給与水準   （国との比較）該当値テキスト"/>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7" name="楕円 276"/>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8" name="テキスト ボックス 277"/>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9" name="楕円 278"/>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0" name="テキスト ボックス 279"/>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1" name="楕円 280"/>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2" name="テキスト ボックス 281"/>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3" name="楕円 282"/>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4" name="テキスト ボックス 283"/>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適切な定員管理計画の実施に努める一方で、本町における行政需要の増加等を受けて類似団体平均を０．５３ポイント、全国平均を３．０９ポイント、滋賀県平均を３．９４ポイント上回る結果となり、前年度と比較して０．０１ポイント悪化する結果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ついては、この結果を参酌し、今後新たな行政需要も含めた中で、民間業務委託等の活用も視野に入れつつ、積極的に各業務の効率化および見直し等を図る。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4" name="直線コネクタ 313"/>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5"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6" name="直線コネクタ 315"/>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7"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18" name="直線コネクタ 317"/>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23664</xdr:rowOff>
    </xdr:from>
    <xdr:to>
      <xdr:col>81</xdr:col>
      <xdr:colOff>44450</xdr:colOff>
      <xdr:row>61</xdr:row>
      <xdr:rowOff>24469</xdr:rowOff>
    </xdr:to>
    <xdr:cxnSp macro="">
      <xdr:nvCxnSpPr>
        <xdr:cNvPr id="319" name="直線コネクタ 318"/>
        <xdr:cNvCxnSpPr/>
      </xdr:nvCxnSpPr>
      <xdr:spPr>
        <a:xfrm>
          <a:off x="16179800" y="10482114"/>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0" name="定員管理の状況平均値テキスト"/>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1" name="フローチャート: 判断 320"/>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13208</xdr:rowOff>
    </xdr:from>
    <xdr:to>
      <xdr:col>77</xdr:col>
      <xdr:colOff>44450</xdr:colOff>
      <xdr:row>61</xdr:row>
      <xdr:rowOff>23664</xdr:rowOff>
    </xdr:to>
    <xdr:cxnSp macro="">
      <xdr:nvCxnSpPr>
        <xdr:cNvPr id="322" name="直線コネクタ 321"/>
        <xdr:cNvCxnSpPr/>
      </xdr:nvCxnSpPr>
      <xdr:spPr>
        <a:xfrm>
          <a:off x="15290800" y="1047165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3" name="フローチャート: 判断 322"/>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4" name="テキスト ボックス 323"/>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163745</xdr:rowOff>
    </xdr:from>
    <xdr:to>
      <xdr:col>72</xdr:col>
      <xdr:colOff>203200</xdr:colOff>
      <xdr:row>61</xdr:row>
      <xdr:rowOff>13208</xdr:rowOff>
    </xdr:to>
    <xdr:cxnSp macro="">
      <xdr:nvCxnSpPr>
        <xdr:cNvPr id="325" name="直線コネクタ 324"/>
        <xdr:cNvCxnSpPr/>
      </xdr:nvCxnSpPr>
      <xdr:spPr>
        <a:xfrm>
          <a:off x="14401800" y="1045074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6" name="フローチャート: 判断 325"/>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7" name="テキスト ボックス 326"/>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160528</xdr:rowOff>
    </xdr:from>
    <xdr:to>
      <xdr:col>68</xdr:col>
      <xdr:colOff>152400</xdr:colOff>
      <xdr:row>60</xdr:row>
      <xdr:rowOff>163745</xdr:rowOff>
    </xdr:to>
    <xdr:cxnSp macro="">
      <xdr:nvCxnSpPr>
        <xdr:cNvPr id="328" name="直線コネクタ 327"/>
        <xdr:cNvCxnSpPr/>
      </xdr:nvCxnSpPr>
      <xdr:spPr>
        <a:xfrm>
          <a:off x="13512800" y="1044752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29" name="フローチャート: 判断 328"/>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0" name="テキスト ボックス 329"/>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1" name="フローチャート: 判断 330"/>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2" name="テキスト ボックス 331"/>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145119</xdr:rowOff>
    </xdr:from>
    <xdr:to>
      <xdr:col>81</xdr:col>
      <xdr:colOff>95250</xdr:colOff>
      <xdr:row>61</xdr:row>
      <xdr:rowOff>75269</xdr:rowOff>
    </xdr:to>
    <xdr:sp macro="" textlink="">
      <xdr:nvSpPr>
        <xdr:cNvPr id="338" name="楕円 337"/>
        <xdr:cNvSpPr/>
      </xdr:nvSpPr>
      <xdr:spPr>
        <a:xfrm>
          <a:off x="16967200" y="104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117196</xdr:rowOff>
    </xdr:from>
    <xdr:ext cx="762000" cy="259045"/>
    <xdr:sp macro="" textlink="">
      <xdr:nvSpPr>
        <xdr:cNvPr id="339" name="定員管理の状況該当値テキスト"/>
        <xdr:cNvSpPr txBox="1"/>
      </xdr:nvSpPr>
      <xdr:spPr>
        <a:xfrm>
          <a:off x="17106900" y="1040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144314</xdr:rowOff>
    </xdr:from>
    <xdr:to>
      <xdr:col>77</xdr:col>
      <xdr:colOff>95250</xdr:colOff>
      <xdr:row>61</xdr:row>
      <xdr:rowOff>74464</xdr:rowOff>
    </xdr:to>
    <xdr:sp macro="" textlink="">
      <xdr:nvSpPr>
        <xdr:cNvPr id="340" name="楕円 339"/>
        <xdr:cNvSpPr/>
      </xdr:nvSpPr>
      <xdr:spPr>
        <a:xfrm>
          <a:off x="16129000" y="104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59241</xdr:rowOff>
    </xdr:from>
    <xdr:ext cx="736600" cy="259045"/>
    <xdr:sp macro="" textlink="">
      <xdr:nvSpPr>
        <xdr:cNvPr id="341" name="テキスト ボックス 340"/>
        <xdr:cNvSpPr txBox="1"/>
      </xdr:nvSpPr>
      <xdr:spPr>
        <a:xfrm>
          <a:off x="15798800" y="1051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133858</xdr:rowOff>
    </xdr:from>
    <xdr:to>
      <xdr:col>73</xdr:col>
      <xdr:colOff>44450</xdr:colOff>
      <xdr:row>61</xdr:row>
      <xdr:rowOff>64008</xdr:rowOff>
    </xdr:to>
    <xdr:sp macro="" textlink="">
      <xdr:nvSpPr>
        <xdr:cNvPr id="342" name="楕円 341"/>
        <xdr:cNvSpPr/>
      </xdr:nvSpPr>
      <xdr:spPr>
        <a:xfrm>
          <a:off x="15240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48785</xdr:rowOff>
    </xdr:from>
    <xdr:ext cx="762000" cy="259045"/>
    <xdr:sp macro="" textlink="">
      <xdr:nvSpPr>
        <xdr:cNvPr id="343" name="テキスト ボックス 342"/>
        <xdr:cNvSpPr txBox="1"/>
      </xdr:nvSpPr>
      <xdr:spPr>
        <a:xfrm>
          <a:off x="14909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112945</xdr:rowOff>
    </xdr:from>
    <xdr:to>
      <xdr:col>68</xdr:col>
      <xdr:colOff>203200</xdr:colOff>
      <xdr:row>61</xdr:row>
      <xdr:rowOff>43095</xdr:rowOff>
    </xdr:to>
    <xdr:sp macro="" textlink="">
      <xdr:nvSpPr>
        <xdr:cNvPr id="344" name="楕円 343"/>
        <xdr:cNvSpPr/>
      </xdr:nvSpPr>
      <xdr:spPr>
        <a:xfrm>
          <a:off x="14351000" y="103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27872</xdr:rowOff>
    </xdr:from>
    <xdr:ext cx="762000" cy="259045"/>
    <xdr:sp macro="" textlink="">
      <xdr:nvSpPr>
        <xdr:cNvPr id="345" name="テキスト ボックス 344"/>
        <xdr:cNvSpPr txBox="1"/>
      </xdr:nvSpPr>
      <xdr:spPr>
        <a:xfrm>
          <a:off x="14020800" y="1048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109728</xdr:rowOff>
    </xdr:from>
    <xdr:to>
      <xdr:col>64</xdr:col>
      <xdr:colOff>152400</xdr:colOff>
      <xdr:row>61</xdr:row>
      <xdr:rowOff>39878</xdr:rowOff>
    </xdr:to>
    <xdr:sp macro="" textlink="">
      <xdr:nvSpPr>
        <xdr:cNvPr id="346" name="楕円 345"/>
        <xdr:cNvSpPr/>
      </xdr:nvSpPr>
      <xdr:spPr>
        <a:xfrm>
          <a:off x="13462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24655</xdr:rowOff>
    </xdr:from>
    <xdr:ext cx="762000" cy="259045"/>
    <xdr:sp macro="" textlink="">
      <xdr:nvSpPr>
        <xdr:cNvPr id="347" name="テキスト ボックス 346"/>
        <xdr:cNvSpPr txBox="1"/>
      </xdr:nvSpPr>
      <xdr:spPr>
        <a:xfrm>
          <a:off x="13131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実質公債費比率は、３か年平均値で９．７となり、前年度と比較して１．５ポイント改善した。改善の大きな要因は、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の実施</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000">
              <a:latin typeface="ＭＳ Ｐゴシック" panose="020B0600070205080204" pitchFamily="50" charset="-128"/>
              <a:ea typeface="ＭＳ Ｐゴシック" panose="020B0600070205080204" pitchFamily="50" charset="-128"/>
            </a:rPr>
            <a:t>元利償還金額が減少したことが影響している。今後も繰上償還の実施等について積極的に検討していきたい。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なお、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latin typeface="ＭＳ Ｐゴシック" panose="020B0600070205080204" pitchFamily="50" charset="-128"/>
              <a:ea typeface="ＭＳ Ｐゴシック" panose="020B0600070205080204" pitchFamily="50" charset="-128"/>
            </a:rPr>
            <a:t>全国平均を３．９ポイント、滋賀県平均を３．８ポイント上回っていることから、今後も引き続き投資的な事業の計画的な実施および町債残高の適正な管理に努める。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79" name="直線コネクタ 378"/>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2"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3" name="直線コネクタ 382"/>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41</xdr:row>
      <xdr:rowOff>35983</xdr:rowOff>
    </xdr:to>
    <xdr:cxnSp macro="">
      <xdr:nvCxnSpPr>
        <xdr:cNvPr id="384" name="直線コネクタ 383"/>
        <xdr:cNvCxnSpPr/>
      </xdr:nvCxnSpPr>
      <xdr:spPr>
        <a:xfrm flipV="1">
          <a:off x="16179800" y="689307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5"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6" name="フローチャート: 判断 385"/>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116417</xdr:rowOff>
    </xdr:to>
    <xdr:cxnSp macro="">
      <xdr:nvCxnSpPr>
        <xdr:cNvPr id="387" name="直線コネクタ 386"/>
        <xdr:cNvCxnSpPr/>
      </xdr:nvCxnSpPr>
      <xdr:spPr>
        <a:xfrm flipV="1">
          <a:off x="15290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116417</xdr:rowOff>
    </xdr:to>
    <xdr:cxnSp macro="">
      <xdr:nvCxnSpPr>
        <xdr:cNvPr id="390" name="直線コネクタ 389"/>
        <xdr:cNvCxnSpPr/>
      </xdr:nvCxnSpPr>
      <xdr:spPr>
        <a:xfrm>
          <a:off x="14401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1" name="フローチャート: 判断 390"/>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2" name="テキスト ボックス 391"/>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81945</xdr:rowOff>
    </xdr:to>
    <xdr:cxnSp macro="">
      <xdr:nvCxnSpPr>
        <xdr:cNvPr id="393" name="直線コネクタ 392"/>
        <xdr:cNvCxnSpPr/>
      </xdr:nvCxnSpPr>
      <xdr:spPr>
        <a:xfrm flipV="1">
          <a:off x="13512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4" name="フローチャート: 判断 393"/>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5" name="テキスト ボックス 394"/>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6" name="フローチャート: 判断 395"/>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7" name="テキスト ボックス 396"/>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155726</xdr:rowOff>
    </xdr:from>
    <xdr:to>
      <xdr:col>81</xdr:col>
      <xdr:colOff>95250</xdr:colOff>
      <xdr:row>40</xdr:row>
      <xdr:rowOff>85876</xdr:rowOff>
    </xdr:to>
    <xdr:sp macro="" textlink="">
      <xdr:nvSpPr>
        <xdr:cNvPr id="403" name="楕円 402"/>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127803</xdr:rowOff>
    </xdr:from>
    <xdr:ext cx="762000" cy="259045"/>
    <xdr:sp macro="" textlink="">
      <xdr:nvSpPr>
        <xdr:cNvPr id="404" name="公債費負担の状況該当値テキスト"/>
        <xdr:cNvSpPr txBox="1"/>
      </xdr:nvSpPr>
      <xdr:spPr>
        <a:xfrm>
          <a:off x="17106900" y="68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5" name="楕円 404"/>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6" name="テキスト ボックス 405"/>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7" name="楕円 406"/>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8" name="テキスト ボックス 407"/>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09" name="楕円 408"/>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410" name="テキスト ボックス 409"/>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11" name="楕円 410"/>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117522</xdr:rowOff>
    </xdr:from>
    <xdr:ext cx="762000" cy="259045"/>
    <xdr:sp macro="" textlink="">
      <xdr:nvSpPr>
        <xdr:cNvPr id="412" name="テキスト ボックス 411"/>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将来負担比率については、町税収入が増加したこと等からこれを財源として各種基金へ積立てを行うことができたため大幅な改善となっている。　</a:t>
          </a:r>
        </a:p>
        <a:p>
          <a:r>
            <a:rPr kumimoji="1" lang="ja-JP" altLang="en-US" sz="1000">
              <a:latin typeface="ＭＳ Ｐゴシック" panose="020B0600070205080204" pitchFamily="50" charset="-128"/>
              <a:ea typeface="ＭＳ Ｐゴシック" panose="020B0600070205080204" pitchFamily="50" charset="-128"/>
            </a:rPr>
            <a:t>　今後、老朽化する公共施設等の維持修繕による需要が見込まれることを踏まえて、公共施設等の総合的な管理を行うことと合わせて投資的事業の計画的な実施により公債費の動向をシミュレーションした上で町債残高をコントロールするなど、引き続き地方債残高の適正な管理に努めるとともに、本町の特徴である税収の急激な増減を踏まえつつ各特定目的基金の充実に努め、将来負担比率の抑制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3" name="直線コネクタ 442"/>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4"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5" name="直線コネクタ 444"/>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61141</xdr:rowOff>
    </xdr:from>
    <xdr:to>
      <xdr:col>77</xdr:col>
      <xdr:colOff>44450</xdr:colOff>
      <xdr:row>15</xdr:row>
      <xdr:rowOff>148227</xdr:rowOff>
    </xdr:to>
    <xdr:cxnSp macro="">
      <xdr:nvCxnSpPr>
        <xdr:cNvPr id="448" name="直線コネクタ 447"/>
        <xdr:cNvCxnSpPr/>
      </xdr:nvCxnSpPr>
      <xdr:spPr>
        <a:xfrm flipV="1">
          <a:off x="15290800" y="246144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49" name="将来負担の状況平均値テキスト"/>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0" name="フローチャート: 判断 449"/>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148227</xdr:rowOff>
    </xdr:from>
    <xdr:to>
      <xdr:col>72</xdr:col>
      <xdr:colOff>203200</xdr:colOff>
      <xdr:row>18</xdr:row>
      <xdr:rowOff>113030</xdr:rowOff>
    </xdr:to>
    <xdr:cxnSp macro="">
      <xdr:nvCxnSpPr>
        <xdr:cNvPr id="451" name="直線コネクタ 450"/>
        <xdr:cNvCxnSpPr/>
      </xdr:nvCxnSpPr>
      <xdr:spPr>
        <a:xfrm flipV="1">
          <a:off x="14401800" y="2719977"/>
          <a:ext cx="889000" cy="4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17192</xdr:rowOff>
    </xdr:from>
    <xdr:ext cx="736600" cy="259045"/>
    <xdr:sp macro="" textlink="">
      <xdr:nvSpPr>
        <xdr:cNvPr id="453" name="テキスト ボックス 452"/>
        <xdr:cNvSpPr txBox="1"/>
      </xdr:nvSpPr>
      <xdr:spPr>
        <a:xfrm>
          <a:off x="15798800" y="258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93496</xdr:rowOff>
    </xdr:from>
    <xdr:to>
      <xdr:col>68</xdr:col>
      <xdr:colOff>152400</xdr:colOff>
      <xdr:row>18</xdr:row>
      <xdr:rowOff>113030</xdr:rowOff>
    </xdr:to>
    <xdr:cxnSp macro="">
      <xdr:nvCxnSpPr>
        <xdr:cNvPr id="454" name="直線コネクタ 453"/>
        <xdr:cNvCxnSpPr/>
      </xdr:nvCxnSpPr>
      <xdr:spPr>
        <a:xfrm>
          <a:off x="13512800" y="317959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5" name="フローチャート: 判断 454"/>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6" name="テキスト ボックス 455"/>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7" name="フローチャート: 判断 456"/>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8" name="テキスト ボックス 457"/>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9" name="フローチャート: 判断 458"/>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0" name="テキスト ボックス 459"/>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10341</xdr:rowOff>
    </xdr:from>
    <xdr:to>
      <xdr:col>77</xdr:col>
      <xdr:colOff>95250</xdr:colOff>
      <xdr:row>14</xdr:row>
      <xdr:rowOff>111941</xdr:rowOff>
    </xdr:to>
    <xdr:sp macro="" textlink="">
      <xdr:nvSpPr>
        <xdr:cNvPr id="466" name="楕円 465"/>
        <xdr:cNvSpPr/>
      </xdr:nvSpPr>
      <xdr:spPr>
        <a:xfrm>
          <a:off x="16129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122118</xdr:rowOff>
    </xdr:from>
    <xdr:ext cx="736600" cy="259045"/>
    <xdr:sp macro="" textlink="">
      <xdr:nvSpPr>
        <xdr:cNvPr id="467" name="テキスト ボックス 466"/>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97427</xdr:rowOff>
    </xdr:from>
    <xdr:to>
      <xdr:col>73</xdr:col>
      <xdr:colOff>44450</xdr:colOff>
      <xdr:row>16</xdr:row>
      <xdr:rowOff>27577</xdr:rowOff>
    </xdr:to>
    <xdr:sp macro="" textlink="">
      <xdr:nvSpPr>
        <xdr:cNvPr id="468" name="楕円 467"/>
        <xdr:cNvSpPr/>
      </xdr:nvSpPr>
      <xdr:spPr>
        <a:xfrm>
          <a:off x="15240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12354</xdr:rowOff>
    </xdr:from>
    <xdr:ext cx="762000" cy="259045"/>
    <xdr:sp macro="" textlink="">
      <xdr:nvSpPr>
        <xdr:cNvPr id="469" name="テキスト ボックス 468"/>
        <xdr:cNvSpPr txBox="1"/>
      </xdr:nvSpPr>
      <xdr:spPr>
        <a:xfrm>
          <a:off x="149098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62230</xdr:rowOff>
    </xdr:from>
    <xdr:to>
      <xdr:col>68</xdr:col>
      <xdr:colOff>203200</xdr:colOff>
      <xdr:row>18</xdr:row>
      <xdr:rowOff>163830</xdr:rowOff>
    </xdr:to>
    <xdr:sp macro="" textlink="">
      <xdr:nvSpPr>
        <xdr:cNvPr id="470" name="楕円 469"/>
        <xdr:cNvSpPr/>
      </xdr:nvSpPr>
      <xdr:spPr>
        <a:xfrm>
          <a:off x="14351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148607</xdr:rowOff>
    </xdr:from>
    <xdr:ext cx="762000" cy="259045"/>
    <xdr:sp macro="" textlink="">
      <xdr:nvSpPr>
        <xdr:cNvPr id="471" name="テキスト ボックス 470"/>
        <xdr:cNvSpPr txBox="1"/>
      </xdr:nvSpPr>
      <xdr:spPr>
        <a:xfrm>
          <a:off x="14020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42696</xdr:rowOff>
    </xdr:from>
    <xdr:to>
      <xdr:col>64</xdr:col>
      <xdr:colOff>152400</xdr:colOff>
      <xdr:row>18</xdr:row>
      <xdr:rowOff>144296</xdr:rowOff>
    </xdr:to>
    <xdr:sp macro="" textlink="">
      <xdr:nvSpPr>
        <xdr:cNvPr id="472" name="楕円 471"/>
        <xdr:cNvSpPr/>
      </xdr:nvSpPr>
      <xdr:spPr>
        <a:xfrm>
          <a:off x="13462000" y="31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129073</xdr:rowOff>
    </xdr:from>
    <xdr:ext cx="762000" cy="259045"/>
    <xdr:sp macro="" textlink="">
      <xdr:nvSpPr>
        <xdr:cNvPr id="473" name="テキスト ボックス 472"/>
        <xdr:cNvSpPr txBox="1"/>
      </xdr:nvSpPr>
      <xdr:spPr>
        <a:xfrm>
          <a:off x="13131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11,963
11,826
44.55
6,454,249
6,229,030
195,437
4,387,334
4,224,319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前年度と比較して０．１ポイント増加し、結果として、全国平均は下回ったものの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latin typeface="ＭＳ Ｐゴシック" panose="020B0600070205080204" pitchFamily="50" charset="-128"/>
              <a:ea typeface="ＭＳ Ｐゴシック" panose="020B0600070205080204" pitchFamily="50" charset="-128"/>
            </a:rPr>
            <a:t>滋賀県平均を２．９ポイントそれぞれ上回った。　　</a:t>
          </a:r>
        </a:p>
        <a:p>
          <a:r>
            <a:rPr kumimoji="1" lang="ja-JP" altLang="en-US" sz="1000">
              <a:latin typeface="ＭＳ Ｐゴシック" panose="020B0600070205080204" pitchFamily="50" charset="-128"/>
              <a:ea typeface="ＭＳ Ｐゴシック" panose="020B0600070205080204" pitchFamily="50" charset="-128"/>
            </a:rPr>
            <a:t>　ついては、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107950</xdr:rowOff>
    </xdr:to>
    <xdr:cxnSp macro="">
      <xdr:nvCxnSpPr>
        <xdr:cNvPr id="66" name="直線コネクタ 65"/>
        <xdr:cNvCxnSpPr/>
      </xdr:nvCxnSpPr>
      <xdr:spPr>
        <a:xfrm>
          <a:off x="3987800" y="644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37</xdr:row>
      <xdr:rowOff>100330</xdr:rowOff>
    </xdr:to>
    <xdr:cxnSp macro="">
      <xdr:nvCxnSpPr>
        <xdr:cNvPr id="69" name="直線コネクタ 68"/>
        <xdr:cNvCxnSpPr/>
      </xdr:nvCxnSpPr>
      <xdr:spPr>
        <a:xfrm>
          <a:off x="3098800" y="61849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37</xdr:row>
      <xdr:rowOff>130810</xdr:rowOff>
    </xdr:to>
    <xdr:cxnSp macro="">
      <xdr:nvCxnSpPr>
        <xdr:cNvPr id="72" name="直線コネクタ 71"/>
        <xdr:cNvCxnSpPr/>
      </xdr:nvCxnSpPr>
      <xdr:spPr>
        <a:xfrm flipV="1">
          <a:off x="2209800" y="61849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39</xdr:row>
      <xdr:rowOff>1270</xdr:rowOff>
    </xdr:to>
    <xdr:cxnSp macro="">
      <xdr:nvCxnSpPr>
        <xdr:cNvPr id="75" name="直線コネクタ 74"/>
        <xdr:cNvCxnSpPr/>
      </xdr:nvCxnSpPr>
      <xdr:spPr>
        <a:xfrm flipV="1">
          <a:off x="1320800" y="64744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3" name="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前年度と比較して、数値はほぼ横ばいで０．４ポイント悪化している。依然として類似団体平均、全国平均および滋賀県平均に対して高止まりしている。</a:t>
          </a:r>
        </a:p>
        <a:p>
          <a:r>
            <a:rPr kumimoji="1" lang="ja-JP" altLang="en-US" sz="1000">
              <a:latin typeface="ＭＳ Ｐゴシック" panose="020B0600070205080204" pitchFamily="50" charset="-128"/>
              <a:ea typeface="ＭＳ Ｐゴシック" panose="020B0600070205080204" pitchFamily="50" charset="-128"/>
            </a:rPr>
            <a:t>　これは竜王近江牛等特産品発信事業等の業務委託が減少したものの橋梁点検業務、農業水利施設の機能保全計画策定業務等の業務委託が増加したことなどによるものである。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17</xdr:row>
      <xdr:rowOff>133858</xdr:rowOff>
    </xdr:to>
    <xdr:cxnSp macro="">
      <xdr:nvCxnSpPr>
        <xdr:cNvPr id="125" name="直線コネクタ 124"/>
        <xdr:cNvCxnSpPr/>
      </xdr:nvCxnSpPr>
      <xdr:spPr>
        <a:xfrm>
          <a:off x="15671800" y="30119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97282</xdr:rowOff>
    </xdr:to>
    <xdr:cxnSp macro="">
      <xdr:nvCxnSpPr>
        <xdr:cNvPr id="128" name="直線コネクタ 127"/>
        <xdr:cNvCxnSpPr/>
      </xdr:nvCxnSpPr>
      <xdr:spPr>
        <a:xfrm>
          <a:off x="14782800" y="2966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19</xdr:row>
      <xdr:rowOff>101854</xdr:rowOff>
    </xdr:to>
    <xdr:cxnSp macro="">
      <xdr:nvCxnSpPr>
        <xdr:cNvPr id="131" name="直線コネクタ 130"/>
        <xdr:cNvCxnSpPr/>
      </xdr:nvCxnSpPr>
      <xdr:spPr>
        <a:xfrm flipV="1">
          <a:off x="13893800" y="2966212"/>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101854</xdr:rowOff>
    </xdr:from>
    <xdr:to>
      <xdr:col>69</xdr:col>
      <xdr:colOff>92075</xdr:colOff>
      <xdr:row>20</xdr:row>
      <xdr:rowOff>30988</xdr:rowOff>
    </xdr:to>
    <xdr:cxnSp macro="">
      <xdr:nvCxnSpPr>
        <xdr:cNvPr id="134" name="直線コネクタ 133"/>
        <xdr:cNvCxnSpPr/>
      </xdr:nvCxnSpPr>
      <xdr:spPr>
        <a:xfrm flipV="1">
          <a:off x="13004800" y="33594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4" name="楕円 143"/>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5" name="物件費該当値テキスト"/>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6" name="楕円 145"/>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7" name="テキスト ボックス 146"/>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8" name="楕円 147"/>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9" name="テキスト ボックス 148"/>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51054</xdr:rowOff>
    </xdr:from>
    <xdr:to>
      <xdr:col>69</xdr:col>
      <xdr:colOff>142875</xdr:colOff>
      <xdr:row>19</xdr:row>
      <xdr:rowOff>152654</xdr:rowOff>
    </xdr:to>
    <xdr:sp macro="" textlink="">
      <xdr:nvSpPr>
        <xdr:cNvPr id="150" name="楕円 149"/>
        <xdr:cNvSpPr/>
      </xdr:nvSpPr>
      <xdr:spPr>
        <a:xfrm>
          <a:off x="13843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137431</xdr:rowOff>
    </xdr:from>
    <xdr:ext cx="762000" cy="259045"/>
    <xdr:sp macro="" textlink="">
      <xdr:nvSpPr>
        <xdr:cNvPr id="151" name="テキスト ボックス 150"/>
        <xdr:cNvSpPr txBox="1"/>
      </xdr:nvSpPr>
      <xdr:spPr>
        <a:xfrm>
          <a:off x="13512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151638</xdr:rowOff>
    </xdr:from>
    <xdr:to>
      <xdr:col>65</xdr:col>
      <xdr:colOff>53975</xdr:colOff>
      <xdr:row>20</xdr:row>
      <xdr:rowOff>81788</xdr:rowOff>
    </xdr:to>
    <xdr:sp macro="" textlink="">
      <xdr:nvSpPr>
        <xdr:cNvPr id="152" name="楕円 151"/>
        <xdr:cNvSpPr/>
      </xdr:nvSpPr>
      <xdr:spPr>
        <a:xfrm>
          <a:off x="12954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66565</xdr:rowOff>
    </xdr:from>
    <xdr:ext cx="762000" cy="259045"/>
    <xdr:sp macro="" textlink="">
      <xdr:nvSpPr>
        <xdr:cNvPr id="153" name="テキスト ボックス 152"/>
        <xdr:cNvSpPr txBox="1"/>
      </xdr:nvSpPr>
      <xdr:spPr>
        <a:xfrm>
          <a:off x="12623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平均、全国平均および滋賀県平均いずれにおいても下回る結果となった。この要因は保育所運営費、児童手当等が減少したこと等によるものであるが、自立支援給付費等は年々増加傾向であることから資格審査等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57</xdr:row>
      <xdr:rowOff>57150</xdr:rowOff>
    </xdr:to>
    <xdr:cxnSp macro="">
      <xdr:nvCxnSpPr>
        <xdr:cNvPr id="185" name="直線コネクタ 184"/>
        <xdr:cNvCxnSpPr/>
      </xdr:nvCxnSpPr>
      <xdr:spPr>
        <a:xfrm flipV="1">
          <a:off x="3987800" y="9677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57150</xdr:rowOff>
    </xdr:to>
    <xdr:cxnSp macro="">
      <xdr:nvCxnSpPr>
        <xdr:cNvPr id="188" name="直線コネクタ 187"/>
        <xdr:cNvCxnSpPr/>
      </xdr:nvCxnSpPr>
      <xdr:spPr>
        <a:xfrm>
          <a:off x="3098800" y="9690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44450</xdr:rowOff>
    </xdr:to>
    <xdr:cxnSp macro="">
      <xdr:nvCxnSpPr>
        <xdr:cNvPr id="191" name="直線コネクタ 190"/>
        <xdr:cNvCxnSpPr/>
      </xdr:nvCxnSpPr>
      <xdr:spPr>
        <a:xfrm flipV="1">
          <a:off x="2209800" y="9690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95250</xdr:rowOff>
    </xdr:to>
    <xdr:cxnSp macro="">
      <xdr:nvCxnSpPr>
        <xdr:cNvPr id="194" name="直線コネクタ 193"/>
        <xdr:cNvCxnSpPr/>
      </xdr:nvCxnSpPr>
      <xdr:spPr>
        <a:xfrm flipV="1">
          <a:off x="1320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4" name="楕円 203"/>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5"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6" name="楕円 205"/>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07" name="テキスト ボックス 206"/>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9" name="テキスト ボックス 208"/>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0" name="楕円 209"/>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1" name="テキスト ボックス 210"/>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2" name="楕円 211"/>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3" name="テキスト ボックス 21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数値はほぼ横ばいで０．</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している。類似団体平均値を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latin typeface="ＭＳ Ｐゴシック" panose="020B0600070205080204" pitchFamily="50" charset="-128"/>
              <a:ea typeface="ＭＳ Ｐゴシック" panose="020B0600070205080204" pitchFamily="50" charset="-128"/>
            </a:rPr>
            <a:t>、全国平均値を５．５ポイント、滋賀県平均値を４．９ポイントそれぞれ下回る結果となった。</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54</xdr:row>
      <xdr:rowOff>58420</xdr:rowOff>
    </xdr:to>
    <xdr:cxnSp macro="">
      <xdr:nvCxnSpPr>
        <xdr:cNvPr id="246" name="直線コネクタ 245"/>
        <xdr:cNvCxnSpPr/>
      </xdr:nvCxnSpPr>
      <xdr:spPr>
        <a:xfrm flipV="1">
          <a:off x="15671800" y="9278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58420</xdr:rowOff>
    </xdr:from>
    <xdr:to>
      <xdr:col>78</xdr:col>
      <xdr:colOff>69850</xdr:colOff>
      <xdr:row>56</xdr:row>
      <xdr:rowOff>81280</xdr:rowOff>
    </xdr:to>
    <xdr:cxnSp macro="">
      <xdr:nvCxnSpPr>
        <xdr:cNvPr id="249" name="直線コネクタ 248"/>
        <xdr:cNvCxnSpPr/>
      </xdr:nvCxnSpPr>
      <xdr:spPr>
        <a:xfrm flipV="1">
          <a:off x="14782800" y="93167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100330</xdr:rowOff>
    </xdr:to>
    <xdr:cxnSp macro="">
      <xdr:nvCxnSpPr>
        <xdr:cNvPr id="252" name="直線コネクタ 251"/>
        <xdr:cNvCxnSpPr/>
      </xdr:nvCxnSpPr>
      <xdr:spPr>
        <a:xfrm flipV="1">
          <a:off x="13893800" y="9682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58</xdr:row>
      <xdr:rowOff>12700</xdr:rowOff>
    </xdr:to>
    <xdr:cxnSp macro="">
      <xdr:nvCxnSpPr>
        <xdr:cNvPr id="255" name="直線コネクタ 254"/>
        <xdr:cNvCxnSpPr/>
      </xdr:nvCxnSpPr>
      <xdr:spPr>
        <a:xfrm flipV="1">
          <a:off x="13004800" y="987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140970</xdr:rowOff>
    </xdr:from>
    <xdr:to>
      <xdr:col>82</xdr:col>
      <xdr:colOff>158750</xdr:colOff>
      <xdr:row>54</xdr:row>
      <xdr:rowOff>71120</xdr:rowOff>
    </xdr:to>
    <xdr:sp macro="" textlink="">
      <xdr:nvSpPr>
        <xdr:cNvPr id="265" name="楕円 264"/>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49547</xdr:rowOff>
    </xdr:from>
    <xdr:ext cx="762000" cy="259045"/>
    <xdr:sp macro="" textlink="">
      <xdr:nvSpPr>
        <xdr:cNvPr id="266" name="その他該当値テキスト"/>
        <xdr:cNvSpPr txBox="1"/>
      </xdr:nvSpPr>
      <xdr:spPr>
        <a:xfrm>
          <a:off x="16598900" y="913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xdr:rowOff>
    </xdr:from>
    <xdr:to>
      <xdr:col>78</xdr:col>
      <xdr:colOff>120650</xdr:colOff>
      <xdr:row>54</xdr:row>
      <xdr:rowOff>109220</xdr:rowOff>
    </xdr:to>
    <xdr:sp macro="" textlink="">
      <xdr:nvSpPr>
        <xdr:cNvPr id="267" name="楕円 266"/>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119397</xdr:rowOff>
    </xdr:from>
    <xdr:ext cx="736600" cy="259045"/>
    <xdr:sp macro="" textlink="">
      <xdr:nvSpPr>
        <xdr:cNvPr id="268" name="テキスト ボックス 267"/>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9" name="楕円 268"/>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0" name="テキスト ボックス 269"/>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1" name="楕円 270"/>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2" name="テキスト ボックス 27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3" name="楕円 272"/>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4" name="テキスト ボックス 273"/>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前年度と比較し１．３ポイント減少となったのは、一部事務組合への負担金、臨時福祉給付金関係過年度還付事業等の減少が主な要因である。</a:t>
          </a:r>
        </a:p>
        <a:p>
          <a:r>
            <a:rPr kumimoji="1" lang="ja-JP" altLang="en-US" sz="1000">
              <a:latin typeface="ＭＳ Ｐゴシック" panose="020B0600070205080204" pitchFamily="50" charset="-128"/>
              <a:ea typeface="ＭＳ Ｐゴシック" panose="020B0600070205080204" pitchFamily="50" charset="-128"/>
            </a:rPr>
            <a:t>　しかしながら、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latin typeface="ＭＳ Ｐゴシック" panose="020B0600070205080204" pitchFamily="50" charset="-128"/>
              <a:ea typeface="ＭＳ Ｐゴシック" panose="020B0600070205080204" pitchFamily="50" charset="-128"/>
            </a:rPr>
            <a:t>全国平均および滋賀県平均よりも上回っていることから、今後、補助金を交付するのが適当な事業を行っているのかなどについて明確な基準を設けて、必要性の低い補助金は見直しや廃止を行うよう努める。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40132</xdr:rowOff>
    </xdr:to>
    <xdr:cxnSp macro="">
      <xdr:nvCxnSpPr>
        <xdr:cNvPr id="304" name="直線コネクタ 303"/>
        <xdr:cNvCxnSpPr/>
      </xdr:nvCxnSpPr>
      <xdr:spPr>
        <a:xfrm flipV="1">
          <a:off x="15671800" y="64957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38</xdr:row>
      <xdr:rowOff>40132</xdr:rowOff>
    </xdr:to>
    <xdr:cxnSp macro="">
      <xdr:nvCxnSpPr>
        <xdr:cNvPr id="307" name="直線コネクタ 306"/>
        <xdr:cNvCxnSpPr/>
      </xdr:nvCxnSpPr>
      <xdr:spPr>
        <a:xfrm>
          <a:off x="14782800" y="6198616"/>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122428</xdr:rowOff>
    </xdr:to>
    <xdr:cxnSp macro="">
      <xdr:nvCxnSpPr>
        <xdr:cNvPr id="310" name="直線コネクタ 309"/>
        <xdr:cNvCxnSpPr/>
      </xdr:nvCxnSpPr>
      <xdr:spPr>
        <a:xfrm flipV="1">
          <a:off x="13893800" y="61986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88138</xdr:rowOff>
    </xdr:to>
    <xdr:cxnSp macro="">
      <xdr:nvCxnSpPr>
        <xdr:cNvPr id="313" name="直線コネクタ 312"/>
        <xdr:cNvCxnSpPr/>
      </xdr:nvCxnSpPr>
      <xdr:spPr>
        <a:xfrm flipV="1">
          <a:off x="13004800" y="62946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3" name="楕円 322"/>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4"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25" name="楕円 324"/>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26" name="テキスト ボックス 325"/>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7" name="楕円 326"/>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8" name="テキスト ボックス 327"/>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9" name="楕円 328"/>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0" name="テキスト ボックス 329"/>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1" name="楕円 330"/>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2" name="テキスト ボックス 331"/>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普通建設事業の計画的な実施および積極的な繰上償還の実施により、前年度と比較して０．７ポイント減少し、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latin typeface="ＭＳ Ｐゴシック" panose="020B0600070205080204" pitchFamily="50" charset="-128"/>
              <a:ea typeface="ＭＳ Ｐゴシック" panose="020B0600070205080204" pitchFamily="50" charset="-128"/>
            </a:rPr>
            <a:t>全国平均を６．５ポイント、滋賀県平均を５．３ポイントそれぞれ下回った。</a:t>
          </a:r>
        </a:p>
        <a:p>
          <a:r>
            <a:rPr kumimoji="1" lang="ja-JP" altLang="en-US" sz="1000">
              <a:latin typeface="ＭＳ Ｐゴシック" panose="020B0600070205080204" pitchFamily="50" charset="-128"/>
              <a:ea typeface="ＭＳ Ｐゴシック" panose="020B0600070205080204" pitchFamily="50" charset="-128"/>
            </a:rPr>
            <a:t>　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85090</xdr:rowOff>
    </xdr:to>
    <xdr:cxnSp macro="">
      <xdr:nvCxnSpPr>
        <xdr:cNvPr id="365" name="直線コネクタ 364"/>
        <xdr:cNvCxnSpPr/>
      </xdr:nvCxnSpPr>
      <xdr:spPr>
        <a:xfrm flipV="1">
          <a:off x="3987800" y="12890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85090</xdr:rowOff>
    </xdr:to>
    <xdr:cxnSp macro="">
      <xdr:nvCxnSpPr>
        <xdr:cNvPr id="368" name="直線コネクタ 367"/>
        <xdr:cNvCxnSpPr/>
      </xdr:nvCxnSpPr>
      <xdr:spPr>
        <a:xfrm>
          <a:off x="3098800" y="12882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76</xdr:row>
      <xdr:rowOff>43180</xdr:rowOff>
    </xdr:to>
    <xdr:cxnSp macro="">
      <xdr:nvCxnSpPr>
        <xdr:cNvPr id="371" name="直線コネクタ 370"/>
        <xdr:cNvCxnSpPr/>
      </xdr:nvCxnSpPr>
      <xdr:spPr>
        <a:xfrm flipV="1">
          <a:off x="2209800" y="12882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77</xdr:row>
      <xdr:rowOff>8889</xdr:rowOff>
    </xdr:to>
    <xdr:cxnSp macro="">
      <xdr:nvCxnSpPr>
        <xdr:cNvPr id="374" name="直線コネクタ 373"/>
        <xdr:cNvCxnSpPr/>
      </xdr:nvCxnSpPr>
      <xdr:spPr>
        <a:xfrm flipV="1">
          <a:off x="1320800" y="130733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84" name="楕円 383"/>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85"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86" name="楕円 385"/>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87" name="テキスト ボックス 386"/>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88" name="楕円 387"/>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89" name="テキスト ボックス 388"/>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0" name="楕円 389"/>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91" name="テキスト ボックス 390"/>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2" name="楕円 391"/>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3" name="テキスト ボックス 392"/>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２．５ポイント改善し、類似団体平均と同数値、全国平均値を４．３ポイント、滋賀県平均を３．２ポイント下回る結果となった。主な要因は令和元年度は積立金が増加したことにより公債費以外の比率が減少したことが影響してい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83565</xdr:rowOff>
    </xdr:to>
    <xdr:cxnSp macro="">
      <xdr:nvCxnSpPr>
        <xdr:cNvPr id="424" name="直線コネクタ 423"/>
        <xdr:cNvCxnSpPr/>
      </xdr:nvCxnSpPr>
      <xdr:spPr>
        <a:xfrm flipV="1">
          <a:off x="15671800" y="131709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77</xdr:row>
      <xdr:rowOff>83565</xdr:rowOff>
    </xdr:to>
    <xdr:cxnSp macro="">
      <xdr:nvCxnSpPr>
        <xdr:cNvPr id="427" name="直線コネクタ 426"/>
        <xdr:cNvCxnSpPr/>
      </xdr:nvCxnSpPr>
      <xdr:spPr>
        <a:xfrm>
          <a:off x="14782800" y="12919456"/>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79</xdr:row>
      <xdr:rowOff>1270</xdr:rowOff>
    </xdr:to>
    <xdr:cxnSp macro="">
      <xdr:nvCxnSpPr>
        <xdr:cNvPr id="430" name="直線コネクタ 429"/>
        <xdr:cNvCxnSpPr/>
      </xdr:nvCxnSpPr>
      <xdr:spPr>
        <a:xfrm flipV="1">
          <a:off x="13893800" y="12919456"/>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81</xdr:row>
      <xdr:rowOff>42418</xdr:rowOff>
    </xdr:to>
    <xdr:cxnSp macro="">
      <xdr:nvCxnSpPr>
        <xdr:cNvPr id="433" name="直線コネクタ 432"/>
        <xdr:cNvCxnSpPr/>
      </xdr:nvCxnSpPr>
      <xdr:spPr>
        <a:xfrm flipV="1">
          <a:off x="13004800" y="13545820"/>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3" name="楕円 442"/>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61992</xdr:rowOff>
    </xdr:from>
    <xdr:ext cx="762000" cy="259045"/>
    <xdr:sp macro="" textlink="">
      <xdr:nvSpPr>
        <xdr:cNvPr id="444"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5" name="楕円 444"/>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46" name="テキスト ボックス 445"/>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47" name="楕円 446"/>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48" name="テキスト ボックス 447"/>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9" name="楕円 448"/>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0" name="テキスト ボックス 449"/>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163068</xdr:rowOff>
    </xdr:from>
    <xdr:to>
      <xdr:col>65</xdr:col>
      <xdr:colOff>53975</xdr:colOff>
      <xdr:row>81</xdr:row>
      <xdr:rowOff>93218</xdr:rowOff>
    </xdr:to>
    <xdr:sp macro="" textlink="">
      <xdr:nvSpPr>
        <xdr:cNvPr id="451" name="楕円 450"/>
        <xdr:cNvSpPr/>
      </xdr:nvSpPr>
      <xdr:spPr>
        <a:xfrm>
          <a:off x="12954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77995</xdr:rowOff>
    </xdr:from>
    <xdr:ext cx="762000" cy="259045"/>
    <xdr:sp macro="" textlink="">
      <xdr:nvSpPr>
        <xdr:cNvPr id="452" name="テキスト ボックス 451"/>
        <xdr:cNvSpPr txBox="1"/>
      </xdr:nvSpPr>
      <xdr:spPr>
        <a:xfrm>
          <a:off x="12623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89304</xdr:rowOff>
    </xdr:from>
    <xdr:to>
      <xdr:col>29</xdr:col>
      <xdr:colOff>127000</xdr:colOff>
      <xdr:row>17</xdr:row>
      <xdr:rowOff>129240</xdr:rowOff>
    </xdr:to>
    <xdr:cxnSp macro="">
      <xdr:nvCxnSpPr>
        <xdr:cNvPr id="50" name="直線コネクタ 49"/>
        <xdr:cNvCxnSpPr/>
      </xdr:nvCxnSpPr>
      <xdr:spPr bwMode="auto">
        <a:xfrm flipV="1">
          <a:off x="5003800" y="3051579"/>
          <a:ext cx="647700" cy="39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74081</xdr:rowOff>
    </xdr:from>
    <xdr:ext cx="762000" cy="259045"/>
    <xdr:sp macro="" textlink="">
      <xdr:nvSpPr>
        <xdr:cNvPr id="51" name="人口1人当たり決算額の推移平均値テキスト130"/>
        <xdr:cNvSpPr txBox="1"/>
      </xdr:nvSpPr>
      <xdr:spPr>
        <a:xfrm>
          <a:off x="5740400" y="30363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129240</xdr:rowOff>
    </xdr:from>
    <xdr:to>
      <xdr:col>26</xdr:col>
      <xdr:colOff>50800</xdr:colOff>
      <xdr:row>17</xdr:row>
      <xdr:rowOff>132524</xdr:rowOff>
    </xdr:to>
    <xdr:cxnSp macro="">
      <xdr:nvCxnSpPr>
        <xdr:cNvPr id="53" name="直線コネクタ 52"/>
        <xdr:cNvCxnSpPr/>
      </xdr:nvCxnSpPr>
      <xdr:spPr bwMode="auto">
        <a:xfrm flipV="1">
          <a:off x="4305300" y="3091515"/>
          <a:ext cx="698500" cy="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132524</xdr:rowOff>
    </xdr:from>
    <xdr:to>
      <xdr:col>22</xdr:col>
      <xdr:colOff>114300</xdr:colOff>
      <xdr:row>18</xdr:row>
      <xdr:rowOff>9736</xdr:rowOff>
    </xdr:to>
    <xdr:cxnSp macro="">
      <xdr:nvCxnSpPr>
        <xdr:cNvPr id="56" name="直線コネクタ 55"/>
        <xdr:cNvCxnSpPr/>
      </xdr:nvCxnSpPr>
      <xdr:spPr bwMode="auto">
        <a:xfrm flipV="1">
          <a:off x="3606800" y="3094799"/>
          <a:ext cx="698500" cy="4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9736</xdr:rowOff>
    </xdr:from>
    <xdr:to>
      <xdr:col>18</xdr:col>
      <xdr:colOff>177800</xdr:colOff>
      <xdr:row>18</xdr:row>
      <xdr:rowOff>12540</xdr:rowOff>
    </xdr:to>
    <xdr:cxnSp macro="">
      <xdr:nvCxnSpPr>
        <xdr:cNvPr id="59" name="直線コネクタ 58"/>
        <xdr:cNvCxnSpPr/>
      </xdr:nvCxnSpPr>
      <xdr:spPr bwMode="auto">
        <a:xfrm flipV="1">
          <a:off x="2908300" y="3143461"/>
          <a:ext cx="698500" cy="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38504</xdr:rowOff>
    </xdr:from>
    <xdr:to>
      <xdr:col>29</xdr:col>
      <xdr:colOff>177800</xdr:colOff>
      <xdr:row>17</xdr:row>
      <xdr:rowOff>140104</xdr:rowOff>
    </xdr:to>
    <xdr:sp macro="" textlink="">
      <xdr:nvSpPr>
        <xdr:cNvPr id="69" name="楕円 68"/>
        <xdr:cNvSpPr/>
      </xdr:nvSpPr>
      <xdr:spPr bwMode="auto">
        <a:xfrm>
          <a:off x="5600700" y="3000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55031</xdr:rowOff>
    </xdr:from>
    <xdr:ext cx="762000" cy="259045"/>
    <xdr:sp macro="" textlink="">
      <xdr:nvSpPr>
        <xdr:cNvPr id="70" name="人口1人当たり決算額の推移該当値テキスト130"/>
        <xdr:cNvSpPr txBox="1"/>
      </xdr:nvSpPr>
      <xdr:spPr>
        <a:xfrm>
          <a:off x="5740400" y="284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78440</xdr:rowOff>
    </xdr:from>
    <xdr:to>
      <xdr:col>26</xdr:col>
      <xdr:colOff>101600</xdr:colOff>
      <xdr:row>18</xdr:row>
      <xdr:rowOff>8590</xdr:rowOff>
    </xdr:to>
    <xdr:sp macro="" textlink="">
      <xdr:nvSpPr>
        <xdr:cNvPr id="71" name="楕円 70"/>
        <xdr:cNvSpPr/>
      </xdr:nvSpPr>
      <xdr:spPr bwMode="auto">
        <a:xfrm>
          <a:off x="4953000" y="304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18767</xdr:rowOff>
    </xdr:from>
    <xdr:ext cx="736600" cy="259045"/>
    <xdr:sp macro="" textlink="">
      <xdr:nvSpPr>
        <xdr:cNvPr id="72" name="テキスト ボックス 71"/>
        <xdr:cNvSpPr txBox="1"/>
      </xdr:nvSpPr>
      <xdr:spPr>
        <a:xfrm>
          <a:off x="4622800" y="280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81724</xdr:rowOff>
    </xdr:from>
    <xdr:to>
      <xdr:col>22</xdr:col>
      <xdr:colOff>165100</xdr:colOff>
      <xdr:row>18</xdr:row>
      <xdr:rowOff>11874</xdr:rowOff>
    </xdr:to>
    <xdr:sp macro="" textlink="">
      <xdr:nvSpPr>
        <xdr:cNvPr id="73" name="楕円 72"/>
        <xdr:cNvSpPr/>
      </xdr:nvSpPr>
      <xdr:spPr bwMode="auto">
        <a:xfrm>
          <a:off x="4254500" y="304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22051</xdr:rowOff>
    </xdr:from>
    <xdr:ext cx="762000" cy="259045"/>
    <xdr:sp macro="" textlink="">
      <xdr:nvSpPr>
        <xdr:cNvPr id="74" name="テキスト ボックス 73"/>
        <xdr:cNvSpPr txBox="1"/>
      </xdr:nvSpPr>
      <xdr:spPr>
        <a:xfrm>
          <a:off x="3924300" y="281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130386</xdr:rowOff>
    </xdr:from>
    <xdr:to>
      <xdr:col>19</xdr:col>
      <xdr:colOff>38100</xdr:colOff>
      <xdr:row>18</xdr:row>
      <xdr:rowOff>60536</xdr:rowOff>
    </xdr:to>
    <xdr:sp macro="" textlink="">
      <xdr:nvSpPr>
        <xdr:cNvPr id="75" name="楕円 74"/>
        <xdr:cNvSpPr/>
      </xdr:nvSpPr>
      <xdr:spPr bwMode="auto">
        <a:xfrm>
          <a:off x="3556000" y="309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45313</xdr:rowOff>
    </xdr:from>
    <xdr:ext cx="762000" cy="259045"/>
    <xdr:sp macro="" textlink="">
      <xdr:nvSpPr>
        <xdr:cNvPr id="76" name="テキスト ボックス 75"/>
        <xdr:cNvSpPr txBox="1"/>
      </xdr:nvSpPr>
      <xdr:spPr>
        <a:xfrm>
          <a:off x="3225800" y="317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133190</xdr:rowOff>
    </xdr:from>
    <xdr:to>
      <xdr:col>15</xdr:col>
      <xdr:colOff>101600</xdr:colOff>
      <xdr:row>18</xdr:row>
      <xdr:rowOff>63340</xdr:rowOff>
    </xdr:to>
    <xdr:sp macro="" textlink="">
      <xdr:nvSpPr>
        <xdr:cNvPr id="77" name="楕円 76"/>
        <xdr:cNvSpPr/>
      </xdr:nvSpPr>
      <xdr:spPr bwMode="auto">
        <a:xfrm>
          <a:off x="2857500" y="309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48117</xdr:rowOff>
    </xdr:from>
    <xdr:ext cx="762000" cy="259045"/>
    <xdr:sp macro="" textlink="">
      <xdr:nvSpPr>
        <xdr:cNvPr id="78" name="テキスト ボックス 77"/>
        <xdr:cNvSpPr txBox="1"/>
      </xdr:nvSpPr>
      <xdr:spPr>
        <a:xfrm>
          <a:off x="2527300" y="318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53334</xdr:rowOff>
    </xdr:from>
    <xdr:to>
      <xdr:col>29</xdr:col>
      <xdr:colOff>127000</xdr:colOff>
      <xdr:row>36</xdr:row>
      <xdr:rowOff>146012</xdr:rowOff>
    </xdr:to>
    <xdr:cxnSp macro="">
      <xdr:nvCxnSpPr>
        <xdr:cNvPr id="112" name="直線コネクタ 111"/>
        <xdr:cNvCxnSpPr/>
      </xdr:nvCxnSpPr>
      <xdr:spPr bwMode="auto">
        <a:xfrm>
          <a:off x="5003800" y="7006584"/>
          <a:ext cx="647700" cy="9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14129</xdr:rowOff>
    </xdr:from>
    <xdr:to>
      <xdr:col>26</xdr:col>
      <xdr:colOff>50800</xdr:colOff>
      <xdr:row>36</xdr:row>
      <xdr:rowOff>53334</xdr:rowOff>
    </xdr:to>
    <xdr:cxnSp macro="">
      <xdr:nvCxnSpPr>
        <xdr:cNvPr id="115" name="直線コネクタ 114"/>
        <xdr:cNvCxnSpPr/>
      </xdr:nvCxnSpPr>
      <xdr:spPr bwMode="auto">
        <a:xfrm>
          <a:off x="4305300" y="6967379"/>
          <a:ext cx="698500" cy="3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14129</xdr:rowOff>
    </xdr:from>
    <xdr:to>
      <xdr:col>22</xdr:col>
      <xdr:colOff>114300</xdr:colOff>
      <xdr:row>36</xdr:row>
      <xdr:rowOff>48685</xdr:rowOff>
    </xdr:to>
    <xdr:cxnSp macro="">
      <xdr:nvCxnSpPr>
        <xdr:cNvPr id="118" name="直線コネクタ 117"/>
        <xdr:cNvCxnSpPr/>
      </xdr:nvCxnSpPr>
      <xdr:spPr bwMode="auto">
        <a:xfrm flipV="1">
          <a:off x="3606800" y="6967379"/>
          <a:ext cx="698500" cy="34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340646</xdr:rowOff>
    </xdr:from>
    <xdr:to>
      <xdr:col>18</xdr:col>
      <xdr:colOff>177800</xdr:colOff>
      <xdr:row>36</xdr:row>
      <xdr:rowOff>48685</xdr:rowOff>
    </xdr:to>
    <xdr:cxnSp macro="">
      <xdr:nvCxnSpPr>
        <xdr:cNvPr id="121" name="直線コネクタ 120"/>
        <xdr:cNvCxnSpPr/>
      </xdr:nvCxnSpPr>
      <xdr:spPr bwMode="auto">
        <a:xfrm>
          <a:off x="2908300" y="6950996"/>
          <a:ext cx="698500" cy="50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95212</xdr:rowOff>
    </xdr:from>
    <xdr:to>
      <xdr:col>29</xdr:col>
      <xdr:colOff>177800</xdr:colOff>
      <xdr:row>37</xdr:row>
      <xdr:rowOff>25362</xdr:rowOff>
    </xdr:to>
    <xdr:sp macro="" textlink="">
      <xdr:nvSpPr>
        <xdr:cNvPr id="131" name="楕円 130"/>
        <xdr:cNvSpPr/>
      </xdr:nvSpPr>
      <xdr:spPr bwMode="auto">
        <a:xfrm>
          <a:off x="5600700" y="704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67289</xdr:rowOff>
    </xdr:from>
    <xdr:ext cx="762000" cy="259045"/>
    <xdr:sp macro="" textlink="">
      <xdr:nvSpPr>
        <xdr:cNvPr id="132" name="人口1人当たり決算額の推移該当値テキスト445"/>
        <xdr:cNvSpPr txBox="1"/>
      </xdr:nvSpPr>
      <xdr:spPr>
        <a:xfrm>
          <a:off x="5740400" y="702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2534</xdr:rowOff>
    </xdr:from>
    <xdr:to>
      <xdr:col>26</xdr:col>
      <xdr:colOff>101600</xdr:colOff>
      <xdr:row>36</xdr:row>
      <xdr:rowOff>104134</xdr:rowOff>
    </xdr:to>
    <xdr:sp macro="" textlink="">
      <xdr:nvSpPr>
        <xdr:cNvPr id="133" name="楕円 132"/>
        <xdr:cNvSpPr/>
      </xdr:nvSpPr>
      <xdr:spPr bwMode="auto">
        <a:xfrm>
          <a:off x="4953000" y="69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114311</xdr:rowOff>
    </xdr:from>
    <xdr:ext cx="736600" cy="259045"/>
    <xdr:sp macro="" textlink="">
      <xdr:nvSpPr>
        <xdr:cNvPr id="134" name="テキスト ボックス 133"/>
        <xdr:cNvSpPr txBox="1"/>
      </xdr:nvSpPr>
      <xdr:spPr>
        <a:xfrm>
          <a:off x="4622800" y="672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306229</xdr:rowOff>
    </xdr:from>
    <xdr:to>
      <xdr:col>22</xdr:col>
      <xdr:colOff>165100</xdr:colOff>
      <xdr:row>36</xdr:row>
      <xdr:rowOff>64929</xdr:rowOff>
    </xdr:to>
    <xdr:sp macro="" textlink="">
      <xdr:nvSpPr>
        <xdr:cNvPr id="135" name="楕円 134"/>
        <xdr:cNvSpPr/>
      </xdr:nvSpPr>
      <xdr:spPr bwMode="auto">
        <a:xfrm>
          <a:off x="4254500" y="691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75106</xdr:rowOff>
    </xdr:from>
    <xdr:ext cx="762000" cy="259045"/>
    <xdr:sp macro="" textlink="">
      <xdr:nvSpPr>
        <xdr:cNvPr id="136" name="テキスト ボックス 135"/>
        <xdr:cNvSpPr txBox="1"/>
      </xdr:nvSpPr>
      <xdr:spPr>
        <a:xfrm>
          <a:off x="3924300" y="66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340785</xdr:rowOff>
    </xdr:from>
    <xdr:to>
      <xdr:col>19</xdr:col>
      <xdr:colOff>38100</xdr:colOff>
      <xdr:row>36</xdr:row>
      <xdr:rowOff>99485</xdr:rowOff>
    </xdr:to>
    <xdr:sp macro="" textlink="">
      <xdr:nvSpPr>
        <xdr:cNvPr id="137" name="楕円 136"/>
        <xdr:cNvSpPr/>
      </xdr:nvSpPr>
      <xdr:spPr bwMode="auto">
        <a:xfrm>
          <a:off x="3556000" y="695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109662</xdr:rowOff>
    </xdr:from>
    <xdr:ext cx="762000" cy="259045"/>
    <xdr:sp macro="" textlink="">
      <xdr:nvSpPr>
        <xdr:cNvPr id="138" name="テキスト ボックス 137"/>
        <xdr:cNvSpPr txBox="1"/>
      </xdr:nvSpPr>
      <xdr:spPr>
        <a:xfrm>
          <a:off x="3225800" y="672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289846</xdr:rowOff>
    </xdr:from>
    <xdr:to>
      <xdr:col>15</xdr:col>
      <xdr:colOff>101600</xdr:colOff>
      <xdr:row>36</xdr:row>
      <xdr:rowOff>48546</xdr:rowOff>
    </xdr:to>
    <xdr:sp macro="" textlink="">
      <xdr:nvSpPr>
        <xdr:cNvPr id="139" name="楕円 138"/>
        <xdr:cNvSpPr/>
      </xdr:nvSpPr>
      <xdr:spPr bwMode="auto">
        <a:xfrm>
          <a:off x="2857500" y="690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58723</xdr:rowOff>
    </xdr:from>
    <xdr:ext cx="762000" cy="259045"/>
    <xdr:sp macro="" textlink="">
      <xdr:nvSpPr>
        <xdr:cNvPr id="140" name="テキスト ボックス 139"/>
        <xdr:cNvSpPr txBox="1"/>
      </xdr:nvSpPr>
      <xdr:spPr>
        <a:xfrm>
          <a:off x="2527300" y="66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11,963
11,826
44.55
6,454,249
6,229,030
195,437
4,387,334
4,224,319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41951</xdr:rowOff>
    </xdr:from>
    <xdr:to>
      <xdr:col>24</xdr:col>
      <xdr:colOff>63500</xdr:colOff>
      <xdr:row>36</xdr:row>
      <xdr:rowOff>99942</xdr:rowOff>
    </xdr:to>
    <xdr:cxnSp macro="">
      <xdr:nvCxnSpPr>
        <xdr:cNvPr id="59" name="直線コネクタ 58"/>
        <xdr:cNvCxnSpPr/>
      </xdr:nvCxnSpPr>
      <xdr:spPr>
        <a:xfrm flipV="1">
          <a:off x="3797300" y="6214151"/>
          <a:ext cx="838200" cy="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99942</xdr:rowOff>
    </xdr:from>
    <xdr:to>
      <xdr:col>19</xdr:col>
      <xdr:colOff>177800</xdr:colOff>
      <xdr:row>36</xdr:row>
      <xdr:rowOff>109891</xdr:rowOff>
    </xdr:to>
    <xdr:cxnSp macro="">
      <xdr:nvCxnSpPr>
        <xdr:cNvPr id="62" name="直線コネクタ 61"/>
        <xdr:cNvCxnSpPr/>
      </xdr:nvCxnSpPr>
      <xdr:spPr>
        <a:xfrm flipV="1">
          <a:off x="2908300" y="6272142"/>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109891</xdr:rowOff>
    </xdr:from>
    <xdr:to>
      <xdr:col>15</xdr:col>
      <xdr:colOff>50800</xdr:colOff>
      <xdr:row>37</xdr:row>
      <xdr:rowOff>3244</xdr:rowOff>
    </xdr:to>
    <xdr:cxnSp macro="">
      <xdr:nvCxnSpPr>
        <xdr:cNvPr id="65" name="直線コネクタ 64"/>
        <xdr:cNvCxnSpPr/>
      </xdr:nvCxnSpPr>
      <xdr:spPr>
        <a:xfrm flipV="1">
          <a:off x="2019300" y="6282091"/>
          <a:ext cx="889000" cy="6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2019</xdr:rowOff>
    </xdr:from>
    <xdr:to>
      <xdr:col>10</xdr:col>
      <xdr:colOff>114300</xdr:colOff>
      <xdr:row>37</xdr:row>
      <xdr:rowOff>3244</xdr:rowOff>
    </xdr:to>
    <xdr:cxnSp macro="">
      <xdr:nvCxnSpPr>
        <xdr:cNvPr id="68" name="直線コネクタ 67"/>
        <xdr:cNvCxnSpPr/>
      </xdr:nvCxnSpPr>
      <xdr:spPr>
        <a:xfrm>
          <a:off x="1130300" y="6345669"/>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162601</xdr:rowOff>
    </xdr:from>
    <xdr:to>
      <xdr:col>24</xdr:col>
      <xdr:colOff>114300</xdr:colOff>
      <xdr:row>36</xdr:row>
      <xdr:rowOff>92751</xdr:rowOff>
    </xdr:to>
    <xdr:sp macro="" textlink="">
      <xdr:nvSpPr>
        <xdr:cNvPr id="78" name="楕円 77"/>
        <xdr:cNvSpPr/>
      </xdr:nvSpPr>
      <xdr:spPr>
        <a:xfrm>
          <a:off x="4584700" y="616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14028</xdr:rowOff>
    </xdr:from>
    <xdr:ext cx="534377" cy="259045"/>
    <xdr:sp macro="" textlink="">
      <xdr:nvSpPr>
        <xdr:cNvPr id="79" name="人件費該当値テキスト"/>
        <xdr:cNvSpPr txBox="1"/>
      </xdr:nvSpPr>
      <xdr:spPr>
        <a:xfrm>
          <a:off x="4686300" y="601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49142</xdr:rowOff>
    </xdr:from>
    <xdr:to>
      <xdr:col>20</xdr:col>
      <xdr:colOff>38100</xdr:colOff>
      <xdr:row>36</xdr:row>
      <xdr:rowOff>150742</xdr:rowOff>
    </xdr:to>
    <xdr:sp macro="" textlink="">
      <xdr:nvSpPr>
        <xdr:cNvPr id="80" name="楕円 79"/>
        <xdr:cNvSpPr/>
      </xdr:nvSpPr>
      <xdr:spPr>
        <a:xfrm>
          <a:off x="3746500" y="62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167269</xdr:rowOff>
    </xdr:from>
    <xdr:ext cx="534377" cy="259045"/>
    <xdr:sp macro="" textlink="">
      <xdr:nvSpPr>
        <xdr:cNvPr id="81" name="テキスト ボックス 80"/>
        <xdr:cNvSpPr txBox="1"/>
      </xdr:nvSpPr>
      <xdr:spPr>
        <a:xfrm>
          <a:off x="3530111" y="59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59091</xdr:rowOff>
    </xdr:from>
    <xdr:to>
      <xdr:col>15</xdr:col>
      <xdr:colOff>101600</xdr:colOff>
      <xdr:row>36</xdr:row>
      <xdr:rowOff>160691</xdr:rowOff>
    </xdr:to>
    <xdr:sp macro="" textlink="">
      <xdr:nvSpPr>
        <xdr:cNvPr id="82" name="楕円 81"/>
        <xdr:cNvSpPr/>
      </xdr:nvSpPr>
      <xdr:spPr>
        <a:xfrm>
          <a:off x="2857500" y="62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5768</xdr:rowOff>
    </xdr:from>
    <xdr:ext cx="534377" cy="259045"/>
    <xdr:sp macro="" textlink="">
      <xdr:nvSpPr>
        <xdr:cNvPr id="83" name="テキスト ボックス 82"/>
        <xdr:cNvSpPr txBox="1"/>
      </xdr:nvSpPr>
      <xdr:spPr>
        <a:xfrm>
          <a:off x="2641111" y="60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123894</xdr:rowOff>
    </xdr:from>
    <xdr:to>
      <xdr:col>10</xdr:col>
      <xdr:colOff>165100</xdr:colOff>
      <xdr:row>37</xdr:row>
      <xdr:rowOff>54044</xdr:rowOff>
    </xdr:to>
    <xdr:sp macro="" textlink="">
      <xdr:nvSpPr>
        <xdr:cNvPr id="84" name="楕円 83"/>
        <xdr:cNvSpPr/>
      </xdr:nvSpPr>
      <xdr:spPr>
        <a:xfrm>
          <a:off x="1968500" y="62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45171</xdr:rowOff>
    </xdr:from>
    <xdr:ext cx="534377" cy="259045"/>
    <xdr:sp macro="" textlink="">
      <xdr:nvSpPr>
        <xdr:cNvPr id="85" name="テキスト ボックス 84"/>
        <xdr:cNvSpPr txBox="1"/>
      </xdr:nvSpPr>
      <xdr:spPr>
        <a:xfrm>
          <a:off x="1752111" y="63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122669</xdr:rowOff>
    </xdr:from>
    <xdr:to>
      <xdr:col>6</xdr:col>
      <xdr:colOff>38100</xdr:colOff>
      <xdr:row>37</xdr:row>
      <xdr:rowOff>52819</xdr:rowOff>
    </xdr:to>
    <xdr:sp macro="" textlink="">
      <xdr:nvSpPr>
        <xdr:cNvPr id="86" name="楕円 85"/>
        <xdr:cNvSpPr/>
      </xdr:nvSpPr>
      <xdr:spPr>
        <a:xfrm>
          <a:off x="1079500" y="62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43946</xdr:rowOff>
    </xdr:from>
    <xdr:ext cx="534377" cy="259045"/>
    <xdr:sp macro="" textlink="">
      <xdr:nvSpPr>
        <xdr:cNvPr id="87" name="テキスト ボックス 86"/>
        <xdr:cNvSpPr txBox="1"/>
      </xdr:nvSpPr>
      <xdr:spPr>
        <a:xfrm>
          <a:off x="863111" y="63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9366</xdr:rowOff>
    </xdr:from>
    <xdr:to>
      <xdr:col>24</xdr:col>
      <xdr:colOff>63500</xdr:colOff>
      <xdr:row>56</xdr:row>
      <xdr:rowOff>80081</xdr:rowOff>
    </xdr:to>
    <xdr:cxnSp macro="">
      <xdr:nvCxnSpPr>
        <xdr:cNvPr id="114" name="直線コネクタ 113"/>
        <xdr:cNvCxnSpPr/>
      </xdr:nvCxnSpPr>
      <xdr:spPr>
        <a:xfrm flipV="1">
          <a:off x="3797300" y="9610566"/>
          <a:ext cx="838200" cy="7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134476</xdr:rowOff>
    </xdr:from>
    <xdr:ext cx="534377" cy="259045"/>
    <xdr:sp macro="" textlink="">
      <xdr:nvSpPr>
        <xdr:cNvPr id="115" name="物件費平均値テキスト"/>
        <xdr:cNvSpPr txBox="1"/>
      </xdr:nvSpPr>
      <xdr:spPr>
        <a:xfrm>
          <a:off x="4686300" y="956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78458</xdr:rowOff>
    </xdr:from>
    <xdr:to>
      <xdr:col>19</xdr:col>
      <xdr:colOff>177800</xdr:colOff>
      <xdr:row>56</xdr:row>
      <xdr:rowOff>80081</xdr:rowOff>
    </xdr:to>
    <xdr:cxnSp macro="">
      <xdr:nvCxnSpPr>
        <xdr:cNvPr id="117" name="直線コネクタ 116"/>
        <xdr:cNvCxnSpPr/>
      </xdr:nvCxnSpPr>
      <xdr:spPr>
        <a:xfrm>
          <a:off x="2908300" y="967965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78458</xdr:rowOff>
    </xdr:from>
    <xdr:to>
      <xdr:col>15</xdr:col>
      <xdr:colOff>50800</xdr:colOff>
      <xdr:row>56</xdr:row>
      <xdr:rowOff>79016</xdr:rowOff>
    </xdr:to>
    <xdr:cxnSp macro="">
      <xdr:nvCxnSpPr>
        <xdr:cNvPr id="120" name="直線コネクタ 119"/>
        <xdr:cNvCxnSpPr/>
      </xdr:nvCxnSpPr>
      <xdr:spPr>
        <a:xfrm flipV="1">
          <a:off x="2019300" y="9679658"/>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134398</xdr:rowOff>
    </xdr:from>
    <xdr:ext cx="534377" cy="259045"/>
    <xdr:sp macro="" textlink="">
      <xdr:nvSpPr>
        <xdr:cNvPr id="122" name="テキスト ボックス 121"/>
        <xdr:cNvSpPr txBox="1"/>
      </xdr:nvSpPr>
      <xdr:spPr>
        <a:xfrm>
          <a:off x="2641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79016</xdr:rowOff>
    </xdr:from>
    <xdr:to>
      <xdr:col>10</xdr:col>
      <xdr:colOff>114300</xdr:colOff>
      <xdr:row>56</xdr:row>
      <xdr:rowOff>90332</xdr:rowOff>
    </xdr:to>
    <xdr:cxnSp macro="">
      <xdr:nvCxnSpPr>
        <xdr:cNvPr id="123" name="直線コネクタ 122"/>
        <xdr:cNvCxnSpPr/>
      </xdr:nvCxnSpPr>
      <xdr:spPr>
        <a:xfrm flipV="1">
          <a:off x="1130300" y="968021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130016</xdr:rowOff>
    </xdr:from>
    <xdr:to>
      <xdr:col>24</xdr:col>
      <xdr:colOff>114300</xdr:colOff>
      <xdr:row>56</xdr:row>
      <xdr:rowOff>60166</xdr:rowOff>
    </xdr:to>
    <xdr:sp macro="" textlink="">
      <xdr:nvSpPr>
        <xdr:cNvPr id="133" name="楕円 132"/>
        <xdr:cNvSpPr/>
      </xdr:nvSpPr>
      <xdr:spPr>
        <a:xfrm>
          <a:off x="4584700" y="95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152893</xdr:rowOff>
    </xdr:from>
    <xdr:ext cx="599010" cy="259045"/>
    <xdr:sp macro="" textlink="">
      <xdr:nvSpPr>
        <xdr:cNvPr id="134" name="物件費該当値テキスト"/>
        <xdr:cNvSpPr txBox="1"/>
      </xdr:nvSpPr>
      <xdr:spPr>
        <a:xfrm>
          <a:off x="4686300" y="941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29281</xdr:rowOff>
    </xdr:from>
    <xdr:to>
      <xdr:col>20</xdr:col>
      <xdr:colOff>38100</xdr:colOff>
      <xdr:row>56</xdr:row>
      <xdr:rowOff>130881</xdr:rowOff>
    </xdr:to>
    <xdr:sp macro="" textlink="">
      <xdr:nvSpPr>
        <xdr:cNvPr id="135" name="楕円 134"/>
        <xdr:cNvSpPr/>
      </xdr:nvSpPr>
      <xdr:spPr>
        <a:xfrm>
          <a:off x="3746500" y="96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147408</xdr:rowOff>
    </xdr:from>
    <xdr:ext cx="534377" cy="259045"/>
    <xdr:sp macro="" textlink="">
      <xdr:nvSpPr>
        <xdr:cNvPr id="136" name="テキスト ボックス 135"/>
        <xdr:cNvSpPr txBox="1"/>
      </xdr:nvSpPr>
      <xdr:spPr>
        <a:xfrm>
          <a:off x="3530111" y="94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27658</xdr:rowOff>
    </xdr:from>
    <xdr:to>
      <xdr:col>15</xdr:col>
      <xdr:colOff>101600</xdr:colOff>
      <xdr:row>56</xdr:row>
      <xdr:rowOff>129258</xdr:rowOff>
    </xdr:to>
    <xdr:sp macro="" textlink="">
      <xdr:nvSpPr>
        <xdr:cNvPr id="137" name="楕円 136"/>
        <xdr:cNvSpPr/>
      </xdr:nvSpPr>
      <xdr:spPr>
        <a:xfrm>
          <a:off x="2857500" y="96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145785</xdr:rowOff>
    </xdr:from>
    <xdr:ext cx="534377" cy="259045"/>
    <xdr:sp macro="" textlink="">
      <xdr:nvSpPr>
        <xdr:cNvPr id="138" name="テキスト ボックス 137"/>
        <xdr:cNvSpPr txBox="1"/>
      </xdr:nvSpPr>
      <xdr:spPr>
        <a:xfrm>
          <a:off x="2641111" y="94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28216</xdr:rowOff>
    </xdr:from>
    <xdr:to>
      <xdr:col>10</xdr:col>
      <xdr:colOff>165100</xdr:colOff>
      <xdr:row>56</xdr:row>
      <xdr:rowOff>129816</xdr:rowOff>
    </xdr:to>
    <xdr:sp macro="" textlink="">
      <xdr:nvSpPr>
        <xdr:cNvPr id="139" name="楕円 138"/>
        <xdr:cNvSpPr/>
      </xdr:nvSpPr>
      <xdr:spPr>
        <a:xfrm>
          <a:off x="1968500" y="96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146343</xdr:rowOff>
    </xdr:from>
    <xdr:ext cx="534377" cy="259045"/>
    <xdr:sp macro="" textlink="">
      <xdr:nvSpPr>
        <xdr:cNvPr id="140" name="テキスト ボックス 139"/>
        <xdr:cNvSpPr txBox="1"/>
      </xdr:nvSpPr>
      <xdr:spPr>
        <a:xfrm>
          <a:off x="1752111" y="94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39532</xdr:rowOff>
    </xdr:from>
    <xdr:to>
      <xdr:col>6</xdr:col>
      <xdr:colOff>38100</xdr:colOff>
      <xdr:row>56</xdr:row>
      <xdr:rowOff>141132</xdr:rowOff>
    </xdr:to>
    <xdr:sp macro="" textlink="">
      <xdr:nvSpPr>
        <xdr:cNvPr id="141" name="楕円 140"/>
        <xdr:cNvSpPr/>
      </xdr:nvSpPr>
      <xdr:spPr>
        <a:xfrm>
          <a:off x="1079500" y="96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132259</xdr:rowOff>
    </xdr:from>
    <xdr:ext cx="534377" cy="259045"/>
    <xdr:sp macro="" textlink="">
      <xdr:nvSpPr>
        <xdr:cNvPr id="142" name="テキスト ボックス 141"/>
        <xdr:cNvSpPr txBox="1"/>
      </xdr:nvSpPr>
      <xdr:spPr>
        <a:xfrm>
          <a:off x="863111" y="97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118517</xdr:rowOff>
    </xdr:from>
    <xdr:to>
      <xdr:col>24</xdr:col>
      <xdr:colOff>63500</xdr:colOff>
      <xdr:row>78</xdr:row>
      <xdr:rowOff>164885</xdr:rowOff>
    </xdr:to>
    <xdr:cxnSp macro="">
      <xdr:nvCxnSpPr>
        <xdr:cNvPr id="171" name="直線コネクタ 170"/>
        <xdr:cNvCxnSpPr/>
      </xdr:nvCxnSpPr>
      <xdr:spPr>
        <a:xfrm flipV="1">
          <a:off x="3797300" y="13491617"/>
          <a:ext cx="8382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164885</xdr:rowOff>
    </xdr:from>
    <xdr:to>
      <xdr:col>19</xdr:col>
      <xdr:colOff>177800</xdr:colOff>
      <xdr:row>78</xdr:row>
      <xdr:rowOff>167094</xdr:rowOff>
    </xdr:to>
    <xdr:cxnSp macro="">
      <xdr:nvCxnSpPr>
        <xdr:cNvPr id="174" name="直線コネクタ 173"/>
        <xdr:cNvCxnSpPr/>
      </xdr:nvCxnSpPr>
      <xdr:spPr>
        <a:xfrm flipV="1">
          <a:off x="2908300" y="1353798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167094</xdr:rowOff>
    </xdr:from>
    <xdr:to>
      <xdr:col>15</xdr:col>
      <xdr:colOff>50800</xdr:colOff>
      <xdr:row>78</xdr:row>
      <xdr:rowOff>167436</xdr:rowOff>
    </xdr:to>
    <xdr:cxnSp macro="">
      <xdr:nvCxnSpPr>
        <xdr:cNvPr id="177" name="直線コネクタ 176"/>
        <xdr:cNvCxnSpPr/>
      </xdr:nvCxnSpPr>
      <xdr:spPr>
        <a:xfrm flipV="1">
          <a:off x="2019300" y="13540194"/>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167436</xdr:rowOff>
    </xdr:from>
    <xdr:to>
      <xdr:col>10</xdr:col>
      <xdr:colOff>114300</xdr:colOff>
      <xdr:row>79</xdr:row>
      <xdr:rowOff>9207</xdr:rowOff>
    </xdr:to>
    <xdr:cxnSp macro="">
      <xdr:nvCxnSpPr>
        <xdr:cNvPr id="180" name="直線コネクタ 179"/>
        <xdr:cNvCxnSpPr/>
      </xdr:nvCxnSpPr>
      <xdr:spPr>
        <a:xfrm flipV="1">
          <a:off x="1130300" y="13540536"/>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67717</xdr:rowOff>
    </xdr:from>
    <xdr:to>
      <xdr:col>24</xdr:col>
      <xdr:colOff>114300</xdr:colOff>
      <xdr:row>78</xdr:row>
      <xdr:rowOff>169317</xdr:rowOff>
    </xdr:to>
    <xdr:sp macro="" textlink="">
      <xdr:nvSpPr>
        <xdr:cNvPr id="190" name="楕円 189"/>
        <xdr:cNvSpPr/>
      </xdr:nvSpPr>
      <xdr:spPr>
        <a:xfrm>
          <a:off x="45847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154094</xdr:rowOff>
    </xdr:from>
    <xdr:ext cx="469744" cy="259045"/>
    <xdr:sp macro="" textlink="">
      <xdr:nvSpPr>
        <xdr:cNvPr id="191" name="維持補修費該当値テキスト"/>
        <xdr:cNvSpPr txBox="1"/>
      </xdr:nvSpPr>
      <xdr:spPr>
        <a:xfrm>
          <a:off x="4686300" y="1335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114085</xdr:rowOff>
    </xdr:from>
    <xdr:to>
      <xdr:col>20</xdr:col>
      <xdr:colOff>38100</xdr:colOff>
      <xdr:row>79</xdr:row>
      <xdr:rowOff>44235</xdr:rowOff>
    </xdr:to>
    <xdr:sp macro="" textlink="">
      <xdr:nvSpPr>
        <xdr:cNvPr id="192" name="楕円 191"/>
        <xdr:cNvSpPr/>
      </xdr:nvSpPr>
      <xdr:spPr>
        <a:xfrm>
          <a:off x="3746500" y="13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35362</xdr:rowOff>
    </xdr:from>
    <xdr:ext cx="469744" cy="259045"/>
    <xdr:sp macro="" textlink="">
      <xdr:nvSpPr>
        <xdr:cNvPr id="193" name="テキスト ボックス 192"/>
        <xdr:cNvSpPr txBox="1"/>
      </xdr:nvSpPr>
      <xdr:spPr>
        <a:xfrm>
          <a:off x="3562428" y="13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116294</xdr:rowOff>
    </xdr:from>
    <xdr:to>
      <xdr:col>15</xdr:col>
      <xdr:colOff>101600</xdr:colOff>
      <xdr:row>79</xdr:row>
      <xdr:rowOff>46444</xdr:rowOff>
    </xdr:to>
    <xdr:sp macro="" textlink="">
      <xdr:nvSpPr>
        <xdr:cNvPr id="194" name="楕円 193"/>
        <xdr:cNvSpPr/>
      </xdr:nvSpPr>
      <xdr:spPr>
        <a:xfrm>
          <a:off x="2857500" y="134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37571</xdr:rowOff>
    </xdr:from>
    <xdr:ext cx="469744" cy="259045"/>
    <xdr:sp macro="" textlink="">
      <xdr:nvSpPr>
        <xdr:cNvPr id="195" name="テキスト ボックス 194"/>
        <xdr:cNvSpPr txBox="1"/>
      </xdr:nvSpPr>
      <xdr:spPr>
        <a:xfrm>
          <a:off x="2673428" y="1358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116636</xdr:rowOff>
    </xdr:from>
    <xdr:to>
      <xdr:col>10</xdr:col>
      <xdr:colOff>165100</xdr:colOff>
      <xdr:row>79</xdr:row>
      <xdr:rowOff>46786</xdr:rowOff>
    </xdr:to>
    <xdr:sp macro="" textlink="">
      <xdr:nvSpPr>
        <xdr:cNvPr id="196" name="楕円 195"/>
        <xdr:cNvSpPr/>
      </xdr:nvSpPr>
      <xdr:spPr>
        <a:xfrm>
          <a:off x="19685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37913</xdr:rowOff>
    </xdr:from>
    <xdr:ext cx="469744" cy="259045"/>
    <xdr:sp macro="" textlink="">
      <xdr:nvSpPr>
        <xdr:cNvPr id="197" name="テキスト ボックス 196"/>
        <xdr:cNvSpPr txBox="1"/>
      </xdr:nvSpPr>
      <xdr:spPr>
        <a:xfrm>
          <a:off x="1784428" y="135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129857</xdr:rowOff>
    </xdr:from>
    <xdr:to>
      <xdr:col>6</xdr:col>
      <xdr:colOff>38100</xdr:colOff>
      <xdr:row>79</xdr:row>
      <xdr:rowOff>60007</xdr:rowOff>
    </xdr:to>
    <xdr:sp macro="" textlink="">
      <xdr:nvSpPr>
        <xdr:cNvPr id="198" name="楕円 197"/>
        <xdr:cNvSpPr/>
      </xdr:nvSpPr>
      <xdr:spPr>
        <a:xfrm>
          <a:off x="1079500" y="135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51134</xdr:rowOff>
    </xdr:from>
    <xdr:ext cx="378565" cy="259045"/>
    <xdr:sp macro="" textlink="">
      <xdr:nvSpPr>
        <xdr:cNvPr id="199" name="テキスト ボックス 198"/>
        <xdr:cNvSpPr txBox="1"/>
      </xdr:nvSpPr>
      <xdr:spPr>
        <a:xfrm>
          <a:off x="941017" y="13595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80133</xdr:rowOff>
    </xdr:from>
    <xdr:to>
      <xdr:col>24</xdr:col>
      <xdr:colOff>63500</xdr:colOff>
      <xdr:row>96</xdr:row>
      <xdr:rowOff>90356</xdr:rowOff>
    </xdr:to>
    <xdr:cxnSp macro="">
      <xdr:nvCxnSpPr>
        <xdr:cNvPr id="231" name="直線コネクタ 230"/>
        <xdr:cNvCxnSpPr/>
      </xdr:nvCxnSpPr>
      <xdr:spPr>
        <a:xfrm flipV="1">
          <a:off x="3797300" y="16539333"/>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90356</xdr:rowOff>
    </xdr:from>
    <xdr:to>
      <xdr:col>19</xdr:col>
      <xdr:colOff>177800</xdr:colOff>
      <xdr:row>96</xdr:row>
      <xdr:rowOff>114391</xdr:rowOff>
    </xdr:to>
    <xdr:cxnSp macro="">
      <xdr:nvCxnSpPr>
        <xdr:cNvPr id="234" name="直線コネクタ 233"/>
        <xdr:cNvCxnSpPr/>
      </xdr:nvCxnSpPr>
      <xdr:spPr>
        <a:xfrm flipV="1">
          <a:off x="2908300" y="16549556"/>
          <a:ext cx="889000" cy="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114391</xdr:rowOff>
    </xdr:from>
    <xdr:to>
      <xdr:col>15</xdr:col>
      <xdr:colOff>50800</xdr:colOff>
      <xdr:row>96</xdr:row>
      <xdr:rowOff>160192</xdr:rowOff>
    </xdr:to>
    <xdr:cxnSp macro="">
      <xdr:nvCxnSpPr>
        <xdr:cNvPr id="237" name="直線コネクタ 236"/>
        <xdr:cNvCxnSpPr/>
      </xdr:nvCxnSpPr>
      <xdr:spPr>
        <a:xfrm flipV="1">
          <a:off x="2019300" y="16573591"/>
          <a:ext cx="889000" cy="4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160192</xdr:rowOff>
    </xdr:from>
    <xdr:to>
      <xdr:col>10</xdr:col>
      <xdr:colOff>114300</xdr:colOff>
      <xdr:row>97</xdr:row>
      <xdr:rowOff>54432</xdr:rowOff>
    </xdr:to>
    <xdr:cxnSp macro="">
      <xdr:nvCxnSpPr>
        <xdr:cNvPr id="240" name="直線コネクタ 239"/>
        <xdr:cNvCxnSpPr/>
      </xdr:nvCxnSpPr>
      <xdr:spPr>
        <a:xfrm flipV="1">
          <a:off x="1130300" y="16619392"/>
          <a:ext cx="889000" cy="6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29333</xdr:rowOff>
    </xdr:from>
    <xdr:to>
      <xdr:col>24</xdr:col>
      <xdr:colOff>114300</xdr:colOff>
      <xdr:row>96</xdr:row>
      <xdr:rowOff>130933</xdr:rowOff>
    </xdr:to>
    <xdr:sp macro="" textlink="">
      <xdr:nvSpPr>
        <xdr:cNvPr id="250" name="楕円 249"/>
        <xdr:cNvSpPr/>
      </xdr:nvSpPr>
      <xdr:spPr>
        <a:xfrm>
          <a:off x="4584700" y="164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52210</xdr:rowOff>
    </xdr:from>
    <xdr:ext cx="534377" cy="259045"/>
    <xdr:sp macro="" textlink="">
      <xdr:nvSpPr>
        <xdr:cNvPr id="251" name="扶助費該当値テキスト"/>
        <xdr:cNvSpPr txBox="1"/>
      </xdr:nvSpPr>
      <xdr:spPr>
        <a:xfrm>
          <a:off x="4686300" y="163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39556</xdr:rowOff>
    </xdr:from>
    <xdr:to>
      <xdr:col>20</xdr:col>
      <xdr:colOff>38100</xdr:colOff>
      <xdr:row>96</xdr:row>
      <xdr:rowOff>141156</xdr:rowOff>
    </xdr:to>
    <xdr:sp macro="" textlink="">
      <xdr:nvSpPr>
        <xdr:cNvPr id="252" name="楕円 251"/>
        <xdr:cNvSpPr/>
      </xdr:nvSpPr>
      <xdr:spPr>
        <a:xfrm>
          <a:off x="3746500" y="164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157683</xdr:rowOff>
    </xdr:from>
    <xdr:ext cx="534377" cy="259045"/>
    <xdr:sp macro="" textlink="">
      <xdr:nvSpPr>
        <xdr:cNvPr id="253" name="テキスト ボックス 252"/>
        <xdr:cNvSpPr txBox="1"/>
      </xdr:nvSpPr>
      <xdr:spPr>
        <a:xfrm>
          <a:off x="3530111" y="162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63591</xdr:rowOff>
    </xdr:from>
    <xdr:to>
      <xdr:col>15</xdr:col>
      <xdr:colOff>101600</xdr:colOff>
      <xdr:row>96</xdr:row>
      <xdr:rowOff>165191</xdr:rowOff>
    </xdr:to>
    <xdr:sp macro="" textlink="">
      <xdr:nvSpPr>
        <xdr:cNvPr id="254" name="楕円 253"/>
        <xdr:cNvSpPr/>
      </xdr:nvSpPr>
      <xdr:spPr>
        <a:xfrm>
          <a:off x="2857500" y="165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10268</xdr:rowOff>
    </xdr:from>
    <xdr:ext cx="534377" cy="259045"/>
    <xdr:sp macro="" textlink="">
      <xdr:nvSpPr>
        <xdr:cNvPr id="255" name="テキスト ボックス 254"/>
        <xdr:cNvSpPr txBox="1"/>
      </xdr:nvSpPr>
      <xdr:spPr>
        <a:xfrm>
          <a:off x="2641111" y="1629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109392</xdr:rowOff>
    </xdr:from>
    <xdr:to>
      <xdr:col>10</xdr:col>
      <xdr:colOff>165100</xdr:colOff>
      <xdr:row>97</xdr:row>
      <xdr:rowOff>39542</xdr:rowOff>
    </xdr:to>
    <xdr:sp macro="" textlink="">
      <xdr:nvSpPr>
        <xdr:cNvPr id="256" name="楕円 255"/>
        <xdr:cNvSpPr/>
      </xdr:nvSpPr>
      <xdr:spPr>
        <a:xfrm>
          <a:off x="1968500" y="165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56069</xdr:rowOff>
    </xdr:from>
    <xdr:ext cx="534377" cy="259045"/>
    <xdr:sp macro="" textlink="">
      <xdr:nvSpPr>
        <xdr:cNvPr id="257" name="テキスト ボックス 256"/>
        <xdr:cNvSpPr txBox="1"/>
      </xdr:nvSpPr>
      <xdr:spPr>
        <a:xfrm>
          <a:off x="1752111" y="163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3632</xdr:rowOff>
    </xdr:from>
    <xdr:to>
      <xdr:col>6</xdr:col>
      <xdr:colOff>38100</xdr:colOff>
      <xdr:row>97</xdr:row>
      <xdr:rowOff>105232</xdr:rowOff>
    </xdr:to>
    <xdr:sp macro="" textlink="">
      <xdr:nvSpPr>
        <xdr:cNvPr id="258" name="楕円 257"/>
        <xdr:cNvSpPr/>
      </xdr:nvSpPr>
      <xdr:spPr>
        <a:xfrm>
          <a:off x="1079500" y="166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121759</xdr:rowOff>
    </xdr:from>
    <xdr:ext cx="534377" cy="259045"/>
    <xdr:sp macro="" textlink="">
      <xdr:nvSpPr>
        <xdr:cNvPr id="259" name="テキスト ボックス 258"/>
        <xdr:cNvSpPr txBox="1"/>
      </xdr:nvSpPr>
      <xdr:spPr>
        <a:xfrm>
          <a:off x="863111" y="164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115086</xdr:rowOff>
    </xdr:from>
    <xdr:to>
      <xdr:col>55</xdr:col>
      <xdr:colOff>0</xdr:colOff>
      <xdr:row>37</xdr:row>
      <xdr:rowOff>116784</xdr:rowOff>
    </xdr:to>
    <xdr:cxnSp macro="">
      <xdr:nvCxnSpPr>
        <xdr:cNvPr id="290" name="直線コネクタ 289"/>
        <xdr:cNvCxnSpPr/>
      </xdr:nvCxnSpPr>
      <xdr:spPr>
        <a:xfrm>
          <a:off x="9639300" y="6458736"/>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1" name="補助費等平均値テキスト"/>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115086</xdr:rowOff>
    </xdr:from>
    <xdr:to>
      <xdr:col>50</xdr:col>
      <xdr:colOff>114300</xdr:colOff>
      <xdr:row>38</xdr:row>
      <xdr:rowOff>30642</xdr:rowOff>
    </xdr:to>
    <xdr:cxnSp macro="">
      <xdr:nvCxnSpPr>
        <xdr:cNvPr id="293" name="直線コネクタ 292"/>
        <xdr:cNvCxnSpPr/>
      </xdr:nvCxnSpPr>
      <xdr:spPr>
        <a:xfrm flipV="1">
          <a:off x="8750300" y="6458736"/>
          <a:ext cx="889000" cy="8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26663</xdr:rowOff>
    </xdr:from>
    <xdr:to>
      <xdr:col>45</xdr:col>
      <xdr:colOff>177800</xdr:colOff>
      <xdr:row>38</xdr:row>
      <xdr:rowOff>30642</xdr:rowOff>
    </xdr:to>
    <xdr:cxnSp macro="">
      <xdr:nvCxnSpPr>
        <xdr:cNvPr id="296" name="直線コネクタ 295"/>
        <xdr:cNvCxnSpPr/>
      </xdr:nvCxnSpPr>
      <xdr:spPr>
        <a:xfrm>
          <a:off x="7861300" y="6541763"/>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168526</xdr:rowOff>
    </xdr:from>
    <xdr:to>
      <xdr:col>41</xdr:col>
      <xdr:colOff>50800</xdr:colOff>
      <xdr:row>38</xdr:row>
      <xdr:rowOff>26663</xdr:rowOff>
    </xdr:to>
    <xdr:cxnSp macro="">
      <xdr:nvCxnSpPr>
        <xdr:cNvPr id="299" name="直線コネクタ 298"/>
        <xdr:cNvCxnSpPr/>
      </xdr:nvCxnSpPr>
      <xdr:spPr>
        <a:xfrm>
          <a:off x="6972300" y="6512176"/>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65984</xdr:rowOff>
    </xdr:from>
    <xdr:to>
      <xdr:col>55</xdr:col>
      <xdr:colOff>50800</xdr:colOff>
      <xdr:row>37</xdr:row>
      <xdr:rowOff>167584</xdr:rowOff>
    </xdr:to>
    <xdr:sp macro="" textlink="">
      <xdr:nvSpPr>
        <xdr:cNvPr id="309" name="楕円 308"/>
        <xdr:cNvSpPr/>
      </xdr:nvSpPr>
      <xdr:spPr>
        <a:xfrm>
          <a:off x="10426700" y="64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88861</xdr:rowOff>
    </xdr:from>
    <xdr:ext cx="534377" cy="259045"/>
    <xdr:sp macro="" textlink="">
      <xdr:nvSpPr>
        <xdr:cNvPr id="310" name="補助費等該当値テキスト"/>
        <xdr:cNvSpPr txBox="1"/>
      </xdr:nvSpPr>
      <xdr:spPr>
        <a:xfrm>
          <a:off x="10528300" y="626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64286</xdr:rowOff>
    </xdr:from>
    <xdr:to>
      <xdr:col>50</xdr:col>
      <xdr:colOff>165100</xdr:colOff>
      <xdr:row>37</xdr:row>
      <xdr:rowOff>165886</xdr:rowOff>
    </xdr:to>
    <xdr:sp macro="" textlink="">
      <xdr:nvSpPr>
        <xdr:cNvPr id="311" name="楕円 310"/>
        <xdr:cNvSpPr/>
      </xdr:nvSpPr>
      <xdr:spPr>
        <a:xfrm>
          <a:off x="9588500" y="64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10963</xdr:rowOff>
    </xdr:from>
    <xdr:ext cx="599010" cy="259045"/>
    <xdr:sp macro="" textlink="">
      <xdr:nvSpPr>
        <xdr:cNvPr id="312" name="テキスト ボックス 311"/>
        <xdr:cNvSpPr txBox="1"/>
      </xdr:nvSpPr>
      <xdr:spPr>
        <a:xfrm>
          <a:off x="9339795" y="618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151292</xdr:rowOff>
    </xdr:from>
    <xdr:to>
      <xdr:col>46</xdr:col>
      <xdr:colOff>38100</xdr:colOff>
      <xdr:row>38</xdr:row>
      <xdr:rowOff>81442</xdr:rowOff>
    </xdr:to>
    <xdr:sp macro="" textlink="">
      <xdr:nvSpPr>
        <xdr:cNvPr id="313" name="楕円 312"/>
        <xdr:cNvSpPr/>
      </xdr:nvSpPr>
      <xdr:spPr>
        <a:xfrm>
          <a:off x="8699500" y="64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72569</xdr:rowOff>
    </xdr:from>
    <xdr:ext cx="534377" cy="259045"/>
    <xdr:sp macro="" textlink="">
      <xdr:nvSpPr>
        <xdr:cNvPr id="314" name="テキスト ボックス 313"/>
        <xdr:cNvSpPr txBox="1"/>
      </xdr:nvSpPr>
      <xdr:spPr>
        <a:xfrm>
          <a:off x="8483111" y="65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147314</xdr:rowOff>
    </xdr:from>
    <xdr:to>
      <xdr:col>41</xdr:col>
      <xdr:colOff>101600</xdr:colOff>
      <xdr:row>38</xdr:row>
      <xdr:rowOff>77463</xdr:rowOff>
    </xdr:to>
    <xdr:sp macro="" textlink="">
      <xdr:nvSpPr>
        <xdr:cNvPr id="315" name="楕円 314"/>
        <xdr:cNvSpPr/>
      </xdr:nvSpPr>
      <xdr:spPr>
        <a:xfrm>
          <a:off x="7810500" y="64909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68590</xdr:rowOff>
    </xdr:from>
    <xdr:ext cx="534377" cy="259045"/>
    <xdr:sp macro="" textlink="">
      <xdr:nvSpPr>
        <xdr:cNvPr id="316" name="テキスト ボックス 315"/>
        <xdr:cNvSpPr txBox="1"/>
      </xdr:nvSpPr>
      <xdr:spPr>
        <a:xfrm>
          <a:off x="7594111" y="65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117727</xdr:rowOff>
    </xdr:from>
    <xdr:to>
      <xdr:col>36</xdr:col>
      <xdr:colOff>165100</xdr:colOff>
      <xdr:row>38</xdr:row>
      <xdr:rowOff>47876</xdr:rowOff>
    </xdr:to>
    <xdr:sp macro="" textlink="">
      <xdr:nvSpPr>
        <xdr:cNvPr id="317" name="楕円 316"/>
        <xdr:cNvSpPr/>
      </xdr:nvSpPr>
      <xdr:spPr>
        <a:xfrm>
          <a:off x="6921500" y="64613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64404</xdr:rowOff>
    </xdr:from>
    <xdr:ext cx="534377" cy="259045"/>
    <xdr:sp macro="" textlink="">
      <xdr:nvSpPr>
        <xdr:cNvPr id="318" name="テキスト ボックス 317"/>
        <xdr:cNvSpPr txBox="1"/>
      </xdr:nvSpPr>
      <xdr:spPr>
        <a:xfrm>
          <a:off x="6705111" y="623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144417</xdr:rowOff>
    </xdr:from>
    <xdr:to>
      <xdr:col>55</xdr:col>
      <xdr:colOff>0</xdr:colOff>
      <xdr:row>59</xdr:row>
      <xdr:rowOff>504</xdr:rowOff>
    </xdr:to>
    <xdr:cxnSp macro="">
      <xdr:nvCxnSpPr>
        <xdr:cNvPr id="347" name="直線コネクタ 346"/>
        <xdr:cNvCxnSpPr/>
      </xdr:nvCxnSpPr>
      <xdr:spPr>
        <a:xfrm>
          <a:off x="9639300" y="10088517"/>
          <a:ext cx="838200" cy="2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109622</xdr:rowOff>
    </xdr:from>
    <xdr:to>
      <xdr:col>50</xdr:col>
      <xdr:colOff>114300</xdr:colOff>
      <xdr:row>58</xdr:row>
      <xdr:rowOff>144417</xdr:rowOff>
    </xdr:to>
    <xdr:cxnSp macro="">
      <xdr:nvCxnSpPr>
        <xdr:cNvPr id="350" name="直線コネクタ 349"/>
        <xdr:cNvCxnSpPr/>
      </xdr:nvCxnSpPr>
      <xdr:spPr>
        <a:xfrm>
          <a:off x="8750300" y="10053722"/>
          <a:ext cx="889000" cy="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48550</xdr:rowOff>
    </xdr:from>
    <xdr:to>
      <xdr:col>45</xdr:col>
      <xdr:colOff>177800</xdr:colOff>
      <xdr:row>58</xdr:row>
      <xdr:rowOff>109622</xdr:rowOff>
    </xdr:to>
    <xdr:cxnSp macro="">
      <xdr:nvCxnSpPr>
        <xdr:cNvPr id="353" name="直線コネクタ 352"/>
        <xdr:cNvCxnSpPr/>
      </xdr:nvCxnSpPr>
      <xdr:spPr>
        <a:xfrm>
          <a:off x="7861300" y="9992650"/>
          <a:ext cx="889000" cy="6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48550</xdr:rowOff>
    </xdr:from>
    <xdr:to>
      <xdr:col>41</xdr:col>
      <xdr:colOff>50800</xdr:colOff>
      <xdr:row>58</xdr:row>
      <xdr:rowOff>58220</xdr:rowOff>
    </xdr:to>
    <xdr:cxnSp macro="">
      <xdr:nvCxnSpPr>
        <xdr:cNvPr id="356" name="直線コネクタ 355"/>
        <xdr:cNvCxnSpPr/>
      </xdr:nvCxnSpPr>
      <xdr:spPr>
        <a:xfrm flipV="1">
          <a:off x="6972300" y="9992650"/>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121154</xdr:rowOff>
    </xdr:from>
    <xdr:to>
      <xdr:col>55</xdr:col>
      <xdr:colOff>50800</xdr:colOff>
      <xdr:row>59</xdr:row>
      <xdr:rowOff>51304</xdr:rowOff>
    </xdr:to>
    <xdr:sp macro="" textlink="">
      <xdr:nvSpPr>
        <xdr:cNvPr id="366" name="楕円 365"/>
        <xdr:cNvSpPr/>
      </xdr:nvSpPr>
      <xdr:spPr>
        <a:xfrm>
          <a:off x="10426700" y="100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36081</xdr:rowOff>
    </xdr:from>
    <xdr:ext cx="534377" cy="259045"/>
    <xdr:sp macro="" textlink="">
      <xdr:nvSpPr>
        <xdr:cNvPr id="367" name="普通建設事業費該当値テキスト"/>
        <xdr:cNvSpPr txBox="1"/>
      </xdr:nvSpPr>
      <xdr:spPr>
        <a:xfrm>
          <a:off x="10528300" y="99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93617</xdr:rowOff>
    </xdr:from>
    <xdr:to>
      <xdr:col>50</xdr:col>
      <xdr:colOff>165100</xdr:colOff>
      <xdr:row>59</xdr:row>
      <xdr:rowOff>23767</xdr:rowOff>
    </xdr:to>
    <xdr:sp macro="" textlink="">
      <xdr:nvSpPr>
        <xdr:cNvPr id="368" name="楕円 367"/>
        <xdr:cNvSpPr/>
      </xdr:nvSpPr>
      <xdr:spPr>
        <a:xfrm>
          <a:off x="9588500" y="1003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14894</xdr:rowOff>
    </xdr:from>
    <xdr:ext cx="534377" cy="259045"/>
    <xdr:sp macro="" textlink="">
      <xdr:nvSpPr>
        <xdr:cNvPr id="369" name="テキスト ボックス 368"/>
        <xdr:cNvSpPr txBox="1"/>
      </xdr:nvSpPr>
      <xdr:spPr>
        <a:xfrm>
          <a:off x="9372111" y="1013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58822</xdr:rowOff>
    </xdr:from>
    <xdr:to>
      <xdr:col>46</xdr:col>
      <xdr:colOff>38100</xdr:colOff>
      <xdr:row>58</xdr:row>
      <xdr:rowOff>160422</xdr:rowOff>
    </xdr:to>
    <xdr:sp macro="" textlink="">
      <xdr:nvSpPr>
        <xdr:cNvPr id="370" name="楕円 369"/>
        <xdr:cNvSpPr/>
      </xdr:nvSpPr>
      <xdr:spPr>
        <a:xfrm>
          <a:off x="8699500" y="1000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151549</xdr:rowOff>
    </xdr:from>
    <xdr:ext cx="534377" cy="259045"/>
    <xdr:sp macro="" textlink="">
      <xdr:nvSpPr>
        <xdr:cNvPr id="371" name="テキスト ボックス 370"/>
        <xdr:cNvSpPr txBox="1"/>
      </xdr:nvSpPr>
      <xdr:spPr>
        <a:xfrm>
          <a:off x="8483111" y="1009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169200</xdr:rowOff>
    </xdr:from>
    <xdr:to>
      <xdr:col>41</xdr:col>
      <xdr:colOff>101600</xdr:colOff>
      <xdr:row>58</xdr:row>
      <xdr:rowOff>99350</xdr:rowOff>
    </xdr:to>
    <xdr:sp macro="" textlink="">
      <xdr:nvSpPr>
        <xdr:cNvPr id="372" name="楕円 371"/>
        <xdr:cNvSpPr/>
      </xdr:nvSpPr>
      <xdr:spPr>
        <a:xfrm>
          <a:off x="7810500" y="99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115877</xdr:rowOff>
    </xdr:from>
    <xdr:ext cx="534377" cy="259045"/>
    <xdr:sp macro="" textlink="">
      <xdr:nvSpPr>
        <xdr:cNvPr id="373" name="テキスト ボックス 372"/>
        <xdr:cNvSpPr txBox="1"/>
      </xdr:nvSpPr>
      <xdr:spPr>
        <a:xfrm>
          <a:off x="7594111" y="971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7420</xdr:rowOff>
    </xdr:from>
    <xdr:to>
      <xdr:col>36</xdr:col>
      <xdr:colOff>165100</xdr:colOff>
      <xdr:row>58</xdr:row>
      <xdr:rowOff>109020</xdr:rowOff>
    </xdr:to>
    <xdr:sp macro="" textlink="">
      <xdr:nvSpPr>
        <xdr:cNvPr id="374" name="楕円 373"/>
        <xdr:cNvSpPr/>
      </xdr:nvSpPr>
      <xdr:spPr>
        <a:xfrm>
          <a:off x="6921500" y="99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100147</xdr:rowOff>
    </xdr:from>
    <xdr:ext cx="534377" cy="259045"/>
    <xdr:sp macro="" textlink="">
      <xdr:nvSpPr>
        <xdr:cNvPr id="375" name="テキスト ボックス 374"/>
        <xdr:cNvSpPr txBox="1"/>
      </xdr:nvSpPr>
      <xdr:spPr>
        <a:xfrm>
          <a:off x="6705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156133</xdr:rowOff>
    </xdr:from>
    <xdr:to>
      <xdr:col>55</xdr:col>
      <xdr:colOff>0</xdr:colOff>
      <xdr:row>79</xdr:row>
      <xdr:rowOff>43062</xdr:rowOff>
    </xdr:to>
    <xdr:cxnSp macro="">
      <xdr:nvCxnSpPr>
        <xdr:cNvPr id="404" name="直線コネクタ 403"/>
        <xdr:cNvCxnSpPr/>
      </xdr:nvCxnSpPr>
      <xdr:spPr>
        <a:xfrm>
          <a:off x="9639300" y="13529233"/>
          <a:ext cx="838200" cy="5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156133</xdr:rowOff>
    </xdr:from>
    <xdr:to>
      <xdr:col>50</xdr:col>
      <xdr:colOff>114300</xdr:colOff>
      <xdr:row>78</xdr:row>
      <xdr:rowOff>157911</xdr:rowOff>
    </xdr:to>
    <xdr:cxnSp macro="">
      <xdr:nvCxnSpPr>
        <xdr:cNvPr id="407" name="直線コネクタ 406"/>
        <xdr:cNvCxnSpPr/>
      </xdr:nvCxnSpPr>
      <xdr:spPr>
        <a:xfrm flipV="1">
          <a:off x="8750300" y="13529233"/>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169033</xdr:rowOff>
    </xdr:from>
    <xdr:to>
      <xdr:col>45</xdr:col>
      <xdr:colOff>177800</xdr:colOff>
      <xdr:row>78</xdr:row>
      <xdr:rowOff>157911</xdr:rowOff>
    </xdr:to>
    <xdr:cxnSp macro="">
      <xdr:nvCxnSpPr>
        <xdr:cNvPr id="410" name="直線コネクタ 409"/>
        <xdr:cNvCxnSpPr/>
      </xdr:nvCxnSpPr>
      <xdr:spPr>
        <a:xfrm>
          <a:off x="7861300" y="13370683"/>
          <a:ext cx="889000" cy="1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149735</xdr:rowOff>
    </xdr:from>
    <xdr:to>
      <xdr:col>41</xdr:col>
      <xdr:colOff>50800</xdr:colOff>
      <xdr:row>77</xdr:row>
      <xdr:rowOff>169033</xdr:rowOff>
    </xdr:to>
    <xdr:cxnSp macro="">
      <xdr:nvCxnSpPr>
        <xdr:cNvPr id="413" name="直線コネクタ 412"/>
        <xdr:cNvCxnSpPr/>
      </xdr:nvCxnSpPr>
      <xdr:spPr>
        <a:xfrm>
          <a:off x="6972300" y="13351385"/>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5" name="テキスト ボックス 414"/>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163712</xdr:rowOff>
    </xdr:from>
    <xdr:to>
      <xdr:col>55</xdr:col>
      <xdr:colOff>50800</xdr:colOff>
      <xdr:row>79</xdr:row>
      <xdr:rowOff>93862</xdr:rowOff>
    </xdr:to>
    <xdr:sp macro="" textlink="">
      <xdr:nvSpPr>
        <xdr:cNvPr id="423" name="楕円 422"/>
        <xdr:cNvSpPr/>
      </xdr:nvSpPr>
      <xdr:spPr>
        <a:xfrm>
          <a:off x="10426700" y="135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78639</xdr:rowOff>
    </xdr:from>
    <xdr:ext cx="378565" cy="259045"/>
    <xdr:sp macro="" textlink="">
      <xdr:nvSpPr>
        <xdr:cNvPr id="424" name="普通建設事業費 （ うち新規整備　）該当値テキスト"/>
        <xdr:cNvSpPr txBox="1"/>
      </xdr:nvSpPr>
      <xdr:spPr>
        <a:xfrm>
          <a:off x="10528300" y="1345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105333</xdr:rowOff>
    </xdr:from>
    <xdr:to>
      <xdr:col>50</xdr:col>
      <xdr:colOff>165100</xdr:colOff>
      <xdr:row>79</xdr:row>
      <xdr:rowOff>35483</xdr:rowOff>
    </xdr:to>
    <xdr:sp macro="" textlink="">
      <xdr:nvSpPr>
        <xdr:cNvPr id="425" name="楕円 424"/>
        <xdr:cNvSpPr/>
      </xdr:nvSpPr>
      <xdr:spPr>
        <a:xfrm>
          <a:off x="9588500" y="134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26610</xdr:rowOff>
    </xdr:from>
    <xdr:ext cx="534377" cy="259045"/>
    <xdr:sp macro="" textlink="">
      <xdr:nvSpPr>
        <xdr:cNvPr id="426" name="テキスト ボックス 425"/>
        <xdr:cNvSpPr txBox="1"/>
      </xdr:nvSpPr>
      <xdr:spPr>
        <a:xfrm>
          <a:off x="9372111" y="1357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107111</xdr:rowOff>
    </xdr:from>
    <xdr:to>
      <xdr:col>46</xdr:col>
      <xdr:colOff>38100</xdr:colOff>
      <xdr:row>79</xdr:row>
      <xdr:rowOff>37261</xdr:rowOff>
    </xdr:to>
    <xdr:sp macro="" textlink="">
      <xdr:nvSpPr>
        <xdr:cNvPr id="427" name="楕円 426"/>
        <xdr:cNvSpPr/>
      </xdr:nvSpPr>
      <xdr:spPr>
        <a:xfrm>
          <a:off x="8699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28388</xdr:rowOff>
    </xdr:from>
    <xdr:ext cx="534377" cy="259045"/>
    <xdr:sp macro="" textlink="">
      <xdr:nvSpPr>
        <xdr:cNvPr id="428" name="テキスト ボックス 427"/>
        <xdr:cNvSpPr txBox="1"/>
      </xdr:nvSpPr>
      <xdr:spPr>
        <a:xfrm>
          <a:off x="8483111" y="135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118233</xdr:rowOff>
    </xdr:from>
    <xdr:to>
      <xdr:col>41</xdr:col>
      <xdr:colOff>101600</xdr:colOff>
      <xdr:row>78</xdr:row>
      <xdr:rowOff>48383</xdr:rowOff>
    </xdr:to>
    <xdr:sp macro="" textlink="">
      <xdr:nvSpPr>
        <xdr:cNvPr id="429" name="楕円 428"/>
        <xdr:cNvSpPr/>
      </xdr:nvSpPr>
      <xdr:spPr>
        <a:xfrm>
          <a:off x="7810500" y="133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64910</xdr:rowOff>
    </xdr:from>
    <xdr:ext cx="534377" cy="259045"/>
    <xdr:sp macro="" textlink="">
      <xdr:nvSpPr>
        <xdr:cNvPr id="430" name="テキスト ボックス 429"/>
        <xdr:cNvSpPr txBox="1"/>
      </xdr:nvSpPr>
      <xdr:spPr>
        <a:xfrm>
          <a:off x="7594111" y="1309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98935</xdr:rowOff>
    </xdr:from>
    <xdr:to>
      <xdr:col>36</xdr:col>
      <xdr:colOff>165100</xdr:colOff>
      <xdr:row>78</xdr:row>
      <xdr:rowOff>29085</xdr:rowOff>
    </xdr:to>
    <xdr:sp macro="" textlink="">
      <xdr:nvSpPr>
        <xdr:cNvPr id="431" name="楕円 430"/>
        <xdr:cNvSpPr/>
      </xdr:nvSpPr>
      <xdr:spPr>
        <a:xfrm>
          <a:off x="6921500" y="133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45612</xdr:rowOff>
    </xdr:from>
    <xdr:ext cx="534377" cy="259045"/>
    <xdr:sp macro="" textlink="">
      <xdr:nvSpPr>
        <xdr:cNvPr id="432" name="テキスト ボックス 431"/>
        <xdr:cNvSpPr txBox="1"/>
      </xdr:nvSpPr>
      <xdr:spPr>
        <a:xfrm>
          <a:off x="6705111" y="130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46358</xdr:rowOff>
    </xdr:from>
    <xdr:to>
      <xdr:col>55</xdr:col>
      <xdr:colOff>0</xdr:colOff>
      <xdr:row>98</xdr:row>
      <xdr:rowOff>80451</xdr:rowOff>
    </xdr:to>
    <xdr:cxnSp macro="">
      <xdr:nvCxnSpPr>
        <xdr:cNvPr id="459" name="直線コネクタ 458"/>
        <xdr:cNvCxnSpPr/>
      </xdr:nvCxnSpPr>
      <xdr:spPr>
        <a:xfrm flipV="1">
          <a:off x="9639300" y="16848458"/>
          <a:ext cx="838200" cy="3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65295</xdr:rowOff>
    </xdr:from>
    <xdr:to>
      <xdr:col>50</xdr:col>
      <xdr:colOff>114300</xdr:colOff>
      <xdr:row>98</xdr:row>
      <xdr:rowOff>80451</xdr:rowOff>
    </xdr:to>
    <xdr:cxnSp macro="">
      <xdr:nvCxnSpPr>
        <xdr:cNvPr id="462" name="直線コネクタ 461"/>
        <xdr:cNvCxnSpPr/>
      </xdr:nvCxnSpPr>
      <xdr:spPr>
        <a:xfrm>
          <a:off x="8750300" y="16867395"/>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65295</xdr:rowOff>
    </xdr:from>
    <xdr:to>
      <xdr:col>45</xdr:col>
      <xdr:colOff>177800</xdr:colOff>
      <xdr:row>98</xdr:row>
      <xdr:rowOff>98775</xdr:rowOff>
    </xdr:to>
    <xdr:cxnSp macro="">
      <xdr:nvCxnSpPr>
        <xdr:cNvPr id="465" name="直線コネクタ 464"/>
        <xdr:cNvCxnSpPr/>
      </xdr:nvCxnSpPr>
      <xdr:spPr>
        <a:xfrm flipV="1">
          <a:off x="7861300" y="16867395"/>
          <a:ext cx="889000" cy="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85668</xdr:rowOff>
    </xdr:from>
    <xdr:to>
      <xdr:col>41</xdr:col>
      <xdr:colOff>50800</xdr:colOff>
      <xdr:row>98</xdr:row>
      <xdr:rowOff>98775</xdr:rowOff>
    </xdr:to>
    <xdr:cxnSp macro="">
      <xdr:nvCxnSpPr>
        <xdr:cNvPr id="468" name="直線コネクタ 467"/>
        <xdr:cNvCxnSpPr/>
      </xdr:nvCxnSpPr>
      <xdr:spPr>
        <a:xfrm>
          <a:off x="6972300" y="16887768"/>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167008</xdr:rowOff>
    </xdr:from>
    <xdr:to>
      <xdr:col>55</xdr:col>
      <xdr:colOff>50800</xdr:colOff>
      <xdr:row>98</xdr:row>
      <xdr:rowOff>97158</xdr:rowOff>
    </xdr:to>
    <xdr:sp macro="" textlink="">
      <xdr:nvSpPr>
        <xdr:cNvPr id="478" name="楕円 477"/>
        <xdr:cNvSpPr/>
      </xdr:nvSpPr>
      <xdr:spPr>
        <a:xfrm>
          <a:off x="10426700" y="167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81935</xdr:rowOff>
    </xdr:from>
    <xdr:ext cx="534377" cy="259045"/>
    <xdr:sp macro="" textlink="">
      <xdr:nvSpPr>
        <xdr:cNvPr id="479" name="普通建設事業費 （ うち更新整備　）該当値テキスト"/>
        <xdr:cNvSpPr txBox="1"/>
      </xdr:nvSpPr>
      <xdr:spPr>
        <a:xfrm>
          <a:off x="10528300" y="167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29651</xdr:rowOff>
    </xdr:from>
    <xdr:to>
      <xdr:col>50</xdr:col>
      <xdr:colOff>165100</xdr:colOff>
      <xdr:row>98</xdr:row>
      <xdr:rowOff>131251</xdr:rowOff>
    </xdr:to>
    <xdr:sp macro="" textlink="">
      <xdr:nvSpPr>
        <xdr:cNvPr id="480" name="楕円 479"/>
        <xdr:cNvSpPr/>
      </xdr:nvSpPr>
      <xdr:spPr>
        <a:xfrm>
          <a:off x="9588500" y="168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122378</xdr:rowOff>
    </xdr:from>
    <xdr:ext cx="534377" cy="259045"/>
    <xdr:sp macro="" textlink="">
      <xdr:nvSpPr>
        <xdr:cNvPr id="481" name="テキスト ボックス 480"/>
        <xdr:cNvSpPr txBox="1"/>
      </xdr:nvSpPr>
      <xdr:spPr>
        <a:xfrm>
          <a:off x="9372111" y="1692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14495</xdr:rowOff>
    </xdr:from>
    <xdr:to>
      <xdr:col>46</xdr:col>
      <xdr:colOff>38100</xdr:colOff>
      <xdr:row>98</xdr:row>
      <xdr:rowOff>116095</xdr:rowOff>
    </xdr:to>
    <xdr:sp macro="" textlink="">
      <xdr:nvSpPr>
        <xdr:cNvPr id="482" name="楕円 481"/>
        <xdr:cNvSpPr/>
      </xdr:nvSpPr>
      <xdr:spPr>
        <a:xfrm>
          <a:off x="8699500" y="168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107222</xdr:rowOff>
    </xdr:from>
    <xdr:ext cx="534377" cy="259045"/>
    <xdr:sp macro="" textlink="">
      <xdr:nvSpPr>
        <xdr:cNvPr id="483" name="テキスト ボックス 482"/>
        <xdr:cNvSpPr txBox="1"/>
      </xdr:nvSpPr>
      <xdr:spPr>
        <a:xfrm>
          <a:off x="8483111" y="1690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47975</xdr:rowOff>
    </xdr:from>
    <xdr:to>
      <xdr:col>41</xdr:col>
      <xdr:colOff>101600</xdr:colOff>
      <xdr:row>98</xdr:row>
      <xdr:rowOff>149575</xdr:rowOff>
    </xdr:to>
    <xdr:sp macro="" textlink="">
      <xdr:nvSpPr>
        <xdr:cNvPr id="484" name="楕円 483"/>
        <xdr:cNvSpPr/>
      </xdr:nvSpPr>
      <xdr:spPr>
        <a:xfrm>
          <a:off x="7810500" y="168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140702</xdr:rowOff>
    </xdr:from>
    <xdr:ext cx="469744" cy="259045"/>
    <xdr:sp macro="" textlink="">
      <xdr:nvSpPr>
        <xdr:cNvPr id="485" name="テキスト ボックス 484"/>
        <xdr:cNvSpPr txBox="1"/>
      </xdr:nvSpPr>
      <xdr:spPr>
        <a:xfrm>
          <a:off x="7626428" y="169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34868</xdr:rowOff>
    </xdr:from>
    <xdr:to>
      <xdr:col>36</xdr:col>
      <xdr:colOff>165100</xdr:colOff>
      <xdr:row>98</xdr:row>
      <xdr:rowOff>136468</xdr:rowOff>
    </xdr:to>
    <xdr:sp macro="" textlink="">
      <xdr:nvSpPr>
        <xdr:cNvPr id="486" name="楕円 485"/>
        <xdr:cNvSpPr/>
      </xdr:nvSpPr>
      <xdr:spPr>
        <a:xfrm>
          <a:off x="6921500" y="1683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127595</xdr:rowOff>
    </xdr:from>
    <xdr:ext cx="534377" cy="259045"/>
    <xdr:sp macro="" textlink="">
      <xdr:nvSpPr>
        <xdr:cNvPr id="487" name="テキスト ボックス 486"/>
        <xdr:cNvSpPr txBox="1"/>
      </xdr:nvSpPr>
      <xdr:spPr>
        <a:xfrm>
          <a:off x="6705111" y="1692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34239</xdr:rowOff>
    </xdr:from>
    <xdr:to>
      <xdr:col>85</xdr:col>
      <xdr:colOff>127000</xdr:colOff>
      <xdr:row>39</xdr:row>
      <xdr:rowOff>43612</xdr:rowOff>
    </xdr:to>
    <xdr:cxnSp macro="">
      <xdr:nvCxnSpPr>
        <xdr:cNvPr id="516" name="直線コネクタ 515"/>
        <xdr:cNvCxnSpPr/>
      </xdr:nvCxnSpPr>
      <xdr:spPr>
        <a:xfrm>
          <a:off x="15481300" y="6720789"/>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23323</xdr:rowOff>
    </xdr:from>
    <xdr:to>
      <xdr:col>81</xdr:col>
      <xdr:colOff>50800</xdr:colOff>
      <xdr:row>39</xdr:row>
      <xdr:rowOff>34239</xdr:rowOff>
    </xdr:to>
    <xdr:cxnSp macro="">
      <xdr:nvCxnSpPr>
        <xdr:cNvPr id="519" name="直線コネクタ 518"/>
        <xdr:cNvCxnSpPr/>
      </xdr:nvCxnSpPr>
      <xdr:spPr>
        <a:xfrm>
          <a:off x="14592300" y="6709873"/>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23323</xdr:rowOff>
    </xdr:from>
    <xdr:to>
      <xdr:col>76</xdr:col>
      <xdr:colOff>114300</xdr:colOff>
      <xdr:row>39</xdr:row>
      <xdr:rowOff>39478</xdr:rowOff>
    </xdr:to>
    <xdr:cxnSp macro="">
      <xdr:nvCxnSpPr>
        <xdr:cNvPr id="522" name="直線コネクタ 521"/>
        <xdr:cNvCxnSpPr/>
      </xdr:nvCxnSpPr>
      <xdr:spPr>
        <a:xfrm flipV="1">
          <a:off x="13703300" y="6709873"/>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94114</xdr:rowOff>
    </xdr:from>
    <xdr:to>
      <xdr:col>71</xdr:col>
      <xdr:colOff>177800</xdr:colOff>
      <xdr:row>39</xdr:row>
      <xdr:rowOff>39478</xdr:rowOff>
    </xdr:to>
    <xdr:cxnSp macro="">
      <xdr:nvCxnSpPr>
        <xdr:cNvPr id="525" name="直線コネクタ 524"/>
        <xdr:cNvCxnSpPr/>
      </xdr:nvCxnSpPr>
      <xdr:spPr>
        <a:xfrm>
          <a:off x="12814300" y="6609214"/>
          <a:ext cx="8890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164262</xdr:rowOff>
    </xdr:from>
    <xdr:to>
      <xdr:col>85</xdr:col>
      <xdr:colOff>177800</xdr:colOff>
      <xdr:row>39</xdr:row>
      <xdr:rowOff>94412</xdr:rowOff>
    </xdr:to>
    <xdr:sp macro="" textlink="">
      <xdr:nvSpPr>
        <xdr:cNvPr id="535" name="楕円 534"/>
        <xdr:cNvSpPr/>
      </xdr:nvSpPr>
      <xdr:spPr>
        <a:xfrm>
          <a:off x="162687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79189</xdr:rowOff>
    </xdr:from>
    <xdr:ext cx="313932" cy="259045"/>
    <xdr:sp macro="" textlink="">
      <xdr:nvSpPr>
        <xdr:cNvPr id="536" name="災害復旧事業費該当値テキスト"/>
        <xdr:cNvSpPr txBox="1"/>
      </xdr:nvSpPr>
      <xdr:spPr>
        <a:xfrm>
          <a:off x="16370300" y="6594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154889</xdr:rowOff>
    </xdr:from>
    <xdr:to>
      <xdr:col>81</xdr:col>
      <xdr:colOff>101600</xdr:colOff>
      <xdr:row>39</xdr:row>
      <xdr:rowOff>85039</xdr:rowOff>
    </xdr:to>
    <xdr:sp macro="" textlink="">
      <xdr:nvSpPr>
        <xdr:cNvPr id="537" name="楕円 536"/>
        <xdr:cNvSpPr/>
      </xdr:nvSpPr>
      <xdr:spPr>
        <a:xfrm>
          <a:off x="15430500" y="66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76166</xdr:rowOff>
    </xdr:from>
    <xdr:ext cx="378565" cy="259045"/>
    <xdr:sp macro="" textlink="">
      <xdr:nvSpPr>
        <xdr:cNvPr id="538" name="テキスト ボックス 537"/>
        <xdr:cNvSpPr txBox="1"/>
      </xdr:nvSpPr>
      <xdr:spPr>
        <a:xfrm>
          <a:off x="15292017" y="6762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143973</xdr:rowOff>
    </xdr:from>
    <xdr:to>
      <xdr:col>76</xdr:col>
      <xdr:colOff>165100</xdr:colOff>
      <xdr:row>39</xdr:row>
      <xdr:rowOff>74123</xdr:rowOff>
    </xdr:to>
    <xdr:sp macro="" textlink="">
      <xdr:nvSpPr>
        <xdr:cNvPr id="539" name="楕円 538"/>
        <xdr:cNvSpPr/>
      </xdr:nvSpPr>
      <xdr:spPr>
        <a:xfrm>
          <a:off x="14541500" y="66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65250</xdr:rowOff>
    </xdr:from>
    <xdr:ext cx="469744" cy="259045"/>
    <xdr:sp macro="" textlink="">
      <xdr:nvSpPr>
        <xdr:cNvPr id="540" name="テキスト ボックス 539"/>
        <xdr:cNvSpPr txBox="1"/>
      </xdr:nvSpPr>
      <xdr:spPr>
        <a:xfrm>
          <a:off x="14357428" y="67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160128</xdr:rowOff>
    </xdr:from>
    <xdr:to>
      <xdr:col>72</xdr:col>
      <xdr:colOff>38100</xdr:colOff>
      <xdr:row>39</xdr:row>
      <xdr:rowOff>90278</xdr:rowOff>
    </xdr:to>
    <xdr:sp macro="" textlink="">
      <xdr:nvSpPr>
        <xdr:cNvPr id="541" name="楕円 540"/>
        <xdr:cNvSpPr/>
      </xdr:nvSpPr>
      <xdr:spPr>
        <a:xfrm>
          <a:off x="13652500" y="66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81405</xdr:rowOff>
    </xdr:from>
    <xdr:ext cx="378565" cy="259045"/>
    <xdr:sp macro="" textlink="">
      <xdr:nvSpPr>
        <xdr:cNvPr id="542" name="テキスト ボックス 541"/>
        <xdr:cNvSpPr txBox="1"/>
      </xdr:nvSpPr>
      <xdr:spPr>
        <a:xfrm>
          <a:off x="13514017" y="676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43314</xdr:rowOff>
    </xdr:from>
    <xdr:to>
      <xdr:col>67</xdr:col>
      <xdr:colOff>101600</xdr:colOff>
      <xdr:row>38</xdr:row>
      <xdr:rowOff>144914</xdr:rowOff>
    </xdr:to>
    <xdr:sp macro="" textlink="">
      <xdr:nvSpPr>
        <xdr:cNvPr id="543" name="楕円 542"/>
        <xdr:cNvSpPr/>
      </xdr:nvSpPr>
      <xdr:spPr>
        <a:xfrm>
          <a:off x="12763500" y="65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136041</xdr:rowOff>
    </xdr:from>
    <xdr:ext cx="469744" cy="259045"/>
    <xdr:sp macro="" textlink="">
      <xdr:nvSpPr>
        <xdr:cNvPr id="544" name="テキスト ボックス 543"/>
        <xdr:cNvSpPr txBox="1"/>
      </xdr:nvSpPr>
      <xdr:spPr>
        <a:xfrm>
          <a:off x="12579428" y="665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17156</xdr:rowOff>
    </xdr:from>
    <xdr:to>
      <xdr:col>85</xdr:col>
      <xdr:colOff>127000</xdr:colOff>
      <xdr:row>77</xdr:row>
      <xdr:rowOff>108214</xdr:rowOff>
    </xdr:to>
    <xdr:cxnSp macro="">
      <xdr:nvCxnSpPr>
        <xdr:cNvPr id="622" name="直線コネクタ 621"/>
        <xdr:cNvCxnSpPr/>
      </xdr:nvCxnSpPr>
      <xdr:spPr>
        <a:xfrm flipV="1">
          <a:off x="15481300" y="13218806"/>
          <a:ext cx="838200" cy="9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95983</xdr:rowOff>
    </xdr:from>
    <xdr:to>
      <xdr:col>81</xdr:col>
      <xdr:colOff>50800</xdr:colOff>
      <xdr:row>77</xdr:row>
      <xdr:rowOff>108214</xdr:rowOff>
    </xdr:to>
    <xdr:cxnSp macro="">
      <xdr:nvCxnSpPr>
        <xdr:cNvPr id="625" name="直線コネクタ 624"/>
        <xdr:cNvCxnSpPr/>
      </xdr:nvCxnSpPr>
      <xdr:spPr>
        <a:xfrm>
          <a:off x="14592300" y="13297633"/>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95983</xdr:rowOff>
    </xdr:from>
    <xdr:to>
      <xdr:col>76</xdr:col>
      <xdr:colOff>114300</xdr:colOff>
      <xdr:row>77</xdr:row>
      <xdr:rowOff>99307</xdr:rowOff>
    </xdr:to>
    <xdr:cxnSp macro="">
      <xdr:nvCxnSpPr>
        <xdr:cNvPr id="628" name="直線コネクタ 627"/>
        <xdr:cNvCxnSpPr/>
      </xdr:nvCxnSpPr>
      <xdr:spPr>
        <a:xfrm flipV="1">
          <a:off x="13703300" y="13297633"/>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88905</xdr:rowOff>
    </xdr:from>
    <xdr:to>
      <xdr:col>71</xdr:col>
      <xdr:colOff>177800</xdr:colOff>
      <xdr:row>77</xdr:row>
      <xdr:rowOff>99307</xdr:rowOff>
    </xdr:to>
    <xdr:cxnSp macro="">
      <xdr:nvCxnSpPr>
        <xdr:cNvPr id="631" name="直線コネクタ 630"/>
        <xdr:cNvCxnSpPr/>
      </xdr:nvCxnSpPr>
      <xdr:spPr>
        <a:xfrm>
          <a:off x="12814300" y="13290555"/>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137806</xdr:rowOff>
    </xdr:from>
    <xdr:to>
      <xdr:col>85</xdr:col>
      <xdr:colOff>177800</xdr:colOff>
      <xdr:row>77</xdr:row>
      <xdr:rowOff>67956</xdr:rowOff>
    </xdr:to>
    <xdr:sp macro="" textlink="">
      <xdr:nvSpPr>
        <xdr:cNvPr id="641" name="楕円 640"/>
        <xdr:cNvSpPr/>
      </xdr:nvSpPr>
      <xdr:spPr>
        <a:xfrm>
          <a:off x="16268700" y="131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116233</xdr:rowOff>
    </xdr:from>
    <xdr:ext cx="534377" cy="259045"/>
    <xdr:sp macro="" textlink="">
      <xdr:nvSpPr>
        <xdr:cNvPr id="642" name="公債費該当値テキスト"/>
        <xdr:cNvSpPr txBox="1"/>
      </xdr:nvSpPr>
      <xdr:spPr>
        <a:xfrm>
          <a:off x="16370300" y="131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57414</xdr:rowOff>
    </xdr:from>
    <xdr:to>
      <xdr:col>81</xdr:col>
      <xdr:colOff>101600</xdr:colOff>
      <xdr:row>77</xdr:row>
      <xdr:rowOff>159014</xdr:rowOff>
    </xdr:to>
    <xdr:sp macro="" textlink="">
      <xdr:nvSpPr>
        <xdr:cNvPr id="643" name="楕円 642"/>
        <xdr:cNvSpPr/>
      </xdr:nvSpPr>
      <xdr:spPr>
        <a:xfrm>
          <a:off x="15430500" y="132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150141</xdr:rowOff>
    </xdr:from>
    <xdr:ext cx="534377" cy="259045"/>
    <xdr:sp macro="" textlink="">
      <xdr:nvSpPr>
        <xdr:cNvPr id="644" name="テキスト ボックス 643"/>
        <xdr:cNvSpPr txBox="1"/>
      </xdr:nvSpPr>
      <xdr:spPr>
        <a:xfrm>
          <a:off x="15214111" y="133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45183</xdr:rowOff>
    </xdr:from>
    <xdr:to>
      <xdr:col>76</xdr:col>
      <xdr:colOff>165100</xdr:colOff>
      <xdr:row>77</xdr:row>
      <xdr:rowOff>146783</xdr:rowOff>
    </xdr:to>
    <xdr:sp macro="" textlink="">
      <xdr:nvSpPr>
        <xdr:cNvPr id="645" name="楕円 644"/>
        <xdr:cNvSpPr/>
      </xdr:nvSpPr>
      <xdr:spPr>
        <a:xfrm>
          <a:off x="14541500" y="132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137910</xdr:rowOff>
    </xdr:from>
    <xdr:ext cx="534377" cy="259045"/>
    <xdr:sp macro="" textlink="">
      <xdr:nvSpPr>
        <xdr:cNvPr id="646" name="テキスト ボックス 645"/>
        <xdr:cNvSpPr txBox="1"/>
      </xdr:nvSpPr>
      <xdr:spPr>
        <a:xfrm>
          <a:off x="14325111" y="1333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48507</xdr:rowOff>
    </xdr:from>
    <xdr:to>
      <xdr:col>72</xdr:col>
      <xdr:colOff>38100</xdr:colOff>
      <xdr:row>77</xdr:row>
      <xdr:rowOff>150107</xdr:rowOff>
    </xdr:to>
    <xdr:sp macro="" textlink="">
      <xdr:nvSpPr>
        <xdr:cNvPr id="647" name="楕円 646"/>
        <xdr:cNvSpPr/>
      </xdr:nvSpPr>
      <xdr:spPr>
        <a:xfrm>
          <a:off x="13652500" y="132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141234</xdr:rowOff>
    </xdr:from>
    <xdr:ext cx="534377" cy="259045"/>
    <xdr:sp macro="" textlink="">
      <xdr:nvSpPr>
        <xdr:cNvPr id="648" name="テキスト ボックス 647"/>
        <xdr:cNvSpPr txBox="1"/>
      </xdr:nvSpPr>
      <xdr:spPr>
        <a:xfrm>
          <a:off x="13436111" y="13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38105</xdr:rowOff>
    </xdr:from>
    <xdr:to>
      <xdr:col>67</xdr:col>
      <xdr:colOff>101600</xdr:colOff>
      <xdr:row>77</xdr:row>
      <xdr:rowOff>139705</xdr:rowOff>
    </xdr:to>
    <xdr:sp macro="" textlink="">
      <xdr:nvSpPr>
        <xdr:cNvPr id="649" name="楕円 648"/>
        <xdr:cNvSpPr/>
      </xdr:nvSpPr>
      <xdr:spPr>
        <a:xfrm>
          <a:off x="12763500" y="132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130832</xdr:rowOff>
    </xdr:from>
    <xdr:ext cx="534377" cy="259045"/>
    <xdr:sp macro="" textlink="">
      <xdr:nvSpPr>
        <xdr:cNvPr id="650" name="テキスト ボックス 649"/>
        <xdr:cNvSpPr txBox="1"/>
      </xdr:nvSpPr>
      <xdr:spPr>
        <a:xfrm>
          <a:off x="12547111" y="133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56859</xdr:rowOff>
    </xdr:from>
    <xdr:to>
      <xdr:col>85</xdr:col>
      <xdr:colOff>127000</xdr:colOff>
      <xdr:row>97</xdr:row>
      <xdr:rowOff>104939</xdr:rowOff>
    </xdr:to>
    <xdr:cxnSp macro="">
      <xdr:nvCxnSpPr>
        <xdr:cNvPr id="679" name="直線コネクタ 678"/>
        <xdr:cNvCxnSpPr/>
      </xdr:nvCxnSpPr>
      <xdr:spPr>
        <a:xfrm flipV="1">
          <a:off x="15481300" y="16516059"/>
          <a:ext cx="838200" cy="21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159029</xdr:rowOff>
    </xdr:from>
    <xdr:to>
      <xdr:col>81</xdr:col>
      <xdr:colOff>50800</xdr:colOff>
      <xdr:row>97</xdr:row>
      <xdr:rowOff>104939</xdr:rowOff>
    </xdr:to>
    <xdr:cxnSp macro="">
      <xdr:nvCxnSpPr>
        <xdr:cNvPr id="682" name="直線コネクタ 681"/>
        <xdr:cNvCxnSpPr/>
      </xdr:nvCxnSpPr>
      <xdr:spPr>
        <a:xfrm>
          <a:off x="14592300" y="15589529"/>
          <a:ext cx="889000" cy="114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159029</xdr:rowOff>
    </xdr:from>
    <xdr:to>
      <xdr:col>76</xdr:col>
      <xdr:colOff>114300</xdr:colOff>
      <xdr:row>98</xdr:row>
      <xdr:rowOff>43738</xdr:rowOff>
    </xdr:to>
    <xdr:cxnSp macro="">
      <xdr:nvCxnSpPr>
        <xdr:cNvPr id="685" name="直線コネクタ 684"/>
        <xdr:cNvCxnSpPr/>
      </xdr:nvCxnSpPr>
      <xdr:spPr>
        <a:xfrm flipV="1">
          <a:off x="13703300" y="15589529"/>
          <a:ext cx="889000" cy="125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43738</xdr:rowOff>
    </xdr:from>
    <xdr:to>
      <xdr:col>71</xdr:col>
      <xdr:colOff>177800</xdr:colOff>
      <xdr:row>98</xdr:row>
      <xdr:rowOff>82575</xdr:rowOff>
    </xdr:to>
    <xdr:cxnSp macro="">
      <xdr:nvCxnSpPr>
        <xdr:cNvPr id="688" name="直線コネクタ 687"/>
        <xdr:cNvCxnSpPr/>
      </xdr:nvCxnSpPr>
      <xdr:spPr>
        <a:xfrm flipV="1">
          <a:off x="12814300" y="16845838"/>
          <a:ext cx="889000" cy="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6059</xdr:rowOff>
    </xdr:from>
    <xdr:to>
      <xdr:col>85</xdr:col>
      <xdr:colOff>177800</xdr:colOff>
      <xdr:row>96</xdr:row>
      <xdr:rowOff>107659</xdr:rowOff>
    </xdr:to>
    <xdr:sp macro="" textlink="">
      <xdr:nvSpPr>
        <xdr:cNvPr id="698" name="楕円 697"/>
        <xdr:cNvSpPr/>
      </xdr:nvSpPr>
      <xdr:spPr>
        <a:xfrm>
          <a:off x="16268700" y="164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28936</xdr:rowOff>
    </xdr:from>
    <xdr:ext cx="534377" cy="259045"/>
    <xdr:sp macro="" textlink="">
      <xdr:nvSpPr>
        <xdr:cNvPr id="699" name="積立金該当値テキスト"/>
        <xdr:cNvSpPr txBox="1"/>
      </xdr:nvSpPr>
      <xdr:spPr>
        <a:xfrm>
          <a:off x="16370300" y="163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54139</xdr:rowOff>
    </xdr:from>
    <xdr:to>
      <xdr:col>81</xdr:col>
      <xdr:colOff>101600</xdr:colOff>
      <xdr:row>97</xdr:row>
      <xdr:rowOff>155739</xdr:rowOff>
    </xdr:to>
    <xdr:sp macro="" textlink="">
      <xdr:nvSpPr>
        <xdr:cNvPr id="700" name="楕円 699"/>
        <xdr:cNvSpPr/>
      </xdr:nvSpPr>
      <xdr:spPr>
        <a:xfrm>
          <a:off x="15430500" y="1668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146866</xdr:rowOff>
    </xdr:from>
    <xdr:ext cx="534377" cy="259045"/>
    <xdr:sp macro="" textlink="">
      <xdr:nvSpPr>
        <xdr:cNvPr id="701" name="テキスト ボックス 700"/>
        <xdr:cNvSpPr txBox="1"/>
      </xdr:nvSpPr>
      <xdr:spPr>
        <a:xfrm>
          <a:off x="15214111" y="167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108229</xdr:rowOff>
    </xdr:from>
    <xdr:to>
      <xdr:col>76</xdr:col>
      <xdr:colOff>165100</xdr:colOff>
      <xdr:row>91</xdr:row>
      <xdr:rowOff>38379</xdr:rowOff>
    </xdr:to>
    <xdr:sp macro="" textlink="">
      <xdr:nvSpPr>
        <xdr:cNvPr id="702" name="楕円 701"/>
        <xdr:cNvSpPr/>
      </xdr:nvSpPr>
      <xdr:spPr>
        <a:xfrm>
          <a:off x="14541500" y="155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54906</xdr:rowOff>
    </xdr:from>
    <xdr:ext cx="599010" cy="259045"/>
    <xdr:sp macro="" textlink="">
      <xdr:nvSpPr>
        <xdr:cNvPr id="703" name="テキスト ボックス 702"/>
        <xdr:cNvSpPr txBox="1"/>
      </xdr:nvSpPr>
      <xdr:spPr>
        <a:xfrm>
          <a:off x="14292795" y="1531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164388</xdr:rowOff>
    </xdr:from>
    <xdr:to>
      <xdr:col>72</xdr:col>
      <xdr:colOff>38100</xdr:colOff>
      <xdr:row>98</xdr:row>
      <xdr:rowOff>94538</xdr:rowOff>
    </xdr:to>
    <xdr:sp macro="" textlink="">
      <xdr:nvSpPr>
        <xdr:cNvPr id="704" name="楕円 703"/>
        <xdr:cNvSpPr/>
      </xdr:nvSpPr>
      <xdr:spPr>
        <a:xfrm>
          <a:off x="13652500" y="1679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85665</xdr:rowOff>
    </xdr:from>
    <xdr:ext cx="534377" cy="259045"/>
    <xdr:sp macro="" textlink="">
      <xdr:nvSpPr>
        <xdr:cNvPr id="705" name="テキスト ボックス 704"/>
        <xdr:cNvSpPr txBox="1"/>
      </xdr:nvSpPr>
      <xdr:spPr>
        <a:xfrm>
          <a:off x="13436111" y="1688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31775</xdr:rowOff>
    </xdr:from>
    <xdr:to>
      <xdr:col>67</xdr:col>
      <xdr:colOff>101600</xdr:colOff>
      <xdr:row>98</xdr:row>
      <xdr:rowOff>133375</xdr:rowOff>
    </xdr:to>
    <xdr:sp macro="" textlink="">
      <xdr:nvSpPr>
        <xdr:cNvPr id="706" name="楕円 705"/>
        <xdr:cNvSpPr/>
      </xdr:nvSpPr>
      <xdr:spPr>
        <a:xfrm>
          <a:off x="12763500" y="1683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124502</xdr:rowOff>
    </xdr:from>
    <xdr:ext cx="534377" cy="259045"/>
    <xdr:sp macro="" textlink="">
      <xdr:nvSpPr>
        <xdr:cNvPr id="707" name="テキスト ボックス 706"/>
        <xdr:cNvSpPr txBox="1"/>
      </xdr:nvSpPr>
      <xdr:spPr>
        <a:xfrm>
          <a:off x="12547111" y="1692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137780</xdr:rowOff>
    </xdr:from>
    <xdr:to>
      <xdr:col>116</xdr:col>
      <xdr:colOff>63500</xdr:colOff>
      <xdr:row>58</xdr:row>
      <xdr:rowOff>137826</xdr:rowOff>
    </xdr:to>
    <xdr:cxnSp macro="">
      <xdr:nvCxnSpPr>
        <xdr:cNvPr id="789" name="直線コネクタ 788"/>
        <xdr:cNvCxnSpPr/>
      </xdr:nvCxnSpPr>
      <xdr:spPr>
        <a:xfrm flipV="1">
          <a:off x="21323300" y="10081880"/>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137802</xdr:rowOff>
    </xdr:from>
    <xdr:to>
      <xdr:col>111</xdr:col>
      <xdr:colOff>177800</xdr:colOff>
      <xdr:row>58</xdr:row>
      <xdr:rowOff>137826</xdr:rowOff>
    </xdr:to>
    <xdr:cxnSp macro="">
      <xdr:nvCxnSpPr>
        <xdr:cNvPr id="792" name="直線コネクタ 791"/>
        <xdr:cNvCxnSpPr/>
      </xdr:nvCxnSpPr>
      <xdr:spPr>
        <a:xfrm>
          <a:off x="20434300" y="1008190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137802</xdr:rowOff>
    </xdr:from>
    <xdr:to>
      <xdr:col>107</xdr:col>
      <xdr:colOff>50800</xdr:colOff>
      <xdr:row>58</xdr:row>
      <xdr:rowOff>137848</xdr:rowOff>
    </xdr:to>
    <xdr:cxnSp macro="">
      <xdr:nvCxnSpPr>
        <xdr:cNvPr id="795" name="直線コネクタ 794"/>
        <xdr:cNvCxnSpPr/>
      </xdr:nvCxnSpPr>
      <xdr:spPr>
        <a:xfrm flipV="1">
          <a:off x="19545300" y="1008190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137848</xdr:rowOff>
    </xdr:from>
    <xdr:to>
      <xdr:col>102</xdr:col>
      <xdr:colOff>114300</xdr:colOff>
      <xdr:row>58</xdr:row>
      <xdr:rowOff>137848</xdr:rowOff>
    </xdr:to>
    <xdr:cxnSp macro="">
      <xdr:nvCxnSpPr>
        <xdr:cNvPr id="798" name="直線コネクタ 797"/>
        <xdr:cNvCxnSpPr/>
      </xdr:nvCxnSpPr>
      <xdr:spPr>
        <a:xfrm>
          <a:off x="18656300" y="10081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86980</xdr:rowOff>
    </xdr:from>
    <xdr:to>
      <xdr:col>116</xdr:col>
      <xdr:colOff>114300</xdr:colOff>
      <xdr:row>59</xdr:row>
      <xdr:rowOff>17130</xdr:rowOff>
    </xdr:to>
    <xdr:sp macro="" textlink="">
      <xdr:nvSpPr>
        <xdr:cNvPr id="808" name="楕円 807"/>
        <xdr:cNvSpPr/>
      </xdr:nvSpPr>
      <xdr:spPr>
        <a:xfrm>
          <a:off x="221107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1907</xdr:rowOff>
    </xdr:from>
    <xdr:ext cx="313932" cy="259045"/>
    <xdr:sp macro="" textlink="">
      <xdr:nvSpPr>
        <xdr:cNvPr id="809" name="貸付金該当値テキスト"/>
        <xdr:cNvSpPr txBox="1"/>
      </xdr:nvSpPr>
      <xdr:spPr>
        <a:xfrm>
          <a:off x="22212300" y="9946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87026</xdr:rowOff>
    </xdr:from>
    <xdr:to>
      <xdr:col>112</xdr:col>
      <xdr:colOff>38100</xdr:colOff>
      <xdr:row>59</xdr:row>
      <xdr:rowOff>17176</xdr:rowOff>
    </xdr:to>
    <xdr:sp macro="" textlink="">
      <xdr:nvSpPr>
        <xdr:cNvPr id="810" name="楕円 809"/>
        <xdr:cNvSpPr/>
      </xdr:nvSpPr>
      <xdr:spPr>
        <a:xfrm>
          <a:off x="21272500" y="100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8303</xdr:rowOff>
    </xdr:from>
    <xdr:ext cx="313932" cy="259045"/>
    <xdr:sp macro="" textlink="">
      <xdr:nvSpPr>
        <xdr:cNvPr id="811" name="テキスト ボックス 810"/>
        <xdr:cNvSpPr txBox="1"/>
      </xdr:nvSpPr>
      <xdr:spPr>
        <a:xfrm>
          <a:off x="21166333" y="10123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87002</xdr:rowOff>
    </xdr:from>
    <xdr:to>
      <xdr:col>107</xdr:col>
      <xdr:colOff>101600</xdr:colOff>
      <xdr:row>59</xdr:row>
      <xdr:rowOff>17152</xdr:rowOff>
    </xdr:to>
    <xdr:sp macro="" textlink="">
      <xdr:nvSpPr>
        <xdr:cNvPr id="812" name="楕円 811"/>
        <xdr:cNvSpPr/>
      </xdr:nvSpPr>
      <xdr:spPr>
        <a:xfrm>
          <a:off x="20383500" y="10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8279</xdr:rowOff>
    </xdr:from>
    <xdr:ext cx="313932" cy="259045"/>
    <xdr:sp macro="" textlink="">
      <xdr:nvSpPr>
        <xdr:cNvPr id="813" name="テキスト ボックス 812"/>
        <xdr:cNvSpPr txBox="1"/>
      </xdr:nvSpPr>
      <xdr:spPr>
        <a:xfrm>
          <a:off x="20277333" y="10123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87048</xdr:rowOff>
    </xdr:from>
    <xdr:to>
      <xdr:col>102</xdr:col>
      <xdr:colOff>165100</xdr:colOff>
      <xdr:row>59</xdr:row>
      <xdr:rowOff>17198</xdr:rowOff>
    </xdr:to>
    <xdr:sp macro="" textlink="">
      <xdr:nvSpPr>
        <xdr:cNvPr id="814" name="楕円 813"/>
        <xdr:cNvSpPr/>
      </xdr:nvSpPr>
      <xdr:spPr>
        <a:xfrm>
          <a:off x="19494500" y="100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8325</xdr:rowOff>
    </xdr:from>
    <xdr:ext cx="313932" cy="259045"/>
    <xdr:sp macro="" textlink="">
      <xdr:nvSpPr>
        <xdr:cNvPr id="815" name="テキスト ボックス 814"/>
        <xdr:cNvSpPr txBox="1"/>
      </xdr:nvSpPr>
      <xdr:spPr>
        <a:xfrm>
          <a:off x="19388333" y="10123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87048</xdr:rowOff>
    </xdr:from>
    <xdr:to>
      <xdr:col>98</xdr:col>
      <xdr:colOff>38100</xdr:colOff>
      <xdr:row>59</xdr:row>
      <xdr:rowOff>17198</xdr:rowOff>
    </xdr:to>
    <xdr:sp macro="" textlink="">
      <xdr:nvSpPr>
        <xdr:cNvPr id="816" name="楕円 815"/>
        <xdr:cNvSpPr/>
      </xdr:nvSpPr>
      <xdr:spPr>
        <a:xfrm>
          <a:off x="18605500" y="100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8325</xdr:rowOff>
    </xdr:from>
    <xdr:ext cx="313932" cy="259045"/>
    <xdr:sp macro="" textlink="">
      <xdr:nvSpPr>
        <xdr:cNvPr id="817" name="テキスト ボックス 816"/>
        <xdr:cNvSpPr txBox="1"/>
      </xdr:nvSpPr>
      <xdr:spPr>
        <a:xfrm>
          <a:off x="18499333" y="10123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110689</xdr:rowOff>
    </xdr:from>
    <xdr:to>
      <xdr:col>116</xdr:col>
      <xdr:colOff>63500</xdr:colOff>
      <xdr:row>79</xdr:row>
      <xdr:rowOff>66537</xdr:rowOff>
    </xdr:to>
    <xdr:cxnSp macro="">
      <xdr:nvCxnSpPr>
        <xdr:cNvPr id="849" name="直線コネクタ 848"/>
        <xdr:cNvCxnSpPr/>
      </xdr:nvCxnSpPr>
      <xdr:spPr>
        <a:xfrm>
          <a:off x="21323300" y="13483789"/>
          <a:ext cx="838200" cy="1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1800</xdr:rowOff>
    </xdr:from>
    <xdr:to>
      <xdr:col>111</xdr:col>
      <xdr:colOff>177800</xdr:colOff>
      <xdr:row>78</xdr:row>
      <xdr:rowOff>110689</xdr:rowOff>
    </xdr:to>
    <xdr:cxnSp macro="">
      <xdr:nvCxnSpPr>
        <xdr:cNvPr id="852" name="直線コネクタ 851"/>
        <xdr:cNvCxnSpPr/>
      </xdr:nvCxnSpPr>
      <xdr:spPr>
        <a:xfrm>
          <a:off x="20434300" y="13374900"/>
          <a:ext cx="889000" cy="10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1800</xdr:rowOff>
    </xdr:from>
    <xdr:to>
      <xdr:col>107</xdr:col>
      <xdr:colOff>50800</xdr:colOff>
      <xdr:row>78</xdr:row>
      <xdr:rowOff>32933</xdr:rowOff>
    </xdr:to>
    <xdr:cxnSp macro="">
      <xdr:nvCxnSpPr>
        <xdr:cNvPr id="855" name="直線コネクタ 854"/>
        <xdr:cNvCxnSpPr/>
      </xdr:nvCxnSpPr>
      <xdr:spPr>
        <a:xfrm flipV="1">
          <a:off x="19545300" y="13374900"/>
          <a:ext cx="889000" cy="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32933</xdr:rowOff>
    </xdr:from>
    <xdr:to>
      <xdr:col>102</xdr:col>
      <xdr:colOff>114300</xdr:colOff>
      <xdr:row>78</xdr:row>
      <xdr:rowOff>38147</xdr:rowOff>
    </xdr:to>
    <xdr:cxnSp macro="">
      <xdr:nvCxnSpPr>
        <xdr:cNvPr id="858" name="直線コネクタ 857"/>
        <xdr:cNvCxnSpPr/>
      </xdr:nvCxnSpPr>
      <xdr:spPr>
        <a:xfrm flipV="1">
          <a:off x="18656300" y="13406033"/>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15737</xdr:rowOff>
    </xdr:from>
    <xdr:to>
      <xdr:col>116</xdr:col>
      <xdr:colOff>114300</xdr:colOff>
      <xdr:row>79</xdr:row>
      <xdr:rowOff>117337</xdr:rowOff>
    </xdr:to>
    <xdr:sp macro="" textlink="">
      <xdr:nvSpPr>
        <xdr:cNvPr id="868" name="楕円 867"/>
        <xdr:cNvSpPr/>
      </xdr:nvSpPr>
      <xdr:spPr>
        <a:xfrm>
          <a:off x="22110700" y="135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102114</xdr:rowOff>
    </xdr:from>
    <xdr:ext cx="534377" cy="259045"/>
    <xdr:sp macro="" textlink="">
      <xdr:nvSpPr>
        <xdr:cNvPr id="869" name="繰出金該当値テキスト"/>
        <xdr:cNvSpPr txBox="1"/>
      </xdr:nvSpPr>
      <xdr:spPr>
        <a:xfrm>
          <a:off x="22212300" y="134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59889</xdr:rowOff>
    </xdr:from>
    <xdr:to>
      <xdr:col>112</xdr:col>
      <xdr:colOff>38100</xdr:colOff>
      <xdr:row>78</xdr:row>
      <xdr:rowOff>161489</xdr:rowOff>
    </xdr:to>
    <xdr:sp macro="" textlink="">
      <xdr:nvSpPr>
        <xdr:cNvPr id="870" name="楕円 869"/>
        <xdr:cNvSpPr/>
      </xdr:nvSpPr>
      <xdr:spPr>
        <a:xfrm>
          <a:off x="21272500" y="134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152616</xdr:rowOff>
    </xdr:from>
    <xdr:ext cx="534377" cy="259045"/>
    <xdr:sp macro="" textlink="">
      <xdr:nvSpPr>
        <xdr:cNvPr id="871" name="テキスト ボックス 870"/>
        <xdr:cNvSpPr txBox="1"/>
      </xdr:nvSpPr>
      <xdr:spPr>
        <a:xfrm>
          <a:off x="21056111" y="1352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122450</xdr:rowOff>
    </xdr:from>
    <xdr:to>
      <xdr:col>107</xdr:col>
      <xdr:colOff>101600</xdr:colOff>
      <xdr:row>78</xdr:row>
      <xdr:rowOff>52600</xdr:rowOff>
    </xdr:to>
    <xdr:sp macro="" textlink="">
      <xdr:nvSpPr>
        <xdr:cNvPr id="872" name="楕円 871"/>
        <xdr:cNvSpPr/>
      </xdr:nvSpPr>
      <xdr:spPr>
        <a:xfrm>
          <a:off x="20383500" y="13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43727</xdr:rowOff>
    </xdr:from>
    <xdr:ext cx="534377" cy="259045"/>
    <xdr:sp macro="" textlink="">
      <xdr:nvSpPr>
        <xdr:cNvPr id="873" name="テキスト ボックス 872"/>
        <xdr:cNvSpPr txBox="1"/>
      </xdr:nvSpPr>
      <xdr:spPr>
        <a:xfrm>
          <a:off x="20167111" y="1341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153583</xdr:rowOff>
    </xdr:from>
    <xdr:to>
      <xdr:col>102</xdr:col>
      <xdr:colOff>165100</xdr:colOff>
      <xdr:row>78</xdr:row>
      <xdr:rowOff>83733</xdr:rowOff>
    </xdr:to>
    <xdr:sp macro="" textlink="">
      <xdr:nvSpPr>
        <xdr:cNvPr id="874" name="楕円 873"/>
        <xdr:cNvSpPr/>
      </xdr:nvSpPr>
      <xdr:spPr>
        <a:xfrm>
          <a:off x="19494500" y="133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74860</xdr:rowOff>
    </xdr:from>
    <xdr:ext cx="534377" cy="259045"/>
    <xdr:sp macro="" textlink="">
      <xdr:nvSpPr>
        <xdr:cNvPr id="875" name="テキスト ボックス 874"/>
        <xdr:cNvSpPr txBox="1"/>
      </xdr:nvSpPr>
      <xdr:spPr>
        <a:xfrm>
          <a:off x="19278111" y="134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158797</xdr:rowOff>
    </xdr:from>
    <xdr:to>
      <xdr:col>98</xdr:col>
      <xdr:colOff>38100</xdr:colOff>
      <xdr:row>78</xdr:row>
      <xdr:rowOff>88947</xdr:rowOff>
    </xdr:to>
    <xdr:sp macro="" textlink="">
      <xdr:nvSpPr>
        <xdr:cNvPr id="876" name="楕円 875"/>
        <xdr:cNvSpPr/>
      </xdr:nvSpPr>
      <xdr:spPr>
        <a:xfrm>
          <a:off x="18605500" y="133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80074</xdr:rowOff>
    </xdr:from>
    <xdr:ext cx="534377" cy="259045"/>
    <xdr:sp macro="" textlink="">
      <xdr:nvSpPr>
        <xdr:cNvPr id="877" name="テキスト ボックス 876"/>
        <xdr:cNvSpPr txBox="1"/>
      </xdr:nvSpPr>
      <xdr:spPr>
        <a:xfrm>
          <a:off x="18389111" y="134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性質別歳出総額は、住民一人当たりコストが５２０，６９１円となっており、この総額を各費目ごとに分類し、類似団体と比較すると、全体的には低い状況となってはいるものの、平成２７度からの状況と比較すると増加傾向にあるものが多い。</a:t>
          </a:r>
        </a:p>
        <a:p>
          <a:r>
            <a:rPr kumimoji="1" lang="ja-JP" altLang="en-US" sz="1000">
              <a:latin typeface="ＭＳ Ｐゴシック" panose="020B0600070205080204" pitchFamily="50" charset="-128"/>
              <a:ea typeface="ＭＳ Ｐゴシック" panose="020B0600070205080204" pitchFamily="50" charset="-128"/>
            </a:rPr>
            <a:t>特に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自立支援給付をはじめとした社会保障関連経費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を含む</a:t>
          </a:r>
          <a:r>
            <a:rPr kumimoji="1" lang="ja-JP" altLang="en-US" sz="1000">
              <a:latin typeface="ＭＳ Ｐゴシック" panose="020B0600070205080204" pitchFamily="50" charset="-128"/>
              <a:ea typeface="ＭＳ Ｐゴシック" panose="020B0600070205080204" pitchFamily="50" charset="-128"/>
            </a:rPr>
            <a:t>扶助費の増加、また、普通建設事業費のうち道路舗装や都市公園設備等の老朽化に対する更新整備等の増加が著しい。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積立金については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町民税の増収により財政調整基金へ積立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を増額できたこと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から大幅な増となっている。</a:t>
          </a:r>
          <a:r>
            <a:rPr kumimoji="1" lang="ja-JP" altLang="en-US" sz="1000">
              <a:latin typeface="ＭＳ Ｐゴシック" panose="020B0600070205080204" pitchFamily="50" charset="-128"/>
              <a:ea typeface="ＭＳ Ｐゴシック" panose="020B0600070205080204" pitchFamily="50" charset="-128"/>
            </a:rPr>
            <a:t>また、人件費において住民一人当たりコストが９８，１９０円となり平成２７年度から増加傾向にある。類似団体平均、全国平均および滋賀県平均を上回っていることから、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11,963
11,826
44.55
6,454,249
6,229,030
195,437
4,387,334
4,224,319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155956</xdr:rowOff>
    </xdr:from>
    <xdr:to>
      <xdr:col>24</xdr:col>
      <xdr:colOff>63500</xdr:colOff>
      <xdr:row>36</xdr:row>
      <xdr:rowOff>161925</xdr:rowOff>
    </xdr:to>
    <xdr:cxnSp macro="">
      <xdr:nvCxnSpPr>
        <xdr:cNvPr id="61" name="直線コネクタ 60"/>
        <xdr:cNvCxnSpPr/>
      </xdr:nvCxnSpPr>
      <xdr:spPr>
        <a:xfrm flipV="1">
          <a:off x="3797300" y="6328156"/>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161925</xdr:rowOff>
    </xdr:from>
    <xdr:to>
      <xdr:col>19</xdr:col>
      <xdr:colOff>177800</xdr:colOff>
      <xdr:row>36</xdr:row>
      <xdr:rowOff>161925</xdr:rowOff>
    </xdr:to>
    <xdr:cxnSp macro="">
      <xdr:nvCxnSpPr>
        <xdr:cNvPr id="64" name="直線コネクタ 63"/>
        <xdr:cNvCxnSpPr/>
      </xdr:nvCxnSpPr>
      <xdr:spPr>
        <a:xfrm>
          <a:off x="2908300" y="6334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149733</xdr:rowOff>
    </xdr:from>
    <xdr:to>
      <xdr:col>15</xdr:col>
      <xdr:colOff>50800</xdr:colOff>
      <xdr:row>36</xdr:row>
      <xdr:rowOff>161925</xdr:rowOff>
    </xdr:to>
    <xdr:cxnSp macro="">
      <xdr:nvCxnSpPr>
        <xdr:cNvPr id="67" name="直線コネクタ 66"/>
        <xdr:cNvCxnSpPr/>
      </xdr:nvCxnSpPr>
      <xdr:spPr>
        <a:xfrm>
          <a:off x="2019300" y="632193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149733</xdr:rowOff>
    </xdr:from>
    <xdr:to>
      <xdr:col>10</xdr:col>
      <xdr:colOff>114300</xdr:colOff>
      <xdr:row>37</xdr:row>
      <xdr:rowOff>8763</xdr:rowOff>
    </xdr:to>
    <xdr:cxnSp macro="">
      <xdr:nvCxnSpPr>
        <xdr:cNvPr id="70" name="直線コネクタ 69"/>
        <xdr:cNvCxnSpPr/>
      </xdr:nvCxnSpPr>
      <xdr:spPr>
        <a:xfrm flipV="1">
          <a:off x="1130300" y="632193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105156</xdr:rowOff>
    </xdr:from>
    <xdr:to>
      <xdr:col>24</xdr:col>
      <xdr:colOff>114300</xdr:colOff>
      <xdr:row>37</xdr:row>
      <xdr:rowOff>35306</xdr:rowOff>
    </xdr:to>
    <xdr:sp macro="" textlink="">
      <xdr:nvSpPr>
        <xdr:cNvPr id="80" name="楕円 79"/>
        <xdr:cNvSpPr/>
      </xdr:nvSpPr>
      <xdr:spPr>
        <a:xfrm>
          <a:off x="4584700" y="62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83583</xdr:rowOff>
    </xdr:from>
    <xdr:ext cx="469744" cy="259045"/>
    <xdr:sp macro="" textlink="">
      <xdr:nvSpPr>
        <xdr:cNvPr id="81" name="議会費該当値テキスト"/>
        <xdr:cNvSpPr txBox="1"/>
      </xdr:nvSpPr>
      <xdr:spPr>
        <a:xfrm>
          <a:off x="4686300"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111125</xdr:rowOff>
    </xdr:from>
    <xdr:to>
      <xdr:col>20</xdr:col>
      <xdr:colOff>38100</xdr:colOff>
      <xdr:row>37</xdr:row>
      <xdr:rowOff>41275</xdr:rowOff>
    </xdr:to>
    <xdr:sp macro="" textlink="">
      <xdr:nvSpPr>
        <xdr:cNvPr id="82" name="楕円 81"/>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32402</xdr:rowOff>
    </xdr:from>
    <xdr:ext cx="469744" cy="259045"/>
    <xdr:sp macro="" textlink="">
      <xdr:nvSpPr>
        <xdr:cNvPr id="83" name="テキスト ボックス 82"/>
        <xdr:cNvSpPr txBox="1"/>
      </xdr:nvSpPr>
      <xdr:spPr>
        <a:xfrm>
          <a:off x="3562428" y="637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111125</xdr:rowOff>
    </xdr:from>
    <xdr:to>
      <xdr:col>15</xdr:col>
      <xdr:colOff>101600</xdr:colOff>
      <xdr:row>37</xdr:row>
      <xdr:rowOff>41275</xdr:rowOff>
    </xdr:to>
    <xdr:sp macro="" textlink="">
      <xdr:nvSpPr>
        <xdr:cNvPr id="84" name="楕円 83"/>
        <xdr:cNvSpPr/>
      </xdr:nvSpPr>
      <xdr:spPr>
        <a:xfrm>
          <a:off x="2857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32402</xdr:rowOff>
    </xdr:from>
    <xdr:ext cx="469744" cy="259045"/>
    <xdr:sp macro="" textlink="">
      <xdr:nvSpPr>
        <xdr:cNvPr id="85" name="テキスト ボックス 84"/>
        <xdr:cNvSpPr txBox="1"/>
      </xdr:nvSpPr>
      <xdr:spPr>
        <a:xfrm>
          <a:off x="2673428" y="637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98933</xdr:rowOff>
    </xdr:from>
    <xdr:to>
      <xdr:col>10</xdr:col>
      <xdr:colOff>165100</xdr:colOff>
      <xdr:row>37</xdr:row>
      <xdr:rowOff>29083</xdr:rowOff>
    </xdr:to>
    <xdr:sp macro="" textlink="">
      <xdr:nvSpPr>
        <xdr:cNvPr id="86" name="楕円 85"/>
        <xdr:cNvSpPr/>
      </xdr:nvSpPr>
      <xdr:spPr>
        <a:xfrm>
          <a:off x="1968500" y="62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20210</xdr:rowOff>
    </xdr:from>
    <xdr:ext cx="469744" cy="259045"/>
    <xdr:sp macro="" textlink="">
      <xdr:nvSpPr>
        <xdr:cNvPr id="87" name="テキスト ボックス 86"/>
        <xdr:cNvSpPr txBox="1"/>
      </xdr:nvSpPr>
      <xdr:spPr>
        <a:xfrm>
          <a:off x="1784428" y="63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129413</xdr:rowOff>
    </xdr:from>
    <xdr:to>
      <xdr:col>6</xdr:col>
      <xdr:colOff>38100</xdr:colOff>
      <xdr:row>37</xdr:row>
      <xdr:rowOff>59563</xdr:rowOff>
    </xdr:to>
    <xdr:sp macro="" textlink="">
      <xdr:nvSpPr>
        <xdr:cNvPr id="88" name="楕円 87"/>
        <xdr:cNvSpPr/>
      </xdr:nvSpPr>
      <xdr:spPr>
        <a:xfrm>
          <a:off x="1079500" y="63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50690</xdr:rowOff>
    </xdr:from>
    <xdr:ext cx="469744" cy="259045"/>
    <xdr:sp macro="" textlink="">
      <xdr:nvSpPr>
        <xdr:cNvPr id="89" name="テキスト ボックス 88"/>
        <xdr:cNvSpPr txBox="1"/>
      </xdr:nvSpPr>
      <xdr:spPr>
        <a:xfrm>
          <a:off x="895428" y="639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87324</xdr:rowOff>
    </xdr:from>
    <xdr:to>
      <xdr:col>24</xdr:col>
      <xdr:colOff>63500</xdr:colOff>
      <xdr:row>58</xdr:row>
      <xdr:rowOff>6625</xdr:rowOff>
    </xdr:to>
    <xdr:cxnSp macro="">
      <xdr:nvCxnSpPr>
        <xdr:cNvPr id="120" name="直線コネクタ 119"/>
        <xdr:cNvCxnSpPr/>
      </xdr:nvCxnSpPr>
      <xdr:spPr>
        <a:xfrm flipV="1">
          <a:off x="3797300" y="9859974"/>
          <a:ext cx="838200" cy="9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131004</xdr:rowOff>
    </xdr:from>
    <xdr:to>
      <xdr:col>19</xdr:col>
      <xdr:colOff>177800</xdr:colOff>
      <xdr:row>58</xdr:row>
      <xdr:rowOff>6625</xdr:rowOff>
    </xdr:to>
    <xdr:cxnSp macro="">
      <xdr:nvCxnSpPr>
        <xdr:cNvPr id="123" name="直線コネクタ 122"/>
        <xdr:cNvCxnSpPr/>
      </xdr:nvCxnSpPr>
      <xdr:spPr>
        <a:xfrm>
          <a:off x="2908300" y="9732204"/>
          <a:ext cx="889000" cy="21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131004</xdr:rowOff>
    </xdr:from>
    <xdr:to>
      <xdr:col>15</xdr:col>
      <xdr:colOff>50800</xdr:colOff>
      <xdr:row>58</xdr:row>
      <xdr:rowOff>41787</xdr:rowOff>
    </xdr:to>
    <xdr:cxnSp macro="">
      <xdr:nvCxnSpPr>
        <xdr:cNvPr id="126" name="直線コネクタ 125"/>
        <xdr:cNvCxnSpPr/>
      </xdr:nvCxnSpPr>
      <xdr:spPr>
        <a:xfrm flipV="1">
          <a:off x="2019300" y="9732204"/>
          <a:ext cx="889000" cy="2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10264</xdr:rowOff>
    </xdr:from>
    <xdr:to>
      <xdr:col>10</xdr:col>
      <xdr:colOff>114300</xdr:colOff>
      <xdr:row>58</xdr:row>
      <xdr:rowOff>41787</xdr:rowOff>
    </xdr:to>
    <xdr:cxnSp macro="">
      <xdr:nvCxnSpPr>
        <xdr:cNvPr id="129" name="直線コネクタ 128"/>
        <xdr:cNvCxnSpPr/>
      </xdr:nvCxnSpPr>
      <xdr:spPr>
        <a:xfrm>
          <a:off x="1130300" y="9954364"/>
          <a:ext cx="8890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36524</xdr:rowOff>
    </xdr:from>
    <xdr:to>
      <xdr:col>24</xdr:col>
      <xdr:colOff>114300</xdr:colOff>
      <xdr:row>57</xdr:row>
      <xdr:rowOff>138124</xdr:rowOff>
    </xdr:to>
    <xdr:sp macro="" textlink="">
      <xdr:nvSpPr>
        <xdr:cNvPr id="139" name="楕円 138"/>
        <xdr:cNvSpPr/>
      </xdr:nvSpPr>
      <xdr:spPr>
        <a:xfrm>
          <a:off x="4584700" y="98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14951</xdr:rowOff>
    </xdr:from>
    <xdr:ext cx="599010" cy="259045"/>
    <xdr:sp macro="" textlink="">
      <xdr:nvSpPr>
        <xdr:cNvPr id="140" name="総務費該当値テキスト"/>
        <xdr:cNvSpPr txBox="1"/>
      </xdr:nvSpPr>
      <xdr:spPr>
        <a:xfrm>
          <a:off x="4686300" y="978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127275</xdr:rowOff>
    </xdr:from>
    <xdr:to>
      <xdr:col>20</xdr:col>
      <xdr:colOff>38100</xdr:colOff>
      <xdr:row>58</xdr:row>
      <xdr:rowOff>57425</xdr:rowOff>
    </xdr:to>
    <xdr:sp macro="" textlink="">
      <xdr:nvSpPr>
        <xdr:cNvPr id="141" name="楕円 140"/>
        <xdr:cNvSpPr/>
      </xdr:nvSpPr>
      <xdr:spPr>
        <a:xfrm>
          <a:off x="3746500" y="98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48552</xdr:rowOff>
    </xdr:from>
    <xdr:ext cx="534377" cy="259045"/>
    <xdr:sp macro="" textlink="">
      <xdr:nvSpPr>
        <xdr:cNvPr id="142" name="テキスト ボックス 141"/>
        <xdr:cNvSpPr txBox="1"/>
      </xdr:nvSpPr>
      <xdr:spPr>
        <a:xfrm>
          <a:off x="3530111" y="99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80204</xdr:rowOff>
    </xdr:from>
    <xdr:to>
      <xdr:col>15</xdr:col>
      <xdr:colOff>101600</xdr:colOff>
      <xdr:row>57</xdr:row>
      <xdr:rowOff>10354</xdr:rowOff>
    </xdr:to>
    <xdr:sp macro="" textlink="">
      <xdr:nvSpPr>
        <xdr:cNvPr id="143" name="楕円 142"/>
        <xdr:cNvSpPr/>
      </xdr:nvSpPr>
      <xdr:spPr>
        <a:xfrm>
          <a:off x="2857500" y="96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26881</xdr:rowOff>
    </xdr:from>
    <xdr:ext cx="599010" cy="259045"/>
    <xdr:sp macro="" textlink="">
      <xdr:nvSpPr>
        <xdr:cNvPr id="144" name="テキスト ボックス 143"/>
        <xdr:cNvSpPr txBox="1"/>
      </xdr:nvSpPr>
      <xdr:spPr>
        <a:xfrm>
          <a:off x="2608795" y="945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162437</xdr:rowOff>
    </xdr:from>
    <xdr:to>
      <xdr:col>10</xdr:col>
      <xdr:colOff>165100</xdr:colOff>
      <xdr:row>58</xdr:row>
      <xdr:rowOff>92587</xdr:rowOff>
    </xdr:to>
    <xdr:sp macro="" textlink="">
      <xdr:nvSpPr>
        <xdr:cNvPr id="145" name="楕円 144"/>
        <xdr:cNvSpPr/>
      </xdr:nvSpPr>
      <xdr:spPr>
        <a:xfrm>
          <a:off x="1968500" y="99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83714</xdr:rowOff>
    </xdr:from>
    <xdr:ext cx="534377" cy="259045"/>
    <xdr:sp macro="" textlink="">
      <xdr:nvSpPr>
        <xdr:cNvPr id="146" name="テキスト ボックス 145"/>
        <xdr:cNvSpPr txBox="1"/>
      </xdr:nvSpPr>
      <xdr:spPr>
        <a:xfrm>
          <a:off x="1752111" y="1002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130914</xdr:rowOff>
    </xdr:from>
    <xdr:to>
      <xdr:col>6</xdr:col>
      <xdr:colOff>38100</xdr:colOff>
      <xdr:row>58</xdr:row>
      <xdr:rowOff>61064</xdr:rowOff>
    </xdr:to>
    <xdr:sp macro="" textlink="">
      <xdr:nvSpPr>
        <xdr:cNvPr id="147" name="楕円 146"/>
        <xdr:cNvSpPr/>
      </xdr:nvSpPr>
      <xdr:spPr>
        <a:xfrm>
          <a:off x="1079500" y="99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52191</xdr:rowOff>
    </xdr:from>
    <xdr:ext cx="534377" cy="259045"/>
    <xdr:sp macro="" textlink="">
      <xdr:nvSpPr>
        <xdr:cNvPr id="148" name="テキスト ボックス 147"/>
        <xdr:cNvSpPr txBox="1"/>
      </xdr:nvSpPr>
      <xdr:spPr>
        <a:xfrm>
          <a:off x="863111" y="99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113953</xdr:rowOff>
    </xdr:from>
    <xdr:to>
      <xdr:col>24</xdr:col>
      <xdr:colOff>63500</xdr:colOff>
      <xdr:row>77</xdr:row>
      <xdr:rowOff>130115</xdr:rowOff>
    </xdr:to>
    <xdr:cxnSp macro="">
      <xdr:nvCxnSpPr>
        <xdr:cNvPr id="178" name="直線コネクタ 177"/>
        <xdr:cNvCxnSpPr/>
      </xdr:nvCxnSpPr>
      <xdr:spPr>
        <a:xfrm flipV="1">
          <a:off x="3797300" y="13315603"/>
          <a:ext cx="8382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130115</xdr:rowOff>
    </xdr:from>
    <xdr:to>
      <xdr:col>19</xdr:col>
      <xdr:colOff>177800</xdr:colOff>
      <xdr:row>77</xdr:row>
      <xdr:rowOff>150346</xdr:rowOff>
    </xdr:to>
    <xdr:cxnSp macro="">
      <xdr:nvCxnSpPr>
        <xdr:cNvPr id="181" name="直線コネクタ 180"/>
        <xdr:cNvCxnSpPr/>
      </xdr:nvCxnSpPr>
      <xdr:spPr>
        <a:xfrm flipV="1">
          <a:off x="2908300" y="13331765"/>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150346</xdr:rowOff>
    </xdr:from>
    <xdr:to>
      <xdr:col>15</xdr:col>
      <xdr:colOff>50800</xdr:colOff>
      <xdr:row>78</xdr:row>
      <xdr:rowOff>8689</xdr:rowOff>
    </xdr:to>
    <xdr:cxnSp macro="">
      <xdr:nvCxnSpPr>
        <xdr:cNvPr id="184" name="直線コネクタ 183"/>
        <xdr:cNvCxnSpPr/>
      </xdr:nvCxnSpPr>
      <xdr:spPr>
        <a:xfrm flipV="1">
          <a:off x="2019300" y="13351996"/>
          <a:ext cx="8890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8689</xdr:rowOff>
    </xdr:from>
    <xdr:to>
      <xdr:col>10</xdr:col>
      <xdr:colOff>114300</xdr:colOff>
      <xdr:row>78</xdr:row>
      <xdr:rowOff>70419</xdr:rowOff>
    </xdr:to>
    <xdr:cxnSp macro="">
      <xdr:nvCxnSpPr>
        <xdr:cNvPr id="187" name="直線コネクタ 186"/>
        <xdr:cNvCxnSpPr/>
      </xdr:nvCxnSpPr>
      <xdr:spPr>
        <a:xfrm flipV="1">
          <a:off x="1130300" y="13381789"/>
          <a:ext cx="889000" cy="6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63153</xdr:rowOff>
    </xdr:from>
    <xdr:to>
      <xdr:col>24</xdr:col>
      <xdr:colOff>114300</xdr:colOff>
      <xdr:row>77</xdr:row>
      <xdr:rowOff>164753</xdr:rowOff>
    </xdr:to>
    <xdr:sp macro="" textlink="">
      <xdr:nvSpPr>
        <xdr:cNvPr id="197" name="楕円 196"/>
        <xdr:cNvSpPr/>
      </xdr:nvSpPr>
      <xdr:spPr>
        <a:xfrm>
          <a:off x="4584700" y="132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41580</xdr:rowOff>
    </xdr:from>
    <xdr:ext cx="599010" cy="259045"/>
    <xdr:sp macro="" textlink="">
      <xdr:nvSpPr>
        <xdr:cNvPr id="198" name="民生費該当値テキスト"/>
        <xdr:cNvSpPr txBox="1"/>
      </xdr:nvSpPr>
      <xdr:spPr>
        <a:xfrm>
          <a:off x="4686300" y="132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79315</xdr:rowOff>
    </xdr:from>
    <xdr:to>
      <xdr:col>20</xdr:col>
      <xdr:colOff>38100</xdr:colOff>
      <xdr:row>78</xdr:row>
      <xdr:rowOff>9465</xdr:rowOff>
    </xdr:to>
    <xdr:sp macro="" textlink="">
      <xdr:nvSpPr>
        <xdr:cNvPr id="199" name="楕円 198"/>
        <xdr:cNvSpPr/>
      </xdr:nvSpPr>
      <xdr:spPr>
        <a:xfrm>
          <a:off x="3746500" y="132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592</xdr:rowOff>
    </xdr:from>
    <xdr:ext cx="599010" cy="259045"/>
    <xdr:sp macro="" textlink="">
      <xdr:nvSpPr>
        <xdr:cNvPr id="200" name="テキスト ボックス 199"/>
        <xdr:cNvSpPr txBox="1"/>
      </xdr:nvSpPr>
      <xdr:spPr>
        <a:xfrm>
          <a:off x="3497795" y="1337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99546</xdr:rowOff>
    </xdr:from>
    <xdr:to>
      <xdr:col>15</xdr:col>
      <xdr:colOff>101600</xdr:colOff>
      <xdr:row>78</xdr:row>
      <xdr:rowOff>29696</xdr:rowOff>
    </xdr:to>
    <xdr:sp macro="" textlink="">
      <xdr:nvSpPr>
        <xdr:cNvPr id="201" name="楕円 200"/>
        <xdr:cNvSpPr/>
      </xdr:nvSpPr>
      <xdr:spPr>
        <a:xfrm>
          <a:off x="2857500" y="133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20823</xdr:rowOff>
    </xdr:from>
    <xdr:ext cx="599010" cy="259045"/>
    <xdr:sp macro="" textlink="">
      <xdr:nvSpPr>
        <xdr:cNvPr id="202" name="テキスト ボックス 201"/>
        <xdr:cNvSpPr txBox="1"/>
      </xdr:nvSpPr>
      <xdr:spPr>
        <a:xfrm>
          <a:off x="2608795" y="1339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129339</xdr:rowOff>
    </xdr:from>
    <xdr:to>
      <xdr:col>10</xdr:col>
      <xdr:colOff>165100</xdr:colOff>
      <xdr:row>78</xdr:row>
      <xdr:rowOff>59489</xdr:rowOff>
    </xdr:to>
    <xdr:sp macro="" textlink="">
      <xdr:nvSpPr>
        <xdr:cNvPr id="203" name="楕円 202"/>
        <xdr:cNvSpPr/>
      </xdr:nvSpPr>
      <xdr:spPr>
        <a:xfrm>
          <a:off x="1968500" y="133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50616</xdr:rowOff>
    </xdr:from>
    <xdr:ext cx="599010" cy="259045"/>
    <xdr:sp macro="" textlink="">
      <xdr:nvSpPr>
        <xdr:cNvPr id="204" name="テキスト ボックス 203"/>
        <xdr:cNvSpPr txBox="1"/>
      </xdr:nvSpPr>
      <xdr:spPr>
        <a:xfrm>
          <a:off x="1719795" y="1342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19619</xdr:rowOff>
    </xdr:from>
    <xdr:to>
      <xdr:col>6</xdr:col>
      <xdr:colOff>38100</xdr:colOff>
      <xdr:row>78</xdr:row>
      <xdr:rowOff>121219</xdr:rowOff>
    </xdr:to>
    <xdr:sp macro="" textlink="">
      <xdr:nvSpPr>
        <xdr:cNvPr id="205" name="楕円 204"/>
        <xdr:cNvSpPr/>
      </xdr:nvSpPr>
      <xdr:spPr>
        <a:xfrm>
          <a:off x="1079500" y="133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112346</xdr:rowOff>
    </xdr:from>
    <xdr:ext cx="599010" cy="259045"/>
    <xdr:sp macro="" textlink="">
      <xdr:nvSpPr>
        <xdr:cNvPr id="206" name="テキスト ボックス 205"/>
        <xdr:cNvSpPr txBox="1"/>
      </xdr:nvSpPr>
      <xdr:spPr>
        <a:xfrm>
          <a:off x="830795" y="1348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85697</xdr:rowOff>
    </xdr:from>
    <xdr:to>
      <xdr:col>24</xdr:col>
      <xdr:colOff>63500</xdr:colOff>
      <xdr:row>97</xdr:row>
      <xdr:rowOff>91892</xdr:rowOff>
    </xdr:to>
    <xdr:cxnSp macro="">
      <xdr:nvCxnSpPr>
        <xdr:cNvPr id="235" name="直線コネクタ 234"/>
        <xdr:cNvCxnSpPr/>
      </xdr:nvCxnSpPr>
      <xdr:spPr>
        <a:xfrm>
          <a:off x="3797300" y="16716347"/>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85697</xdr:rowOff>
    </xdr:from>
    <xdr:to>
      <xdr:col>19</xdr:col>
      <xdr:colOff>177800</xdr:colOff>
      <xdr:row>97</xdr:row>
      <xdr:rowOff>103620</xdr:rowOff>
    </xdr:to>
    <xdr:cxnSp macro="">
      <xdr:nvCxnSpPr>
        <xdr:cNvPr id="238" name="直線コネクタ 237"/>
        <xdr:cNvCxnSpPr/>
      </xdr:nvCxnSpPr>
      <xdr:spPr>
        <a:xfrm flipV="1">
          <a:off x="2908300" y="16716347"/>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103620</xdr:rowOff>
    </xdr:from>
    <xdr:to>
      <xdr:col>15</xdr:col>
      <xdr:colOff>50800</xdr:colOff>
      <xdr:row>97</xdr:row>
      <xdr:rowOff>127264</xdr:rowOff>
    </xdr:to>
    <xdr:cxnSp macro="">
      <xdr:nvCxnSpPr>
        <xdr:cNvPr id="241" name="直線コネクタ 240"/>
        <xdr:cNvCxnSpPr/>
      </xdr:nvCxnSpPr>
      <xdr:spPr>
        <a:xfrm flipV="1">
          <a:off x="2019300" y="16734270"/>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127264</xdr:rowOff>
    </xdr:from>
    <xdr:to>
      <xdr:col>10</xdr:col>
      <xdr:colOff>114300</xdr:colOff>
      <xdr:row>97</xdr:row>
      <xdr:rowOff>133931</xdr:rowOff>
    </xdr:to>
    <xdr:cxnSp macro="">
      <xdr:nvCxnSpPr>
        <xdr:cNvPr id="244" name="直線コネクタ 243"/>
        <xdr:cNvCxnSpPr/>
      </xdr:nvCxnSpPr>
      <xdr:spPr>
        <a:xfrm flipV="1">
          <a:off x="1130300" y="16757914"/>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41092</xdr:rowOff>
    </xdr:from>
    <xdr:to>
      <xdr:col>24</xdr:col>
      <xdr:colOff>114300</xdr:colOff>
      <xdr:row>97</xdr:row>
      <xdr:rowOff>142692</xdr:rowOff>
    </xdr:to>
    <xdr:sp macro="" textlink="">
      <xdr:nvSpPr>
        <xdr:cNvPr id="254" name="楕円 253"/>
        <xdr:cNvSpPr/>
      </xdr:nvSpPr>
      <xdr:spPr>
        <a:xfrm>
          <a:off x="4584700" y="1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19519</xdr:rowOff>
    </xdr:from>
    <xdr:ext cx="534377" cy="259045"/>
    <xdr:sp macro="" textlink="">
      <xdr:nvSpPr>
        <xdr:cNvPr id="255" name="衛生費該当値テキスト"/>
        <xdr:cNvSpPr txBox="1"/>
      </xdr:nvSpPr>
      <xdr:spPr>
        <a:xfrm>
          <a:off x="4686300" y="166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34897</xdr:rowOff>
    </xdr:from>
    <xdr:to>
      <xdr:col>20</xdr:col>
      <xdr:colOff>38100</xdr:colOff>
      <xdr:row>97</xdr:row>
      <xdr:rowOff>136497</xdr:rowOff>
    </xdr:to>
    <xdr:sp macro="" textlink="">
      <xdr:nvSpPr>
        <xdr:cNvPr id="256" name="楕円 255"/>
        <xdr:cNvSpPr/>
      </xdr:nvSpPr>
      <xdr:spPr>
        <a:xfrm>
          <a:off x="3746500" y="166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127624</xdr:rowOff>
    </xdr:from>
    <xdr:ext cx="534377" cy="259045"/>
    <xdr:sp macro="" textlink="">
      <xdr:nvSpPr>
        <xdr:cNvPr id="257" name="テキスト ボックス 256"/>
        <xdr:cNvSpPr txBox="1"/>
      </xdr:nvSpPr>
      <xdr:spPr>
        <a:xfrm>
          <a:off x="3530111" y="1675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52820</xdr:rowOff>
    </xdr:from>
    <xdr:to>
      <xdr:col>15</xdr:col>
      <xdr:colOff>101600</xdr:colOff>
      <xdr:row>97</xdr:row>
      <xdr:rowOff>154420</xdr:rowOff>
    </xdr:to>
    <xdr:sp macro="" textlink="">
      <xdr:nvSpPr>
        <xdr:cNvPr id="258" name="楕円 257"/>
        <xdr:cNvSpPr/>
      </xdr:nvSpPr>
      <xdr:spPr>
        <a:xfrm>
          <a:off x="2857500" y="166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145547</xdr:rowOff>
    </xdr:from>
    <xdr:ext cx="534377" cy="259045"/>
    <xdr:sp macro="" textlink="">
      <xdr:nvSpPr>
        <xdr:cNvPr id="259" name="テキスト ボックス 258"/>
        <xdr:cNvSpPr txBox="1"/>
      </xdr:nvSpPr>
      <xdr:spPr>
        <a:xfrm>
          <a:off x="2641111" y="167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76464</xdr:rowOff>
    </xdr:from>
    <xdr:to>
      <xdr:col>10</xdr:col>
      <xdr:colOff>165100</xdr:colOff>
      <xdr:row>98</xdr:row>
      <xdr:rowOff>6614</xdr:rowOff>
    </xdr:to>
    <xdr:sp macro="" textlink="">
      <xdr:nvSpPr>
        <xdr:cNvPr id="260" name="楕円 259"/>
        <xdr:cNvSpPr/>
      </xdr:nvSpPr>
      <xdr:spPr>
        <a:xfrm>
          <a:off x="1968500" y="167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169191</xdr:rowOff>
    </xdr:from>
    <xdr:ext cx="534377" cy="259045"/>
    <xdr:sp macro="" textlink="">
      <xdr:nvSpPr>
        <xdr:cNvPr id="261" name="テキスト ボックス 260"/>
        <xdr:cNvSpPr txBox="1"/>
      </xdr:nvSpPr>
      <xdr:spPr>
        <a:xfrm>
          <a:off x="1752111" y="167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83131</xdr:rowOff>
    </xdr:from>
    <xdr:to>
      <xdr:col>6</xdr:col>
      <xdr:colOff>38100</xdr:colOff>
      <xdr:row>98</xdr:row>
      <xdr:rowOff>13281</xdr:rowOff>
    </xdr:to>
    <xdr:sp macro="" textlink="">
      <xdr:nvSpPr>
        <xdr:cNvPr id="262" name="楕円 261"/>
        <xdr:cNvSpPr/>
      </xdr:nvSpPr>
      <xdr:spPr>
        <a:xfrm>
          <a:off x="1079500" y="167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4408</xdr:rowOff>
    </xdr:from>
    <xdr:ext cx="534377" cy="259045"/>
    <xdr:sp macro="" textlink="">
      <xdr:nvSpPr>
        <xdr:cNvPr id="263" name="テキスト ボックス 262"/>
        <xdr:cNvSpPr txBox="1"/>
      </xdr:nvSpPr>
      <xdr:spPr>
        <a:xfrm>
          <a:off x="863111" y="168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20828</xdr:rowOff>
    </xdr:from>
    <xdr:to>
      <xdr:col>55</xdr:col>
      <xdr:colOff>0</xdr:colOff>
      <xdr:row>38</xdr:row>
      <xdr:rowOff>30544</xdr:rowOff>
    </xdr:to>
    <xdr:cxnSp macro="">
      <xdr:nvCxnSpPr>
        <xdr:cNvPr id="292" name="直線コネクタ 291"/>
        <xdr:cNvCxnSpPr/>
      </xdr:nvCxnSpPr>
      <xdr:spPr>
        <a:xfrm flipV="1">
          <a:off x="9639300" y="6535928"/>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3" name="労働費平均値テキスト"/>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30544</xdr:rowOff>
    </xdr:from>
    <xdr:to>
      <xdr:col>50</xdr:col>
      <xdr:colOff>114300</xdr:colOff>
      <xdr:row>38</xdr:row>
      <xdr:rowOff>38164</xdr:rowOff>
    </xdr:to>
    <xdr:cxnSp macro="">
      <xdr:nvCxnSpPr>
        <xdr:cNvPr id="295" name="直線コネクタ 294"/>
        <xdr:cNvCxnSpPr/>
      </xdr:nvCxnSpPr>
      <xdr:spPr>
        <a:xfrm flipV="1">
          <a:off x="8750300" y="654564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38164</xdr:rowOff>
    </xdr:from>
    <xdr:to>
      <xdr:col>45</xdr:col>
      <xdr:colOff>177800</xdr:colOff>
      <xdr:row>38</xdr:row>
      <xdr:rowOff>41593</xdr:rowOff>
    </xdr:to>
    <xdr:cxnSp macro="">
      <xdr:nvCxnSpPr>
        <xdr:cNvPr id="298" name="直線コネクタ 297"/>
        <xdr:cNvCxnSpPr/>
      </xdr:nvCxnSpPr>
      <xdr:spPr>
        <a:xfrm flipV="1">
          <a:off x="7861300" y="655326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41593</xdr:rowOff>
    </xdr:from>
    <xdr:to>
      <xdr:col>41</xdr:col>
      <xdr:colOff>50800</xdr:colOff>
      <xdr:row>38</xdr:row>
      <xdr:rowOff>53784</xdr:rowOff>
    </xdr:to>
    <xdr:cxnSp macro="">
      <xdr:nvCxnSpPr>
        <xdr:cNvPr id="301" name="直線コネクタ 300"/>
        <xdr:cNvCxnSpPr/>
      </xdr:nvCxnSpPr>
      <xdr:spPr>
        <a:xfrm flipV="1">
          <a:off x="6972300" y="6556693"/>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3" name="テキスト ボックス 302"/>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141478</xdr:rowOff>
    </xdr:from>
    <xdr:to>
      <xdr:col>55</xdr:col>
      <xdr:colOff>50800</xdr:colOff>
      <xdr:row>38</xdr:row>
      <xdr:rowOff>71628</xdr:rowOff>
    </xdr:to>
    <xdr:sp macro="" textlink="">
      <xdr:nvSpPr>
        <xdr:cNvPr id="311" name="楕円 310"/>
        <xdr:cNvSpPr/>
      </xdr:nvSpPr>
      <xdr:spPr>
        <a:xfrm>
          <a:off x="104267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164355</xdr:rowOff>
    </xdr:from>
    <xdr:ext cx="469744" cy="259045"/>
    <xdr:sp macro="" textlink="">
      <xdr:nvSpPr>
        <xdr:cNvPr id="312" name="労働費該当値テキスト"/>
        <xdr:cNvSpPr txBox="1"/>
      </xdr:nvSpPr>
      <xdr:spPr>
        <a:xfrm>
          <a:off x="10528300" y="633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151193</xdr:rowOff>
    </xdr:from>
    <xdr:to>
      <xdr:col>50</xdr:col>
      <xdr:colOff>165100</xdr:colOff>
      <xdr:row>38</xdr:row>
      <xdr:rowOff>81344</xdr:rowOff>
    </xdr:to>
    <xdr:sp macro="" textlink="">
      <xdr:nvSpPr>
        <xdr:cNvPr id="313" name="楕円 312"/>
        <xdr:cNvSpPr/>
      </xdr:nvSpPr>
      <xdr:spPr>
        <a:xfrm>
          <a:off x="9588500" y="6494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97870</xdr:rowOff>
    </xdr:from>
    <xdr:ext cx="378565" cy="259045"/>
    <xdr:sp macro="" textlink="">
      <xdr:nvSpPr>
        <xdr:cNvPr id="314" name="テキスト ボックス 313"/>
        <xdr:cNvSpPr txBox="1"/>
      </xdr:nvSpPr>
      <xdr:spPr>
        <a:xfrm>
          <a:off x="9450017" y="6270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158814</xdr:rowOff>
    </xdr:from>
    <xdr:to>
      <xdr:col>46</xdr:col>
      <xdr:colOff>38100</xdr:colOff>
      <xdr:row>38</xdr:row>
      <xdr:rowOff>88964</xdr:rowOff>
    </xdr:to>
    <xdr:sp macro="" textlink="">
      <xdr:nvSpPr>
        <xdr:cNvPr id="315" name="楕円 314"/>
        <xdr:cNvSpPr/>
      </xdr:nvSpPr>
      <xdr:spPr>
        <a:xfrm>
          <a:off x="8699500" y="65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105491</xdr:rowOff>
    </xdr:from>
    <xdr:ext cx="378565" cy="259045"/>
    <xdr:sp macro="" textlink="">
      <xdr:nvSpPr>
        <xdr:cNvPr id="316" name="テキスト ボックス 315"/>
        <xdr:cNvSpPr txBox="1"/>
      </xdr:nvSpPr>
      <xdr:spPr>
        <a:xfrm>
          <a:off x="8561017" y="6277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162243</xdr:rowOff>
    </xdr:from>
    <xdr:to>
      <xdr:col>41</xdr:col>
      <xdr:colOff>101600</xdr:colOff>
      <xdr:row>38</xdr:row>
      <xdr:rowOff>92393</xdr:rowOff>
    </xdr:to>
    <xdr:sp macro="" textlink="">
      <xdr:nvSpPr>
        <xdr:cNvPr id="317" name="楕円 316"/>
        <xdr:cNvSpPr/>
      </xdr:nvSpPr>
      <xdr:spPr>
        <a:xfrm>
          <a:off x="78105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108919</xdr:rowOff>
    </xdr:from>
    <xdr:ext cx="378565" cy="259045"/>
    <xdr:sp macro="" textlink="">
      <xdr:nvSpPr>
        <xdr:cNvPr id="318" name="テキスト ボックス 317"/>
        <xdr:cNvSpPr txBox="1"/>
      </xdr:nvSpPr>
      <xdr:spPr>
        <a:xfrm>
          <a:off x="7672017" y="6281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2984</xdr:rowOff>
    </xdr:from>
    <xdr:to>
      <xdr:col>36</xdr:col>
      <xdr:colOff>165100</xdr:colOff>
      <xdr:row>38</xdr:row>
      <xdr:rowOff>104584</xdr:rowOff>
    </xdr:to>
    <xdr:sp macro="" textlink="">
      <xdr:nvSpPr>
        <xdr:cNvPr id="319" name="楕円 318"/>
        <xdr:cNvSpPr/>
      </xdr:nvSpPr>
      <xdr:spPr>
        <a:xfrm>
          <a:off x="6921500" y="65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95711</xdr:rowOff>
    </xdr:from>
    <xdr:ext cx="378565" cy="259045"/>
    <xdr:sp macro="" textlink="">
      <xdr:nvSpPr>
        <xdr:cNvPr id="320" name="テキスト ボックス 319"/>
        <xdr:cNvSpPr txBox="1"/>
      </xdr:nvSpPr>
      <xdr:spPr>
        <a:xfrm>
          <a:off x="6783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117820</xdr:rowOff>
    </xdr:from>
    <xdr:to>
      <xdr:col>55</xdr:col>
      <xdr:colOff>0</xdr:colOff>
      <xdr:row>57</xdr:row>
      <xdr:rowOff>125200</xdr:rowOff>
    </xdr:to>
    <xdr:cxnSp macro="">
      <xdr:nvCxnSpPr>
        <xdr:cNvPr id="351" name="直線コネクタ 350"/>
        <xdr:cNvCxnSpPr/>
      </xdr:nvCxnSpPr>
      <xdr:spPr>
        <a:xfrm flipV="1">
          <a:off x="9639300" y="9890470"/>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138252</xdr:rowOff>
    </xdr:from>
    <xdr:to>
      <xdr:col>50</xdr:col>
      <xdr:colOff>114300</xdr:colOff>
      <xdr:row>57</xdr:row>
      <xdr:rowOff>125200</xdr:rowOff>
    </xdr:to>
    <xdr:cxnSp macro="">
      <xdr:nvCxnSpPr>
        <xdr:cNvPr id="354" name="直線コネクタ 353"/>
        <xdr:cNvCxnSpPr/>
      </xdr:nvCxnSpPr>
      <xdr:spPr>
        <a:xfrm>
          <a:off x="8750300" y="9739452"/>
          <a:ext cx="889000" cy="15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138252</xdr:rowOff>
    </xdr:from>
    <xdr:to>
      <xdr:col>45</xdr:col>
      <xdr:colOff>177800</xdr:colOff>
      <xdr:row>57</xdr:row>
      <xdr:rowOff>92837</xdr:rowOff>
    </xdr:to>
    <xdr:cxnSp macro="">
      <xdr:nvCxnSpPr>
        <xdr:cNvPr id="357" name="直線コネクタ 356"/>
        <xdr:cNvCxnSpPr/>
      </xdr:nvCxnSpPr>
      <xdr:spPr>
        <a:xfrm flipV="1">
          <a:off x="7861300" y="9739452"/>
          <a:ext cx="889000" cy="1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92837</xdr:rowOff>
    </xdr:from>
    <xdr:to>
      <xdr:col>41</xdr:col>
      <xdr:colOff>50800</xdr:colOff>
      <xdr:row>57</xdr:row>
      <xdr:rowOff>134442</xdr:rowOff>
    </xdr:to>
    <xdr:cxnSp macro="">
      <xdr:nvCxnSpPr>
        <xdr:cNvPr id="360" name="直線コネクタ 359"/>
        <xdr:cNvCxnSpPr/>
      </xdr:nvCxnSpPr>
      <xdr:spPr>
        <a:xfrm flipV="1">
          <a:off x="6972300" y="9865487"/>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67020</xdr:rowOff>
    </xdr:from>
    <xdr:to>
      <xdr:col>55</xdr:col>
      <xdr:colOff>50800</xdr:colOff>
      <xdr:row>57</xdr:row>
      <xdr:rowOff>168620</xdr:rowOff>
    </xdr:to>
    <xdr:sp macro="" textlink="">
      <xdr:nvSpPr>
        <xdr:cNvPr id="370" name="楕円 369"/>
        <xdr:cNvSpPr/>
      </xdr:nvSpPr>
      <xdr:spPr>
        <a:xfrm>
          <a:off x="10426700" y="98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45447</xdr:rowOff>
    </xdr:from>
    <xdr:ext cx="534377" cy="259045"/>
    <xdr:sp macro="" textlink="">
      <xdr:nvSpPr>
        <xdr:cNvPr id="371" name="農林水産業費該当値テキスト"/>
        <xdr:cNvSpPr txBox="1"/>
      </xdr:nvSpPr>
      <xdr:spPr>
        <a:xfrm>
          <a:off x="10528300" y="98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74400</xdr:rowOff>
    </xdr:from>
    <xdr:to>
      <xdr:col>50</xdr:col>
      <xdr:colOff>165100</xdr:colOff>
      <xdr:row>58</xdr:row>
      <xdr:rowOff>4550</xdr:rowOff>
    </xdr:to>
    <xdr:sp macro="" textlink="">
      <xdr:nvSpPr>
        <xdr:cNvPr id="372" name="楕円 371"/>
        <xdr:cNvSpPr/>
      </xdr:nvSpPr>
      <xdr:spPr>
        <a:xfrm>
          <a:off x="9588500" y="98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167127</xdr:rowOff>
    </xdr:from>
    <xdr:ext cx="534377" cy="259045"/>
    <xdr:sp macro="" textlink="">
      <xdr:nvSpPr>
        <xdr:cNvPr id="373" name="テキスト ボックス 372"/>
        <xdr:cNvSpPr txBox="1"/>
      </xdr:nvSpPr>
      <xdr:spPr>
        <a:xfrm>
          <a:off x="9372111" y="99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87452</xdr:rowOff>
    </xdr:from>
    <xdr:to>
      <xdr:col>46</xdr:col>
      <xdr:colOff>38100</xdr:colOff>
      <xdr:row>57</xdr:row>
      <xdr:rowOff>17602</xdr:rowOff>
    </xdr:to>
    <xdr:sp macro="" textlink="">
      <xdr:nvSpPr>
        <xdr:cNvPr id="374" name="楕円 373"/>
        <xdr:cNvSpPr/>
      </xdr:nvSpPr>
      <xdr:spPr>
        <a:xfrm>
          <a:off x="8699500" y="96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34129</xdr:rowOff>
    </xdr:from>
    <xdr:ext cx="534377" cy="259045"/>
    <xdr:sp macro="" textlink="">
      <xdr:nvSpPr>
        <xdr:cNvPr id="375" name="テキスト ボックス 374"/>
        <xdr:cNvSpPr txBox="1"/>
      </xdr:nvSpPr>
      <xdr:spPr>
        <a:xfrm>
          <a:off x="8483111" y="94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42037</xdr:rowOff>
    </xdr:from>
    <xdr:to>
      <xdr:col>41</xdr:col>
      <xdr:colOff>101600</xdr:colOff>
      <xdr:row>57</xdr:row>
      <xdr:rowOff>143637</xdr:rowOff>
    </xdr:to>
    <xdr:sp macro="" textlink="">
      <xdr:nvSpPr>
        <xdr:cNvPr id="376" name="楕円 375"/>
        <xdr:cNvSpPr/>
      </xdr:nvSpPr>
      <xdr:spPr>
        <a:xfrm>
          <a:off x="7810500" y="98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134764</xdr:rowOff>
    </xdr:from>
    <xdr:ext cx="534377" cy="259045"/>
    <xdr:sp macro="" textlink="">
      <xdr:nvSpPr>
        <xdr:cNvPr id="377" name="テキスト ボックス 376"/>
        <xdr:cNvSpPr txBox="1"/>
      </xdr:nvSpPr>
      <xdr:spPr>
        <a:xfrm>
          <a:off x="7594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83642</xdr:rowOff>
    </xdr:from>
    <xdr:to>
      <xdr:col>36</xdr:col>
      <xdr:colOff>165100</xdr:colOff>
      <xdr:row>58</xdr:row>
      <xdr:rowOff>13792</xdr:rowOff>
    </xdr:to>
    <xdr:sp macro="" textlink="">
      <xdr:nvSpPr>
        <xdr:cNvPr id="378" name="楕円 377"/>
        <xdr:cNvSpPr/>
      </xdr:nvSpPr>
      <xdr:spPr>
        <a:xfrm>
          <a:off x="6921500" y="9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4919</xdr:rowOff>
    </xdr:from>
    <xdr:ext cx="534377" cy="259045"/>
    <xdr:sp macro="" textlink="">
      <xdr:nvSpPr>
        <xdr:cNvPr id="379" name="テキスト ボックス 378"/>
        <xdr:cNvSpPr txBox="1"/>
      </xdr:nvSpPr>
      <xdr:spPr>
        <a:xfrm>
          <a:off x="6705111" y="994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134488</xdr:rowOff>
    </xdr:from>
    <xdr:to>
      <xdr:col>55</xdr:col>
      <xdr:colOff>0</xdr:colOff>
      <xdr:row>77</xdr:row>
      <xdr:rowOff>137505</xdr:rowOff>
    </xdr:to>
    <xdr:cxnSp macro="">
      <xdr:nvCxnSpPr>
        <xdr:cNvPr id="406" name="直線コネクタ 405"/>
        <xdr:cNvCxnSpPr/>
      </xdr:nvCxnSpPr>
      <xdr:spPr>
        <a:xfrm flipV="1">
          <a:off x="9639300" y="13336138"/>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130625</xdr:rowOff>
    </xdr:from>
    <xdr:to>
      <xdr:col>50</xdr:col>
      <xdr:colOff>114300</xdr:colOff>
      <xdr:row>77</xdr:row>
      <xdr:rowOff>137505</xdr:rowOff>
    </xdr:to>
    <xdr:cxnSp macro="">
      <xdr:nvCxnSpPr>
        <xdr:cNvPr id="409" name="直線コネクタ 408"/>
        <xdr:cNvCxnSpPr/>
      </xdr:nvCxnSpPr>
      <xdr:spPr>
        <a:xfrm>
          <a:off x="8750300" y="13332275"/>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130625</xdr:rowOff>
    </xdr:from>
    <xdr:to>
      <xdr:col>45</xdr:col>
      <xdr:colOff>177800</xdr:colOff>
      <xdr:row>77</xdr:row>
      <xdr:rowOff>137849</xdr:rowOff>
    </xdr:to>
    <xdr:cxnSp macro="">
      <xdr:nvCxnSpPr>
        <xdr:cNvPr id="412" name="直線コネクタ 411"/>
        <xdr:cNvCxnSpPr/>
      </xdr:nvCxnSpPr>
      <xdr:spPr>
        <a:xfrm flipV="1">
          <a:off x="7861300" y="13332275"/>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137849</xdr:rowOff>
    </xdr:from>
    <xdr:to>
      <xdr:col>41</xdr:col>
      <xdr:colOff>50800</xdr:colOff>
      <xdr:row>78</xdr:row>
      <xdr:rowOff>20554</xdr:rowOff>
    </xdr:to>
    <xdr:cxnSp macro="">
      <xdr:nvCxnSpPr>
        <xdr:cNvPr id="415" name="直線コネクタ 414"/>
        <xdr:cNvCxnSpPr/>
      </xdr:nvCxnSpPr>
      <xdr:spPr>
        <a:xfrm flipV="1">
          <a:off x="6972300" y="13339499"/>
          <a:ext cx="889000" cy="5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83688</xdr:rowOff>
    </xdr:from>
    <xdr:to>
      <xdr:col>55</xdr:col>
      <xdr:colOff>50800</xdr:colOff>
      <xdr:row>78</xdr:row>
      <xdr:rowOff>13838</xdr:rowOff>
    </xdr:to>
    <xdr:sp macro="" textlink="">
      <xdr:nvSpPr>
        <xdr:cNvPr id="425" name="楕円 424"/>
        <xdr:cNvSpPr/>
      </xdr:nvSpPr>
      <xdr:spPr>
        <a:xfrm>
          <a:off x="10426700" y="132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62115</xdr:rowOff>
    </xdr:from>
    <xdr:ext cx="469744" cy="259045"/>
    <xdr:sp macro="" textlink="">
      <xdr:nvSpPr>
        <xdr:cNvPr id="426" name="商工費該当値テキスト"/>
        <xdr:cNvSpPr txBox="1"/>
      </xdr:nvSpPr>
      <xdr:spPr>
        <a:xfrm>
          <a:off x="10528300" y="1326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86705</xdr:rowOff>
    </xdr:from>
    <xdr:to>
      <xdr:col>50</xdr:col>
      <xdr:colOff>165100</xdr:colOff>
      <xdr:row>78</xdr:row>
      <xdr:rowOff>16855</xdr:rowOff>
    </xdr:to>
    <xdr:sp macro="" textlink="">
      <xdr:nvSpPr>
        <xdr:cNvPr id="427" name="楕円 426"/>
        <xdr:cNvSpPr/>
      </xdr:nvSpPr>
      <xdr:spPr>
        <a:xfrm>
          <a:off x="9588500" y="132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7982</xdr:rowOff>
    </xdr:from>
    <xdr:ext cx="469744" cy="259045"/>
    <xdr:sp macro="" textlink="">
      <xdr:nvSpPr>
        <xdr:cNvPr id="428" name="テキスト ボックス 427"/>
        <xdr:cNvSpPr txBox="1"/>
      </xdr:nvSpPr>
      <xdr:spPr>
        <a:xfrm>
          <a:off x="9404428" y="133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79825</xdr:rowOff>
    </xdr:from>
    <xdr:to>
      <xdr:col>46</xdr:col>
      <xdr:colOff>38100</xdr:colOff>
      <xdr:row>78</xdr:row>
      <xdr:rowOff>9975</xdr:rowOff>
    </xdr:to>
    <xdr:sp macro="" textlink="">
      <xdr:nvSpPr>
        <xdr:cNvPr id="429" name="楕円 428"/>
        <xdr:cNvSpPr/>
      </xdr:nvSpPr>
      <xdr:spPr>
        <a:xfrm>
          <a:off x="8699500" y="132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1102</xdr:rowOff>
    </xdr:from>
    <xdr:ext cx="469744" cy="259045"/>
    <xdr:sp macro="" textlink="">
      <xdr:nvSpPr>
        <xdr:cNvPr id="430" name="テキスト ボックス 429"/>
        <xdr:cNvSpPr txBox="1"/>
      </xdr:nvSpPr>
      <xdr:spPr>
        <a:xfrm>
          <a:off x="8515428" y="133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87049</xdr:rowOff>
    </xdr:from>
    <xdr:to>
      <xdr:col>41</xdr:col>
      <xdr:colOff>101600</xdr:colOff>
      <xdr:row>78</xdr:row>
      <xdr:rowOff>17199</xdr:rowOff>
    </xdr:to>
    <xdr:sp macro="" textlink="">
      <xdr:nvSpPr>
        <xdr:cNvPr id="431" name="楕円 430"/>
        <xdr:cNvSpPr/>
      </xdr:nvSpPr>
      <xdr:spPr>
        <a:xfrm>
          <a:off x="7810500" y="132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8326</xdr:rowOff>
    </xdr:from>
    <xdr:ext cx="469744" cy="259045"/>
    <xdr:sp macro="" textlink="">
      <xdr:nvSpPr>
        <xdr:cNvPr id="432" name="テキスト ボックス 431"/>
        <xdr:cNvSpPr txBox="1"/>
      </xdr:nvSpPr>
      <xdr:spPr>
        <a:xfrm>
          <a:off x="7626428" y="1338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141204</xdr:rowOff>
    </xdr:from>
    <xdr:to>
      <xdr:col>36</xdr:col>
      <xdr:colOff>165100</xdr:colOff>
      <xdr:row>78</xdr:row>
      <xdr:rowOff>71354</xdr:rowOff>
    </xdr:to>
    <xdr:sp macro="" textlink="">
      <xdr:nvSpPr>
        <xdr:cNvPr id="433" name="楕円 432"/>
        <xdr:cNvSpPr/>
      </xdr:nvSpPr>
      <xdr:spPr>
        <a:xfrm>
          <a:off x="6921500" y="133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62481</xdr:rowOff>
    </xdr:from>
    <xdr:ext cx="469744" cy="259045"/>
    <xdr:sp macro="" textlink="">
      <xdr:nvSpPr>
        <xdr:cNvPr id="434" name="テキスト ボックス 433"/>
        <xdr:cNvSpPr txBox="1"/>
      </xdr:nvSpPr>
      <xdr:spPr>
        <a:xfrm>
          <a:off x="6737428" y="1343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133645</xdr:rowOff>
    </xdr:from>
    <xdr:to>
      <xdr:col>55</xdr:col>
      <xdr:colOff>0</xdr:colOff>
      <xdr:row>98</xdr:row>
      <xdr:rowOff>12404</xdr:rowOff>
    </xdr:to>
    <xdr:cxnSp macro="">
      <xdr:nvCxnSpPr>
        <xdr:cNvPr id="461" name="直線コネクタ 460"/>
        <xdr:cNvCxnSpPr/>
      </xdr:nvCxnSpPr>
      <xdr:spPr>
        <a:xfrm>
          <a:off x="9639300" y="16764295"/>
          <a:ext cx="838200" cy="5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123265</xdr:rowOff>
    </xdr:from>
    <xdr:to>
      <xdr:col>50</xdr:col>
      <xdr:colOff>114300</xdr:colOff>
      <xdr:row>97</xdr:row>
      <xdr:rowOff>133645</xdr:rowOff>
    </xdr:to>
    <xdr:cxnSp macro="">
      <xdr:nvCxnSpPr>
        <xdr:cNvPr id="464" name="直線コネクタ 463"/>
        <xdr:cNvCxnSpPr/>
      </xdr:nvCxnSpPr>
      <xdr:spPr>
        <a:xfrm>
          <a:off x="8750300" y="16753915"/>
          <a:ext cx="889000" cy="1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54882</xdr:rowOff>
    </xdr:from>
    <xdr:to>
      <xdr:col>45</xdr:col>
      <xdr:colOff>177800</xdr:colOff>
      <xdr:row>97</xdr:row>
      <xdr:rowOff>123265</xdr:rowOff>
    </xdr:to>
    <xdr:cxnSp macro="">
      <xdr:nvCxnSpPr>
        <xdr:cNvPr id="467" name="直線コネクタ 466"/>
        <xdr:cNvCxnSpPr/>
      </xdr:nvCxnSpPr>
      <xdr:spPr>
        <a:xfrm>
          <a:off x="7861300" y="16685532"/>
          <a:ext cx="889000" cy="6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54882</xdr:rowOff>
    </xdr:from>
    <xdr:to>
      <xdr:col>41</xdr:col>
      <xdr:colOff>50800</xdr:colOff>
      <xdr:row>97</xdr:row>
      <xdr:rowOff>64532</xdr:rowOff>
    </xdr:to>
    <xdr:cxnSp macro="">
      <xdr:nvCxnSpPr>
        <xdr:cNvPr id="470" name="直線コネクタ 469"/>
        <xdr:cNvCxnSpPr/>
      </xdr:nvCxnSpPr>
      <xdr:spPr>
        <a:xfrm flipV="1">
          <a:off x="6972300" y="16685532"/>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4" name="テキスト ボックス 473"/>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133054</xdr:rowOff>
    </xdr:from>
    <xdr:to>
      <xdr:col>55</xdr:col>
      <xdr:colOff>50800</xdr:colOff>
      <xdr:row>98</xdr:row>
      <xdr:rowOff>63204</xdr:rowOff>
    </xdr:to>
    <xdr:sp macro="" textlink="">
      <xdr:nvSpPr>
        <xdr:cNvPr id="480" name="楕円 479"/>
        <xdr:cNvSpPr/>
      </xdr:nvSpPr>
      <xdr:spPr>
        <a:xfrm>
          <a:off x="10426700" y="167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70564</xdr:rowOff>
    </xdr:from>
    <xdr:ext cx="534377" cy="259045"/>
    <xdr:sp macro="" textlink="">
      <xdr:nvSpPr>
        <xdr:cNvPr id="481" name="土木費該当値テキスト"/>
        <xdr:cNvSpPr txBox="1"/>
      </xdr:nvSpPr>
      <xdr:spPr>
        <a:xfrm>
          <a:off x="10528300" y="167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82845</xdr:rowOff>
    </xdr:from>
    <xdr:to>
      <xdr:col>50</xdr:col>
      <xdr:colOff>165100</xdr:colOff>
      <xdr:row>98</xdr:row>
      <xdr:rowOff>12995</xdr:rowOff>
    </xdr:to>
    <xdr:sp macro="" textlink="">
      <xdr:nvSpPr>
        <xdr:cNvPr id="482" name="楕円 481"/>
        <xdr:cNvSpPr/>
      </xdr:nvSpPr>
      <xdr:spPr>
        <a:xfrm>
          <a:off x="9588500" y="1671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4122</xdr:rowOff>
    </xdr:from>
    <xdr:ext cx="534377" cy="259045"/>
    <xdr:sp macro="" textlink="">
      <xdr:nvSpPr>
        <xdr:cNvPr id="483" name="テキスト ボックス 482"/>
        <xdr:cNvSpPr txBox="1"/>
      </xdr:nvSpPr>
      <xdr:spPr>
        <a:xfrm>
          <a:off x="9372111" y="168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72465</xdr:rowOff>
    </xdr:from>
    <xdr:to>
      <xdr:col>46</xdr:col>
      <xdr:colOff>38100</xdr:colOff>
      <xdr:row>98</xdr:row>
      <xdr:rowOff>2615</xdr:rowOff>
    </xdr:to>
    <xdr:sp macro="" textlink="">
      <xdr:nvSpPr>
        <xdr:cNvPr id="484" name="楕円 483"/>
        <xdr:cNvSpPr/>
      </xdr:nvSpPr>
      <xdr:spPr>
        <a:xfrm>
          <a:off x="8699500" y="167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19142</xdr:rowOff>
    </xdr:from>
    <xdr:ext cx="534377" cy="259045"/>
    <xdr:sp macro="" textlink="">
      <xdr:nvSpPr>
        <xdr:cNvPr id="485" name="テキスト ボックス 484"/>
        <xdr:cNvSpPr txBox="1"/>
      </xdr:nvSpPr>
      <xdr:spPr>
        <a:xfrm>
          <a:off x="8483111" y="16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4082</xdr:rowOff>
    </xdr:from>
    <xdr:to>
      <xdr:col>41</xdr:col>
      <xdr:colOff>101600</xdr:colOff>
      <xdr:row>97</xdr:row>
      <xdr:rowOff>105682</xdr:rowOff>
    </xdr:to>
    <xdr:sp macro="" textlink="">
      <xdr:nvSpPr>
        <xdr:cNvPr id="486" name="楕円 485"/>
        <xdr:cNvSpPr/>
      </xdr:nvSpPr>
      <xdr:spPr>
        <a:xfrm>
          <a:off x="7810500" y="166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122209</xdr:rowOff>
    </xdr:from>
    <xdr:ext cx="599010" cy="259045"/>
    <xdr:sp macro="" textlink="">
      <xdr:nvSpPr>
        <xdr:cNvPr id="487" name="テキスト ボックス 486"/>
        <xdr:cNvSpPr txBox="1"/>
      </xdr:nvSpPr>
      <xdr:spPr>
        <a:xfrm>
          <a:off x="7561795" y="1640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13732</xdr:rowOff>
    </xdr:from>
    <xdr:to>
      <xdr:col>36</xdr:col>
      <xdr:colOff>165100</xdr:colOff>
      <xdr:row>97</xdr:row>
      <xdr:rowOff>115332</xdr:rowOff>
    </xdr:to>
    <xdr:sp macro="" textlink="">
      <xdr:nvSpPr>
        <xdr:cNvPr id="488" name="楕円 487"/>
        <xdr:cNvSpPr/>
      </xdr:nvSpPr>
      <xdr:spPr>
        <a:xfrm>
          <a:off x="6921500" y="1664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131859</xdr:rowOff>
    </xdr:from>
    <xdr:ext cx="599010" cy="259045"/>
    <xdr:sp macro="" textlink="">
      <xdr:nvSpPr>
        <xdr:cNvPr id="489" name="テキスト ボックス 488"/>
        <xdr:cNvSpPr txBox="1"/>
      </xdr:nvSpPr>
      <xdr:spPr>
        <a:xfrm>
          <a:off x="6672795" y="1641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110515</xdr:rowOff>
    </xdr:from>
    <xdr:to>
      <xdr:col>85</xdr:col>
      <xdr:colOff>127000</xdr:colOff>
      <xdr:row>37</xdr:row>
      <xdr:rowOff>123190</xdr:rowOff>
    </xdr:to>
    <xdr:cxnSp macro="">
      <xdr:nvCxnSpPr>
        <xdr:cNvPr id="518" name="直線コネクタ 517"/>
        <xdr:cNvCxnSpPr/>
      </xdr:nvCxnSpPr>
      <xdr:spPr>
        <a:xfrm flipV="1">
          <a:off x="15481300" y="6454165"/>
          <a:ext cx="8382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66599</xdr:rowOff>
    </xdr:from>
    <xdr:to>
      <xdr:col>81</xdr:col>
      <xdr:colOff>50800</xdr:colOff>
      <xdr:row>37</xdr:row>
      <xdr:rowOff>123190</xdr:rowOff>
    </xdr:to>
    <xdr:cxnSp macro="">
      <xdr:nvCxnSpPr>
        <xdr:cNvPr id="521" name="直線コネクタ 520"/>
        <xdr:cNvCxnSpPr/>
      </xdr:nvCxnSpPr>
      <xdr:spPr>
        <a:xfrm>
          <a:off x="14592300" y="6410249"/>
          <a:ext cx="889000" cy="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66599</xdr:rowOff>
    </xdr:from>
    <xdr:to>
      <xdr:col>76</xdr:col>
      <xdr:colOff>114300</xdr:colOff>
      <xdr:row>37</xdr:row>
      <xdr:rowOff>144450</xdr:rowOff>
    </xdr:to>
    <xdr:cxnSp macro="">
      <xdr:nvCxnSpPr>
        <xdr:cNvPr id="524" name="直線コネクタ 523"/>
        <xdr:cNvCxnSpPr/>
      </xdr:nvCxnSpPr>
      <xdr:spPr>
        <a:xfrm flipV="1">
          <a:off x="13703300" y="6410249"/>
          <a:ext cx="8890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83553</xdr:rowOff>
    </xdr:from>
    <xdr:to>
      <xdr:col>71</xdr:col>
      <xdr:colOff>177800</xdr:colOff>
      <xdr:row>37</xdr:row>
      <xdr:rowOff>144450</xdr:rowOff>
    </xdr:to>
    <xdr:cxnSp macro="">
      <xdr:nvCxnSpPr>
        <xdr:cNvPr id="527" name="直線コネクタ 526"/>
        <xdr:cNvCxnSpPr/>
      </xdr:nvCxnSpPr>
      <xdr:spPr>
        <a:xfrm>
          <a:off x="12814300" y="6427203"/>
          <a:ext cx="889000" cy="6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59715</xdr:rowOff>
    </xdr:from>
    <xdr:to>
      <xdr:col>85</xdr:col>
      <xdr:colOff>177800</xdr:colOff>
      <xdr:row>37</xdr:row>
      <xdr:rowOff>161316</xdr:rowOff>
    </xdr:to>
    <xdr:sp macro="" textlink="">
      <xdr:nvSpPr>
        <xdr:cNvPr id="537" name="楕円 536"/>
        <xdr:cNvSpPr/>
      </xdr:nvSpPr>
      <xdr:spPr>
        <a:xfrm>
          <a:off x="16268700" y="64033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146092</xdr:rowOff>
    </xdr:from>
    <xdr:ext cx="534377" cy="259045"/>
    <xdr:sp macro="" textlink="">
      <xdr:nvSpPr>
        <xdr:cNvPr id="538" name="消防費該当値テキスト"/>
        <xdr:cNvSpPr txBox="1"/>
      </xdr:nvSpPr>
      <xdr:spPr>
        <a:xfrm>
          <a:off x="16370300" y="63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72390</xdr:rowOff>
    </xdr:from>
    <xdr:to>
      <xdr:col>81</xdr:col>
      <xdr:colOff>101600</xdr:colOff>
      <xdr:row>38</xdr:row>
      <xdr:rowOff>2540</xdr:rowOff>
    </xdr:to>
    <xdr:sp macro="" textlink="">
      <xdr:nvSpPr>
        <xdr:cNvPr id="539" name="楕円 538"/>
        <xdr:cNvSpPr/>
      </xdr:nvSpPr>
      <xdr:spPr>
        <a:xfrm>
          <a:off x="15430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165117</xdr:rowOff>
    </xdr:from>
    <xdr:ext cx="534377" cy="259045"/>
    <xdr:sp macro="" textlink="">
      <xdr:nvSpPr>
        <xdr:cNvPr id="540" name="テキスト ボックス 539"/>
        <xdr:cNvSpPr txBox="1"/>
      </xdr:nvSpPr>
      <xdr:spPr>
        <a:xfrm>
          <a:off x="15214111" y="65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15799</xdr:rowOff>
    </xdr:from>
    <xdr:to>
      <xdr:col>76</xdr:col>
      <xdr:colOff>165100</xdr:colOff>
      <xdr:row>37</xdr:row>
      <xdr:rowOff>117399</xdr:rowOff>
    </xdr:to>
    <xdr:sp macro="" textlink="">
      <xdr:nvSpPr>
        <xdr:cNvPr id="541" name="楕円 540"/>
        <xdr:cNvSpPr/>
      </xdr:nvSpPr>
      <xdr:spPr>
        <a:xfrm>
          <a:off x="14541500" y="63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108526</xdr:rowOff>
    </xdr:from>
    <xdr:ext cx="534377" cy="259045"/>
    <xdr:sp macro="" textlink="">
      <xdr:nvSpPr>
        <xdr:cNvPr id="542" name="テキスト ボックス 541"/>
        <xdr:cNvSpPr txBox="1"/>
      </xdr:nvSpPr>
      <xdr:spPr>
        <a:xfrm>
          <a:off x="14325111" y="64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93650</xdr:rowOff>
    </xdr:from>
    <xdr:to>
      <xdr:col>72</xdr:col>
      <xdr:colOff>38100</xdr:colOff>
      <xdr:row>38</xdr:row>
      <xdr:rowOff>23800</xdr:rowOff>
    </xdr:to>
    <xdr:sp macro="" textlink="">
      <xdr:nvSpPr>
        <xdr:cNvPr id="543" name="楕円 542"/>
        <xdr:cNvSpPr/>
      </xdr:nvSpPr>
      <xdr:spPr>
        <a:xfrm>
          <a:off x="13652500" y="64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14927</xdr:rowOff>
    </xdr:from>
    <xdr:ext cx="534377" cy="259045"/>
    <xdr:sp macro="" textlink="">
      <xdr:nvSpPr>
        <xdr:cNvPr id="544" name="テキスト ボックス 543"/>
        <xdr:cNvSpPr txBox="1"/>
      </xdr:nvSpPr>
      <xdr:spPr>
        <a:xfrm>
          <a:off x="13436111" y="65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32753</xdr:rowOff>
    </xdr:from>
    <xdr:to>
      <xdr:col>67</xdr:col>
      <xdr:colOff>101600</xdr:colOff>
      <xdr:row>37</xdr:row>
      <xdr:rowOff>134353</xdr:rowOff>
    </xdr:to>
    <xdr:sp macro="" textlink="">
      <xdr:nvSpPr>
        <xdr:cNvPr id="545" name="楕円 544"/>
        <xdr:cNvSpPr/>
      </xdr:nvSpPr>
      <xdr:spPr>
        <a:xfrm>
          <a:off x="12763500" y="63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125480</xdr:rowOff>
    </xdr:from>
    <xdr:ext cx="534377" cy="259045"/>
    <xdr:sp macro="" textlink="">
      <xdr:nvSpPr>
        <xdr:cNvPr id="546" name="テキスト ボックス 545"/>
        <xdr:cNvSpPr txBox="1"/>
      </xdr:nvSpPr>
      <xdr:spPr>
        <a:xfrm>
          <a:off x="12547111" y="64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50493</xdr:rowOff>
    </xdr:from>
    <xdr:to>
      <xdr:col>85</xdr:col>
      <xdr:colOff>127000</xdr:colOff>
      <xdr:row>56</xdr:row>
      <xdr:rowOff>90353</xdr:rowOff>
    </xdr:to>
    <xdr:cxnSp macro="">
      <xdr:nvCxnSpPr>
        <xdr:cNvPr id="575" name="直線コネクタ 574"/>
        <xdr:cNvCxnSpPr/>
      </xdr:nvCxnSpPr>
      <xdr:spPr>
        <a:xfrm flipV="1">
          <a:off x="15481300" y="9651693"/>
          <a:ext cx="838200" cy="3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60727</xdr:rowOff>
    </xdr:from>
    <xdr:to>
      <xdr:col>81</xdr:col>
      <xdr:colOff>50800</xdr:colOff>
      <xdr:row>56</xdr:row>
      <xdr:rowOff>90353</xdr:rowOff>
    </xdr:to>
    <xdr:cxnSp macro="">
      <xdr:nvCxnSpPr>
        <xdr:cNvPr id="578" name="直線コネクタ 577"/>
        <xdr:cNvCxnSpPr/>
      </xdr:nvCxnSpPr>
      <xdr:spPr>
        <a:xfrm>
          <a:off x="14592300" y="9661927"/>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60727</xdr:rowOff>
    </xdr:from>
    <xdr:to>
      <xdr:col>76</xdr:col>
      <xdr:colOff>114300</xdr:colOff>
      <xdr:row>56</xdr:row>
      <xdr:rowOff>104938</xdr:rowOff>
    </xdr:to>
    <xdr:cxnSp macro="">
      <xdr:nvCxnSpPr>
        <xdr:cNvPr id="581" name="直線コネクタ 580"/>
        <xdr:cNvCxnSpPr/>
      </xdr:nvCxnSpPr>
      <xdr:spPr>
        <a:xfrm flipV="1">
          <a:off x="13703300" y="9661927"/>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104938</xdr:rowOff>
    </xdr:from>
    <xdr:to>
      <xdr:col>71</xdr:col>
      <xdr:colOff>177800</xdr:colOff>
      <xdr:row>56</xdr:row>
      <xdr:rowOff>112718</xdr:rowOff>
    </xdr:to>
    <xdr:cxnSp macro="">
      <xdr:nvCxnSpPr>
        <xdr:cNvPr id="584" name="直線コネクタ 583"/>
        <xdr:cNvCxnSpPr/>
      </xdr:nvCxnSpPr>
      <xdr:spPr>
        <a:xfrm flipV="1">
          <a:off x="12814300" y="9706138"/>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171143</xdr:rowOff>
    </xdr:from>
    <xdr:to>
      <xdr:col>85</xdr:col>
      <xdr:colOff>177800</xdr:colOff>
      <xdr:row>56</xdr:row>
      <xdr:rowOff>101293</xdr:rowOff>
    </xdr:to>
    <xdr:sp macro="" textlink="">
      <xdr:nvSpPr>
        <xdr:cNvPr id="594" name="楕円 593"/>
        <xdr:cNvSpPr/>
      </xdr:nvSpPr>
      <xdr:spPr>
        <a:xfrm>
          <a:off x="16268700" y="96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22570</xdr:rowOff>
    </xdr:from>
    <xdr:ext cx="534377" cy="259045"/>
    <xdr:sp macro="" textlink="">
      <xdr:nvSpPr>
        <xdr:cNvPr id="595" name="教育費該当値テキスト"/>
        <xdr:cNvSpPr txBox="1"/>
      </xdr:nvSpPr>
      <xdr:spPr>
        <a:xfrm>
          <a:off x="16370300" y="94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39553</xdr:rowOff>
    </xdr:from>
    <xdr:to>
      <xdr:col>81</xdr:col>
      <xdr:colOff>101600</xdr:colOff>
      <xdr:row>56</xdr:row>
      <xdr:rowOff>141153</xdr:rowOff>
    </xdr:to>
    <xdr:sp macro="" textlink="">
      <xdr:nvSpPr>
        <xdr:cNvPr id="596" name="楕円 595"/>
        <xdr:cNvSpPr/>
      </xdr:nvSpPr>
      <xdr:spPr>
        <a:xfrm>
          <a:off x="15430500" y="96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132280</xdr:rowOff>
    </xdr:from>
    <xdr:ext cx="534377" cy="259045"/>
    <xdr:sp macro="" textlink="">
      <xdr:nvSpPr>
        <xdr:cNvPr id="597" name="テキスト ボックス 596"/>
        <xdr:cNvSpPr txBox="1"/>
      </xdr:nvSpPr>
      <xdr:spPr>
        <a:xfrm>
          <a:off x="15214111" y="97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9927</xdr:rowOff>
    </xdr:from>
    <xdr:to>
      <xdr:col>76</xdr:col>
      <xdr:colOff>165100</xdr:colOff>
      <xdr:row>56</xdr:row>
      <xdr:rowOff>111527</xdr:rowOff>
    </xdr:to>
    <xdr:sp macro="" textlink="">
      <xdr:nvSpPr>
        <xdr:cNvPr id="598" name="楕円 597"/>
        <xdr:cNvSpPr/>
      </xdr:nvSpPr>
      <xdr:spPr>
        <a:xfrm>
          <a:off x="14541500" y="96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128054</xdr:rowOff>
    </xdr:from>
    <xdr:ext cx="534377" cy="259045"/>
    <xdr:sp macro="" textlink="">
      <xdr:nvSpPr>
        <xdr:cNvPr id="599" name="テキスト ボックス 598"/>
        <xdr:cNvSpPr txBox="1"/>
      </xdr:nvSpPr>
      <xdr:spPr>
        <a:xfrm>
          <a:off x="14325111" y="93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54138</xdr:rowOff>
    </xdr:from>
    <xdr:to>
      <xdr:col>72</xdr:col>
      <xdr:colOff>38100</xdr:colOff>
      <xdr:row>56</xdr:row>
      <xdr:rowOff>155738</xdr:rowOff>
    </xdr:to>
    <xdr:sp macro="" textlink="">
      <xdr:nvSpPr>
        <xdr:cNvPr id="600" name="楕円 599"/>
        <xdr:cNvSpPr/>
      </xdr:nvSpPr>
      <xdr:spPr>
        <a:xfrm>
          <a:off x="13652500" y="96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146865</xdr:rowOff>
    </xdr:from>
    <xdr:ext cx="534377" cy="259045"/>
    <xdr:sp macro="" textlink="">
      <xdr:nvSpPr>
        <xdr:cNvPr id="601" name="テキスト ボックス 600"/>
        <xdr:cNvSpPr txBox="1"/>
      </xdr:nvSpPr>
      <xdr:spPr>
        <a:xfrm>
          <a:off x="13436111" y="97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61918</xdr:rowOff>
    </xdr:from>
    <xdr:to>
      <xdr:col>67</xdr:col>
      <xdr:colOff>101600</xdr:colOff>
      <xdr:row>56</xdr:row>
      <xdr:rowOff>163518</xdr:rowOff>
    </xdr:to>
    <xdr:sp macro="" textlink="">
      <xdr:nvSpPr>
        <xdr:cNvPr id="602" name="楕円 601"/>
        <xdr:cNvSpPr/>
      </xdr:nvSpPr>
      <xdr:spPr>
        <a:xfrm>
          <a:off x="12763500" y="96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154645</xdr:rowOff>
    </xdr:from>
    <xdr:ext cx="534377" cy="259045"/>
    <xdr:sp macro="" textlink="">
      <xdr:nvSpPr>
        <xdr:cNvPr id="603" name="テキスト ボックス 602"/>
        <xdr:cNvSpPr txBox="1"/>
      </xdr:nvSpPr>
      <xdr:spPr>
        <a:xfrm>
          <a:off x="12547111" y="97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34240</xdr:rowOff>
    </xdr:from>
    <xdr:to>
      <xdr:col>85</xdr:col>
      <xdr:colOff>127000</xdr:colOff>
      <xdr:row>79</xdr:row>
      <xdr:rowOff>43611</xdr:rowOff>
    </xdr:to>
    <xdr:cxnSp macro="">
      <xdr:nvCxnSpPr>
        <xdr:cNvPr id="632" name="直線コネクタ 631"/>
        <xdr:cNvCxnSpPr/>
      </xdr:nvCxnSpPr>
      <xdr:spPr>
        <a:xfrm>
          <a:off x="15481300" y="13578790"/>
          <a:ext cx="8382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23324</xdr:rowOff>
    </xdr:from>
    <xdr:to>
      <xdr:col>81</xdr:col>
      <xdr:colOff>50800</xdr:colOff>
      <xdr:row>79</xdr:row>
      <xdr:rowOff>34240</xdr:rowOff>
    </xdr:to>
    <xdr:cxnSp macro="">
      <xdr:nvCxnSpPr>
        <xdr:cNvPr id="635" name="直線コネクタ 634"/>
        <xdr:cNvCxnSpPr/>
      </xdr:nvCxnSpPr>
      <xdr:spPr>
        <a:xfrm>
          <a:off x="14592300" y="13567874"/>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23324</xdr:rowOff>
    </xdr:from>
    <xdr:to>
      <xdr:col>76</xdr:col>
      <xdr:colOff>114300</xdr:colOff>
      <xdr:row>79</xdr:row>
      <xdr:rowOff>39478</xdr:rowOff>
    </xdr:to>
    <xdr:cxnSp macro="">
      <xdr:nvCxnSpPr>
        <xdr:cNvPr id="638" name="直線コネクタ 637"/>
        <xdr:cNvCxnSpPr/>
      </xdr:nvCxnSpPr>
      <xdr:spPr>
        <a:xfrm flipV="1">
          <a:off x="13703300" y="13567874"/>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94114</xdr:rowOff>
    </xdr:from>
    <xdr:to>
      <xdr:col>71</xdr:col>
      <xdr:colOff>177800</xdr:colOff>
      <xdr:row>79</xdr:row>
      <xdr:rowOff>39478</xdr:rowOff>
    </xdr:to>
    <xdr:cxnSp macro="">
      <xdr:nvCxnSpPr>
        <xdr:cNvPr id="641" name="直線コネクタ 640"/>
        <xdr:cNvCxnSpPr/>
      </xdr:nvCxnSpPr>
      <xdr:spPr>
        <a:xfrm>
          <a:off x="12814300" y="13467214"/>
          <a:ext cx="8890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164261</xdr:rowOff>
    </xdr:from>
    <xdr:to>
      <xdr:col>85</xdr:col>
      <xdr:colOff>177800</xdr:colOff>
      <xdr:row>79</xdr:row>
      <xdr:rowOff>94411</xdr:rowOff>
    </xdr:to>
    <xdr:sp macro="" textlink="">
      <xdr:nvSpPr>
        <xdr:cNvPr id="651" name="楕円 650"/>
        <xdr:cNvSpPr/>
      </xdr:nvSpPr>
      <xdr:spPr>
        <a:xfrm>
          <a:off x="162687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79188</xdr:rowOff>
    </xdr:from>
    <xdr:ext cx="313932" cy="259045"/>
    <xdr:sp macro="" textlink="">
      <xdr:nvSpPr>
        <xdr:cNvPr id="652" name="災害復旧費該当値テキスト"/>
        <xdr:cNvSpPr txBox="1"/>
      </xdr:nvSpPr>
      <xdr:spPr>
        <a:xfrm>
          <a:off x="16370300" y="13452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154890</xdr:rowOff>
    </xdr:from>
    <xdr:to>
      <xdr:col>81</xdr:col>
      <xdr:colOff>101600</xdr:colOff>
      <xdr:row>79</xdr:row>
      <xdr:rowOff>85040</xdr:rowOff>
    </xdr:to>
    <xdr:sp macro="" textlink="">
      <xdr:nvSpPr>
        <xdr:cNvPr id="653" name="楕円 652"/>
        <xdr:cNvSpPr/>
      </xdr:nvSpPr>
      <xdr:spPr>
        <a:xfrm>
          <a:off x="15430500" y="135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76167</xdr:rowOff>
    </xdr:from>
    <xdr:ext cx="378565" cy="259045"/>
    <xdr:sp macro="" textlink="">
      <xdr:nvSpPr>
        <xdr:cNvPr id="654" name="テキスト ボックス 653"/>
        <xdr:cNvSpPr txBox="1"/>
      </xdr:nvSpPr>
      <xdr:spPr>
        <a:xfrm>
          <a:off x="15292017" y="13620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143974</xdr:rowOff>
    </xdr:from>
    <xdr:to>
      <xdr:col>76</xdr:col>
      <xdr:colOff>165100</xdr:colOff>
      <xdr:row>79</xdr:row>
      <xdr:rowOff>74124</xdr:rowOff>
    </xdr:to>
    <xdr:sp macro="" textlink="">
      <xdr:nvSpPr>
        <xdr:cNvPr id="655" name="楕円 654"/>
        <xdr:cNvSpPr/>
      </xdr:nvSpPr>
      <xdr:spPr>
        <a:xfrm>
          <a:off x="14541500" y="135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65251</xdr:rowOff>
    </xdr:from>
    <xdr:ext cx="469744" cy="259045"/>
    <xdr:sp macro="" textlink="">
      <xdr:nvSpPr>
        <xdr:cNvPr id="656" name="テキスト ボックス 655"/>
        <xdr:cNvSpPr txBox="1"/>
      </xdr:nvSpPr>
      <xdr:spPr>
        <a:xfrm>
          <a:off x="14357428" y="1360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160128</xdr:rowOff>
    </xdr:from>
    <xdr:to>
      <xdr:col>72</xdr:col>
      <xdr:colOff>38100</xdr:colOff>
      <xdr:row>79</xdr:row>
      <xdr:rowOff>90278</xdr:rowOff>
    </xdr:to>
    <xdr:sp macro="" textlink="">
      <xdr:nvSpPr>
        <xdr:cNvPr id="657" name="楕円 656"/>
        <xdr:cNvSpPr/>
      </xdr:nvSpPr>
      <xdr:spPr>
        <a:xfrm>
          <a:off x="13652500" y="135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81405</xdr:rowOff>
    </xdr:from>
    <xdr:ext cx="378565" cy="259045"/>
    <xdr:sp macro="" textlink="">
      <xdr:nvSpPr>
        <xdr:cNvPr id="658" name="テキスト ボックス 657"/>
        <xdr:cNvSpPr txBox="1"/>
      </xdr:nvSpPr>
      <xdr:spPr>
        <a:xfrm>
          <a:off x="13514017" y="1362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43314</xdr:rowOff>
    </xdr:from>
    <xdr:to>
      <xdr:col>67</xdr:col>
      <xdr:colOff>101600</xdr:colOff>
      <xdr:row>78</xdr:row>
      <xdr:rowOff>144914</xdr:rowOff>
    </xdr:to>
    <xdr:sp macro="" textlink="">
      <xdr:nvSpPr>
        <xdr:cNvPr id="659" name="楕円 658"/>
        <xdr:cNvSpPr/>
      </xdr:nvSpPr>
      <xdr:spPr>
        <a:xfrm>
          <a:off x="12763500" y="134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136041</xdr:rowOff>
    </xdr:from>
    <xdr:ext cx="469744" cy="259045"/>
    <xdr:sp macro="" textlink="">
      <xdr:nvSpPr>
        <xdr:cNvPr id="660" name="テキスト ボックス 659"/>
        <xdr:cNvSpPr txBox="1"/>
      </xdr:nvSpPr>
      <xdr:spPr>
        <a:xfrm>
          <a:off x="12579428" y="135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17156</xdr:rowOff>
    </xdr:from>
    <xdr:to>
      <xdr:col>85</xdr:col>
      <xdr:colOff>127000</xdr:colOff>
      <xdr:row>97</xdr:row>
      <xdr:rowOff>108214</xdr:rowOff>
    </xdr:to>
    <xdr:cxnSp macro="">
      <xdr:nvCxnSpPr>
        <xdr:cNvPr id="689" name="直線コネクタ 688"/>
        <xdr:cNvCxnSpPr/>
      </xdr:nvCxnSpPr>
      <xdr:spPr>
        <a:xfrm flipV="1">
          <a:off x="15481300" y="16647806"/>
          <a:ext cx="838200" cy="9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95983</xdr:rowOff>
    </xdr:from>
    <xdr:to>
      <xdr:col>81</xdr:col>
      <xdr:colOff>50800</xdr:colOff>
      <xdr:row>97</xdr:row>
      <xdr:rowOff>108214</xdr:rowOff>
    </xdr:to>
    <xdr:cxnSp macro="">
      <xdr:nvCxnSpPr>
        <xdr:cNvPr id="692" name="直線コネクタ 691"/>
        <xdr:cNvCxnSpPr/>
      </xdr:nvCxnSpPr>
      <xdr:spPr>
        <a:xfrm>
          <a:off x="14592300" y="16726633"/>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95983</xdr:rowOff>
    </xdr:from>
    <xdr:to>
      <xdr:col>76</xdr:col>
      <xdr:colOff>114300</xdr:colOff>
      <xdr:row>97</xdr:row>
      <xdr:rowOff>99307</xdr:rowOff>
    </xdr:to>
    <xdr:cxnSp macro="">
      <xdr:nvCxnSpPr>
        <xdr:cNvPr id="695" name="直線コネクタ 694"/>
        <xdr:cNvCxnSpPr/>
      </xdr:nvCxnSpPr>
      <xdr:spPr>
        <a:xfrm flipV="1">
          <a:off x="13703300" y="16726633"/>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88905</xdr:rowOff>
    </xdr:from>
    <xdr:to>
      <xdr:col>71</xdr:col>
      <xdr:colOff>177800</xdr:colOff>
      <xdr:row>97</xdr:row>
      <xdr:rowOff>99307</xdr:rowOff>
    </xdr:to>
    <xdr:cxnSp macro="">
      <xdr:nvCxnSpPr>
        <xdr:cNvPr id="698" name="直線コネクタ 697"/>
        <xdr:cNvCxnSpPr/>
      </xdr:nvCxnSpPr>
      <xdr:spPr>
        <a:xfrm>
          <a:off x="12814300" y="16719555"/>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137806</xdr:rowOff>
    </xdr:from>
    <xdr:to>
      <xdr:col>85</xdr:col>
      <xdr:colOff>177800</xdr:colOff>
      <xdr:row>97</xdr:row>
      <xdr:rowOff>67956</xdr:rowOff>
    </xdr:to>
    <xdr:sp macro="" textlink="">
      <xdr:nvSpPr>
        <xdr:cNvPr id="708" name="楕円 707"/>
        <xdr:cNvSpPr/>
      </xdr:nvSpPr>
      <xdr:spPr>
        <a:xfrm>
          <a:off x="16268700" y="165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116233</xdr:rowOff>
    </xdr:from>
    <xdr:ext cx="534377" cy="259045"/>
    <xdr:sp macro="" textlink="">
      <xdr:nvSpPr>
        <xdr:cNvPr id="709" name="公債費該当値テキスト"/>
        <xdr:cNvSpPr txBox="1"/>
      </xdr:nvSpPr>
      <xdr:spPr>
        <a:xfrm>
          <a:off x="16370300" y="1657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57414</xdr:rowOff>
    </xdr:from>
    <xdr:to>
      <xdr:col>81</xdr:col>
      <xdr:colOff>101600</xdr:colOff>
      <xdr:row>97</xdr:row>
      <xdr:rowOff>159014</xdr:rowOff>
    </xdr:to>
    <xdr:sp macro="" textlink="">
      <xdr:nvSpPr>
        <xdr:cNvPr id="710" name="楕円 709"/>
        <xdr:cNvSpPr/>
      </xdr:nvSpPr>
      <xdr:spPr>
        <a:xfrm>
          <a:off x="15430500" y="166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150141</xdr:rowOff>
    </xdr:from>
    <xdr:ext cx="534377" cy="259045"/>
    <xdr:sp macro="" textlink="">
      <xdr:nvSpPr>
        <xdr:cNvPr id="711" name="テキスト ボックス 710"/>
        <xdr:cNvSpPr txBox="1"/>
      </xdr:nvSpPr>
      <xdr:spPr>
        <a:xfrm>
          <a:off x="15214111" y="167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45183</xdr:rowOff>
    </xdr:from>
    <xdr:to>
      <xdr:col>76</xdr:col>
      <xdr:colOff>165100</xdr:colOff>
      <xdr:row>97</xdr:row>
      <xdr:rowOff>146783</xdr:rowOff>
    </xdr:to>
    <xdr:sp macro="" textlink="">
      <xdr:nvSpPr>
        <xdr:cNvPr id="712" name="楕円 711"/>
        <xdr:cNvSpPr/>
      </xdr:nvSpPr>
      <xdr:spPr>
        <a:xfrm>
          <a:off x="14541500" y="166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137910</xdr:rowOff>
    </xdr:from>
    <xdr:ext cx="534377" cy="259045"/>
    <xdr:sp macro="" textlink="">
      <xdr:nvSpPr>
        <xdr:cNvPr id="713" name="テキスト ボックス 712"/>
        <xdr:cNvSpPr txBox="1"/>
      </xdr:nvSpPr>
      <xdr:spPr>
        <a:xfrm>
          <a:off x="14325111" y="1676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48507</xdr:rowOff>
    </xdr:from>
    <xdr:to>
      <xdr:col>72</xdr:col>
      <xdr:colOff>38100</xdr:colOff>
      <xdr:row>97</xdr:row>
      <xdr:rowOff>150107</xdr:rowOff>
    </xdr:to>
    <xdr:sp macro="" textlink="">
      <xdr:nvSpPr>
        <xdr:cNvPr id="714" name="楕円 713"/>
        <xdr:cNvSpPr/>
      </xdr:nvSpPr>
      <xdr:spPr>
        <a:xfrm>
          <a:off x="13652500" y="166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141234</xdr:rowOff>
    </xdr:from>
    <xdr:ext cx="534377" cy="259045"/>
    <xdr:sp macro="" textlink="">
      <xdr:nvSpPr>
        <xdr:cNvPr id="715" name="テキスト ボックス 714"/>
        <xdr:cNvSpPr txBox="1"/>
      </xdr:nvSpPr>
      <xdr:spPr>
        <a:xfrm>
          <a:off x="13436111" y="167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38105</xdr:rowOff>
    </xdr:from>
    <xdr:to>
      <xdr:col>67</xdr:col>
      <xdr:colOff>101600</xdr:colOff>
      <xdr:row>97</xdr:row>
      <xdr:rowOff>139705</xdr:rowOff>
    </xdr:to>
    <xdr:sp macro="" textlink="">
      <xdr:nvSpPr>
        <xdr:cNvPr id="716" name="楕円 715"/>
        <xdr:cNvSpPr/>
      </xdr:nvSpPr>
      <xdr:spPr>
        <a:xfrm>
          <a:off x="12763500" y="166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130832</xdr:rowOff>
    </xdr:from>
    <xdr:ext cx="534377" cy="259045"/>
    <xdr:sp macro="" textlink="">
      <xdr:nvSpPr>
        <xdr:cNvPr id="717" name="テキスト ボックス 716"/>
        <xdr:cNvSpPr txBox="1"/>
      </xdr:nvSpPr>
      <xdr:spPr>
        <a:xfrm>
          <a:off x="12547111" y="167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目的別歳出総額は、住民一人当たりコストが５２０，６９１円となっており、この総額を各費目ごとに分類し、これを類似団体と比較すると全体的には低い状況となっている。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２７年度からの状況と比較すると土木費において住民一人当たりのコストが５５，６８５円となっており減少傾向にあるものの、全国平均および滋賀県平均を上回っている。また、民生費において住民一人当たりコストが１３５，８７９円となっており、類似団体平均、全国平均および滋賀県平均を下回っているものの、福祉医療費助成や自立支援給付等が年々増加している傾向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総務費については町民税の増収により財政調整基金への積立金を増額できたこと等から増となっている。また公債費が増加した要因は、令和元年度において繰上償還を実施したためである。今後も健全な財政運営を行っていけるよう繰上償還等について積極的に検討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　実質単年度収支は、町民税の増収により財政調整基金へ積立金を増額できたこと、また繰上償還を実施したことにより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を上回った。</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本町の特徴である税収の急激な増減を踏まえ、この影響を最小限とするための減収時の補完財源となる各特定目的基金の充実活用に重点を置き、これに加えて事業の適正化を図ることにより経常経費の一層の抑制に努め、安定的な財政運営の実現のための環境整備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連結実質赤字比率については全会計において黒字であるため、いずれも算定されていない。</a:t>
          </a:r>
        </a:p>
        <a:p>
          <a:r>
            <a:rPr kumimoji="1" lang="ja-JP" altLang="en-US" sz="1200">
              <a:latin typeface="ＭＳ ゴシック" pitchFamily="49" charset="-128"/>
              <a:ea typeface="ＭＳ ゴシック" pitchFamily="49" charset="-128"/>
            </a:rPr>
            <a:t>　しかしながら、下水道事業会計において下水道の普及についての面整備はほぼ完了しているが、長寿命化等に向けた修繕等に係る需要、また上水道事業会計の今後における施設の更新需要を勘案すると上下水道使用料の見直しに向けた検討を進めるほか、民間事業者、広域的な行政連携等も視野に入れることを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6454249</v>
      </c>
      <c r="BO4" s="462"/>
      <c r="BP4" s="462"/>
      <c r="BQ4" s="462"/>
      <c r="BR4" s="462"/>
      <c r="BS4" s="462"/>
      <c r="BT4" s="462"/>
      <c r="BU4" s="463"/>
      <c r="BV4" s="461">
        <v>6213439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v>
      </c>
      <c r="CU4" s="646"/>
      <c r="CV4" s="646"/>
      <c r="CW4" s="646"/>
      <c r="CX4" s="646"/>
      <c r="CY4" s="646"/>
      <c r="CZ4" s="646"/>
      <c r="DA4" s="647"/>
      <c r="DB4" s="645">
        <v>4.2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6229030</v>
      </c>
      <c r="BO5" s="467"/>
      <c r="BP5" s="467"/>
      <c r="BQ5" s="467"/>
      <c r="BR5" s="467"/>
      <c r="BS5" s="467"/>
      <c r="BT5" s="467"/>
      <c r="BU5" s="468"/>
      <c r="BV5" s="466">
        <v>6013288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82.8</v>
      </c>
      <c r="CU5" s="437"/>
      <c r="CV5" s="437"/>
      <c r="CW5" s="437"/>
      <c r="CX5" s="437"/>
      <c r="CY5" s="437"/>
      <c r="CZ5" s="437"/>
      <c r="DA5" s="438"/>
      <c r="DB5" s="436">
        <v>86</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225219</v>
      </c>
      <c r="BO6" s="467"/>
      <c r="BP6" s="467"/>
      <c r="BQ6" s="467"/>
      <c r="BR6" s="467"/>
      <c r="BS6" s="467"/>
      <c r="BT6" s="467"/>
      <c r="BU6" s="468"/>
      <c r="BV6" s="466">
        <v>200151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82.8</v>
      </c>
      <c r="CU6" s="620"/>
      <c r="CV6" s="620"/>
      <c r="CW6" s="620"/>
      <c r="CX6" s="620"/>
      <c r="CY6" s="620"/>
      <c r="CZ6" s="620"/>
      <c r="DA6" s="621"/>
      <c r="DB6" s="619">
        <v>86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29782</v>
      </c>
      <c r="BO7" s="467"/>
      <c r="BP7" s="467"/>
      <c r="BQ7" s="467"/>
      <c r="BR7" s="467"/>
      <c r="BS7" s="467"/>
      <c r="BT7" s="467"/>
      <c r="BU7" s="468"/>
      <c r="BV7" s="466">
        <v>32004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4387334</v>
      </c>
      <c r="CU7" s="467"/>
      <c r="CV7" s="467"/>
      <c r="CW7" s="467"/>
      <c r="CX7" s="467"/>
      <c r="CY7" s="467"/>
      <c r="CZ7" s="467"/>
      <c r="DA7" s="468"/>
      <c r="DB7" s="466">
        <v>3993713</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195437</v>
      </c>
      <c r="BO8" s="467"/>
      <c r="BP8" s="467"/>
      <c r="BQ8" s="467"/>
      <c r="BR8" s="467"/>
      <c r="BS8" s="467"/>
      <c r="BT8" s="467"/>
      <c r="BU8" s="468"/>
      <c r="BV8" s="466">
        <v>168147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1.06</v>
      </c>
      <c r="CU8" s="580"/>
      <c r="CV8" s="580"/>
      <c r="CW8" s="580"/>
      <c r="CX8" s="580"/>
      <c r="CY8" s="580"/>
      <c r="CZ8" s="580"/>
      <c r="DA8" s="581"/>
      <c r="DB8" s="579">
        <v>0.97</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12434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27290</v>
      </c>
      <c r="BO9" s="467"/>
      <c r="BP9" s="467"/>
      <c r="BQ9" s="467"/>
      <c r="BR9" s="467"/>
      <c r="BS9" s="467"/>
      <c r="BT9" s="467"/>
      <c r="BU9" s="468"/>
      <c r="BV9" s="466">
        <v>-29750</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12.3</v>
      </c>
      <c r="CU9" s="437"/>
      <c r="CV9" s="437"/>
      <c r="CW9" s="437"/>
      <c r="CX9" s="437"/>
      <c r="CY9" s="437"/>
      <c r="CZ9" s="437"/>
      <c r="DA9" s="438"/>
      <c r="DB9" s="436">
        <v>10.1</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12916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94</v>
      </c>
      <c r="AV10" s="524"/>
      <c r="AW10" s="524"/>
      <c r="AX10" s="524"/>
      <c r="AY10" s="446" t="s">
        <v>121</v>
      </c>
      <c r="AZ10" s="447"/>
      <c r="BA10" s="447"/>
      <c r="BB10" s="447"/>
      <c r="BC10" s="447"/>
      <c r="BD10" s="447"/>
      <c r="BE10" s="447"/>
      <c r="BF10" s="447"/>
      <c r="BG10" s="447"/>
      <c r="BH10" s="447"/>
      <c r="BI10" s="447"/>
      <c r="BJ10" s="447"/>
      <c r="BK10" s="447"/>
      <c r="BL10" s="447"/>
      <c r="BM10" s="448"/>
      <c r="BN10" s="466">
        <v>245666</v>
      </c>
      <c r="BO10" s="467"/>
      <c r="BP10" s="467"/>
      <c r="BQ10" s="467"/>
      <c r="BR10" s="467"/>
      <c r="BS10" s="467"/>
      <c r="BT10" s="467"/>
      <c r="BU10" s="468"/>
      <c r="BV10" s="466">
        <v>104632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148610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11963</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94</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11826</v>
      </c>
      <c r="S13" s="570"/>
      <c r="T13" s="570"/>
      <c r="U13" s="570"/>
      <c r="V13" s="571"/>
      <c r="W13" s="557" t="s">
        <v>140</v>
      </c>
      <c r="X13" s="479"/>
      <c r="Y13" s="479"/>
      <c r="Z13" s="479"/>
      <c r="AA13" s="479"/>
      <c r="AB13" s="480"/>
      <c r="AC13" s="442">
        <v>459</v>
      </c>
      <c r="AD13" s="443"/>
      <c r="AE13" s="443"/>
      <c r="AF13" s="443"/>
      <c r="AG13" s="444"/>
      <c r="AH13" s="442">
        <v>504</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421566</v>
      </c>
      <c r="BO13" s="467"/>
      <c r="BP13" s="467"/>
      <c r="BQ13" s="467"/>
      <c r="BR13" s="467"/>
      <c r="BS13" s="467"/>
      <c r="BT13" s="467"/>
      <c r="BU13" s="468"/>
      <c r="BV13" s="466">
        <v>74882</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9.6999999999999993</v>
      </c>
      <c r="CU13" s="437"/>
      <c r="CV13" s="437"/>
      <c r="CW13" s="437"/>
      <c r="CX13" s="437"/>
      <c r="CY13" s="437"/>
      <c r="CZ13" s="437"/>
      <c r="DA13" s="438"/>
      <c r="DB13" s="436">
        <v>11.2</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12149</v>
      </c>
      <c r="S14" s="570"/>
      <c r="T14" s="570"/>
      <c r="U14" s="570"/>
      <c r="V14" s="571"/>
      <c r="W14" s="572"/>
      <c r="X14" s="482"/>
      <c r="Y14" s="482"/>
      <c r="Z14" s="482"/>
      <c r="AA14" s="482"/>
      <c r="AB14" s="483"/>
      <c r="AC14" s="562">
        <v>6.6</v>
      </c>
      <c r="AD14" s="563"/>
      <c r="AE14" s="563"/>
      <c r="AF14" s="563"/>
      <c r="AG14" s="564"/>
      <c r="AH14" s="562">
        <v>6.9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130</v>
      </c>
      <c r="CU14" s="574"/>
      <c r="CV14" s="574"/>
      <c r="CW14" s="574"/>
      <c r="CX14" s="574"/>
      <c r="CY14" s="574"/>
      <c r="CZ14" s="574"/>
      <c r="DA14" s="575"/>
      <c r="DB14" s="573">
        <v>12.9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11930</v>
      </c>
      <c r="S15" s="570"/>
      <c r="T15" s="570"/>
      <c r="U15" s="570"/>
      <c r="V15" s="571"/>
      <c r="W15" s="557" t="s">
        <v>148</v>
      </c>
      <c r="X15" s="479"/>
      <c r="Y15" s="479"/>
      <c r="Z15" s="479"/>
      <c r="AA15" s="479"/>
      <c r="AB15" s="480"/>
      <c r="AC15" s="442">
        <v>3141</v>
      </c>
      <c r="AD15" s="443"/>
      <c r="AE15" s="443"/>
      <c r="AF15" s="443"/>
      <c r="AG15" s="444"/>
      <c r="AH15" s="442">
        <v>3558</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3357343</v>
      </c>
      <c r="BO15" s="462"/>
      <c r="BP15" s="462"/>
      <c r="BQ15" s="462"/>
      <c r="BR15" s="462"/>
      <c r="BS15" s="462"/>
      <c r="BT15" s="462"/>
      <c r="BU15" s="463"/>
      <c r="BV15" s="461">
        <v>3065161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45.4</v>
      </c>
      <c r="AD16" s="563"/>
      <c r="AE16" s="563"/>
      <c r="AF16" s="563"/>
      <c r="AG16" s="564"/>
      <c r="AH16" s="562">
        <v>48.4</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2806275</v>
      </c>
      <c r="BO16" s="467"/>
      <c r="BP16" s="467"/>
      <c r="BQ16" s="467"/>
      <c r="BR16" s="467"/>
      <c r="BS16" s="467"/>
      <c r="BT16" s="467"/>
      <c r="BU16" s="468"/>
      <c r="BV16" s="466">
        <v>2891114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3321</v>
      </c>
      <c r="AD17" s="443"/>
      <c r="AE17" s="443"/>
      <c r="AF17" s="443"/>
      <c r="AG17" s="444"/>
      <c r="AH17" s="442">
        <v>3285</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4387334</v>
      </c>
      <c r="BO17" s="467"/>
      <c r="BP17" s="467"/>
      <c r="BQ17" s="467"/>
      <c r="BR17" s="467"/>
      <c r="BS17" s="467"/>
      <c r="BT17" s="467"/>
      <c r="BU17" s="468"/>
      <c r="BV17" s="466">
        <v>3993713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44.55</v>
      </c>
      <c r="M18" s="531"/>
      <c r="N18" s="531"/>
      <c r="O18" s="531"/>
      <c r="P18" s="531"/>
      <c r="Q18" s="531"/>
      <c r="R18" s="532"/>
      <c r="S18" s="532"/>
      <c r="T18" s="532"/>
      <c r="U18" s="532"/>
      <c r="V18" s="533"/>
      <c r="W18" s="547"/>
      <c r="X18" s="548"/>
      <c r="Y18" s="548"/>
      <c r="Z18" s="548"/>
      <c r="AA18" s="548"/>
      <c r="AB18" s="558"/>
      <c r="AC18" s="430">
        <v>48</v>
      </c>
      <c r="AD18" s="431"/>
      <c r="AE18" s="431"/>
      <c r="AF18" s="431"/>
      <c r="AG18" s="534"/>
      <c r="AH18" s="430">
        <v>44.7</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3587845</v>
      </c>
      <c r="BO18" s="467"/>
      <c r="BP18" s="467"/>
      <c r="BQ18" s="467"/>
      <c r="BR18" s="467"/>
      <c r="BS18" s="467"/>
      <c r="BT18" s="467"/>
      <c r="BU18" s="468"/>
      <c r="BV18" s="466">
        <v>3564080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279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4719520</v>
      </c>
      <c r="BO19" s="467"/>
      <c r="BP19" s="467"/>
      <c r="BQ19" s="467"/>
      <c r="BR19" s="467"/>
      <c r="BS19" s="467"/>
      <c r="BT19" s="467"/>
      <c r="BU19" s="468"/>
      <c r="BV19" s="466">
        <v>4421892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4266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4224319</v>
      </c>
      <c r="BO23" s="467"/>
      <c r="BP23" s="467"/>
      <c r="BQ23" s="467"/>
      <c r="BR23" s="467"/>
      <c r="BS23" s="467"/>
      <c r="BT23" s="467"/>
      <c r="BU23" s="468"/>
      <c r="BV23" s="466">
        <v>4611697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7000</v>
      </c>
      <c r="R24" s="443"/>
      <c r="S24" s="443"/>
      <c r="T24" s="443"/>
      <c r="U24" s="443"/>
      <c r="V24" s="444"/>
      <c r="W24" s="508"/>
      <c r="X24" s="499"/>
      <c r="Y24" s="500"/>
      <c r="Z24" s="439" t="s">
        <v>172</v>
      </c>
      <c r="AA24" s="440"/>
      <c r="AB24" s="440"/>
      <c r="AC24" s="440"/>
      <c r="AD24" s="440"/>
      <c r="AE24" s="440"/>
      <c r="AF24" s="440"/>
      <c r="AG24" s="441"/>
      <c r="AH24" s="442">
        <v>113</v>
      </c>
      <c r="AI24" s="443"/>
      <c r="AJ24" s="443"/>
      <c r="AK24" s="443"/>
      <c r="AL24" s="444"/>
      <c r="AM24" s="442">
        <v>340469</v>
      </c>
      <c r="AN24" s="443"/>
      <c r="AO24" s="443"/>
      <c r="AP24" s="443"/>
      <c r="AQ24" s="443"/>
      <c r="AR24" s="444"/>
      <c r="AS24" s="442">
        <v>3013</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2640862</v>
      </c>
      <c r="BO24" s="467"/>
      <c r="BP24" s="467"/>
      <c r="BQ24" s="467"/>
      <c r="BR24" s="467"/>
      <c r="BS24" s="467"/>
      <c r="BT24" s="467"/>
      <c r="BU24" s="468"/>
      <c r="BV24" s="466">
        <v>2824439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1</v>
      </c>
      <c r="M25" s="443"/>
      <c r="N25" s="443"/>
      <c r="O25" s="443"/>
      <c r="P25" s="444"/>
      <c r="Q25" s="442">
        <v>6010</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1554502</v>
      </c>
      <c r="BO25" s="462"/>
      <c r="BP25" s="462"/>
      <c r="BQ25" s="462"/>
      <c r="BR25" s="462"/>
      <c r="BS25" s="462"/>
      <c r="BT25" s="462"/>
      <c r="BU25" s="463"/>
      <c r="BV25" s="461">
        <v>1882362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5630</v>
      </c>
      <c r="R26" s="443"/>
      <c r="S26" s="443"/>
      <c r="T26" s="443"/>
      <c r="U26" s="443"/>
      <c r="V26" s="444"/>
      <c r="W26" s="508"/>
      <c r="X26" s="499"/>
      <c r="Y26" s="500"/>
      <c r="Z26" s="439" t="s">
        <v>178</v>
      </c>
      <c r="AA26" s="521"/>
      <c r="AB26" s="521"/>
      <c r="AC26" s="521"/>
      <c r="AD26" s="521"/>
      <c r="AE26" s="521"/>
      <c r="AF26" s="521"/>
      <c r="AG26" s="522"/>
      <c r="AH26" s="442">
        <v>3</v>
      </c>
      <c r="AI26" s="443"/>
      <c r="AJ26" s="443"/>
      <c r="AK26" s="443"/>
      <c r="AL26" s="444"/>
      <c r="AM26" s="442">
        <v>9090</v>
      </c>
      <c r="AN26" s="443"/>
      <c r="AO26" s="443"/>
      <c r="AP26" s="443"/>
      <c r="AQ26" s="443"/>
      <c r="AR26" s="444"/>
      <c r="AS26" s="442">
        <v>3030</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180</v>
      </c>
      <c r="F27" s="440"/>
      <c r="G27" s="440"/>
      <c r="H27" s="440"/>
      <c r="I27" s="440"/>
      <c r="J27" s="440"/>
      <c r="K27" s="441"/>
      <c r="L27" s="442">
        <v>1</v>
      </c>
      <c r="M27" s="443"/>
      <c r="N27" s="443"/>
      <c r="O27" s="443"/>
      <c r="P27" s="444"/>
      <c r="Q27" s="442">
        <v>3010</v>
      </c>
      <c r="R27" s="443"/>
      <c r="S27" s="443"/>
      <c r="T27" s="443"/>
      <c r="U27" s="443"/>
      <c r="V27" s="444"/>
      <c r="W27" s="508"/>
      <c r="X27" s="499"/>
      <c r="Y27" s="500"/>
      <c r="Z27" s="439" t="s">
        <v>181</v>
      </c>
      <c r="AA27" s="440"/>
      <c r="AB27" s="440"/>
      <c r="AC27" s="440"/>
      <c r="AD27" s="440"/>
      <c r="AE27" s="440"/>
      <c r="AF27" s="440"/>
      <c r="AG27" s="441"/>
      <c r="AH27" s="442">
        <v>20</v>
      </c>
      <c r="AI27" s="443"/>
      <c r="AJ27" s="443"/>
      <c r="AK27" s="443"/>
      <c r="AL27" s="444"/>
      <c r="AM27" s="442">
        <v>65315</v>
      </c>
      <c r="AN27" s="443"/>
      <c r="AO27" s="443"/>
      <c r="AP27" s="443"/>
      <c r="AQ27" s="443"/>
      <c r="AR27" s="444"/>
      <c r="AS27" s="442">
        <v>3266</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249538</v>
      </c>
      <c r="BO27" s="470"/>
      <c r="BP27" s="470"/>
      <c r="BQ27" s="470"/>
      <c r="BR27" s="470"/>
      <c r="BS27" s="470"/>
      <c r="BT27" s="470"/>
      <c r="BU27" s="471"/>
      <c r="BV27" s="469">
        <v>249501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2260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1377041</v>
      </c>
      <c r="BO28" s="462"/>
      <c r="BP28" s="462"/>
      <c r="BQ28" s="462"/>
      <c r="BR28" s="462"/>
      <c r="BS28" s="462"/>
      <c r="BT28" s="462"/>
      <c r="BU28" s="463"/>
      <c r="BV28" s="461">
        <v>1131375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186</v>
      </c>
      <c r="F29" s="440"/>
      <c r="G29" s="440"/>
      <c r="H29" s="440"/>
      <c r="I29" s="440"/>
      <c r="J29" s="440"/>
      <c r="K29" s="441"/>
      <c r="L29" s="442">
        <v>10</v>
      </c>
      <c r="M29" s="443"/>
      <c r="N29" s="443"/>
      <c r="O29" s="443"/>
      <c r="P29" s="444"/>
      <c r="Q29" s="442">
        <v>2010</v>
      </c>
      <c r="R29" s="443"/>
      <c r="S29" s="443"/>
      <c r="T29" s="443"/>
      <c r="U29" s="443"/>
      <c r="V29" s="444"/>
      <c r="W29" s="509"/>
      <c r="X29" s="510"/>
      <c r="Y29" s="511"/>
      <c r="Z29" s="439" t="s">
        <v>187</v>
      </c>
      <c r="AA29" s="440"/>
      <c r="AB29" s="440"/>
      <c r="AC29" s="440"/>
      <c r="AD29" s="440"/>
      <c r="AE29" s="440"/>
      <c r="AF29" s="440"/>
      <c r="AG29" s="441"/>
      <c r="AH29" s="442">
        <v>133</v>
      </c>
      <c r="AI29" s="443"/>
      <c r="AJ29" s="443"/>
      <c r="AK29" s="443"/>
      <c r="AL29" s="444"/>
      <c r="AM29" s="442">
        <v>405784</v>
      </c>
      <c r="AN29" s="443"/>
      <c r="AO29" s="443"/>
      <c r="AP29" s="443"/>
      <c r="AQ29" s="443"/>
      <c r="AR29" s="444"/>
      <c r="AS29" s="442">
        <v>3051</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369350</v>
      </c>
      <c r="BO29" s="467"/>
      <c r="BP29" s="467"/>
      <c r="BQ29" s="467"/>
      <c r="BR29" s="467"/>
      <c r="BS29" s="467"/>
      <c r="BT29" s="467"/>
      <c r="BU29" s="468"/>
      <c r="BV29" s="466">
        <v>517653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1505955</v>
      </c>
      <c r="BO30" s="470"/>
      <c r="BP30" s="470"/>
      <c r="BQ30" s="470"/>
      <c r="BR30" s="470"/>
      <c r="BS30" s="470"/>
      <c r="BT30" s="470"/>
      <c r="BU30" s="471"/>
      <c r="BV30" s="469">
        <v>1402574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国民健康保険事業特別会計（事業勘定）</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滋賀県市町村職員退職手当組合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竜王町地域振興事業団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学校給食事業特別会計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国民健康保険事業特別会計（施設勘定）</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滋賀県市町村交通災害共済組合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みらいパーク竜王</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八日市布引ライフ組合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滋賀県市町村議会議員公務災害補償等組合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中部清掃組合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東近江行政組合（一般会計）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東近江行政組合（救急医療特別会計）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滋賀県市町村職員研修センター</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滋賀県後期高齢者医療広域連合（一般会計）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滋賀県後期高齢者医療広域連合（後期高齢者医療特別会計）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pGv8+xFRkW8iFa/pCVqwc0Dz/eLW6JPi0K3GSmok6AbxvZlC+d/2wpyIbi6wyp6Lq/U35y4Obcwu/IiuvQfMBQ==" saltValue="509XDLRsEasM2sAPBvR6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8" t="s">
        <v>559</v>
      </c>
      <c r="D34" s="1248"/>
      <c r="E34" s="1249"/>
      <c r="F34" s="32">
        <v>7.89</v>
      </c>
      <c r="G34" s="33">
        <v>8.14</v>
      </c>
      <c r="H34" s="33">
        <v>8.43</v>
      </c>
      <c r="I34" s="33">
        <v>8.25</v>
      </c>
      <c r="J34" s="34">
        <v>7.63</v>
      </c>
      <c r="K34" s="22"/>
      <c r="L34" s="22"/>
      <c r="M34" s="22"/>
      <c r="N34" s="22"/>
      <c r="O34" s="22"/>
      <c r="P34" s="22"/>
    </row>
    <row r="35" spans="1:16" ht="39" customHeight="1">
      <c r="A35" s="22"/>
      <c r="B35" s="35"/>
      <c r="C35" s="1242" t="s">
        <v>560</v>
      </c>
      <c r="D35" s="1243"/>
      <c r="E35" s="1244"/>
      <c r="F35" s="36">
        <v>4.6100000000000003</v>
      </c>
      <c r="G35" s="37">
        <v>4.7300000000000004</v>
      </c>
      <c r="H35" s="37">
        <v>5.62</v>
      </c>
      <c r="I35" s="37">
        <v>4.18</v>
      </c>
      <c r="J35" s="38">
        <v>4.42</v>
      </c>
      <c r="K35" s="22"/>
      <c r="L35" s="22"/>
      <c r="M35" s="22"/>
      <c r="N35" s="22"/>
      <c r="O35" s="22"/>
      <c r="P35" s="22"/>
    </row>
    <row r="36" spans="1:16" ht="39" customHeight="1">
      <c r="A36" s="22"/>
      <c r="B36" s="35"/>
      <c r="C36" s="1242" t="s">
        <v>561</v>
      </c>
      <c r="D36" s="1243"/>
      <c r="E36" s="1244"/>
      <c r="F36" s="36" t="s">
        <v>511</v>
      </c>
      <c r="G36" s="37" t="s">
        <v>511</v>
      </c>
      <c r="H36" s="37" t="s">
        <v>511</v>
      </c>
      <c r="I36" s="37">
        <v>2.0299999999999998</v>
      </c>
      <c r="J36" s="38">
        <v>2.29</v>
      </c>
      <c r="K36" s="22"/>
      <c r="L36" s="22"/>
      <c r="M36" s="22"/>
      <c r="N36" s="22"/>
      <c r="O36" s="22"/>
      <c r="P36" s="22"/>
    </row>
    <row r="37" spans="1:16" ht="39" customHeight="1">
      <c r="A37" s="22"/>
      <c r="B37" s="35"/>
      <c r="C37" s="1242" t="s">
        <v>562</v>
      </c>
      <c r="D37" s="1243"/>
      <c r="E37" s="1244"/>
      <c r="F37" s="36">
        <v>0.61</v>
      </c>
      <c r="G37" s="37">
        <v>1.34</v>
      </c>
      <c r="H37" s="37">
        <v>0.61</v>
      </c>
      <c r="I37" s="37">
        <v>0.84</v>
      </c>
      <c r="J37" s="38">
        <v>0.72</v>
      </c>
      <c r="K37" s="22"/>
      <c r="L37" s="22"/>
      <c r="M37" s="22"/>
      <c r="N37" s="22"/>
      <c r="O37" s="22"/>
      <c r="P37" s="22"/>
    </row>
    <row r="38" spans="1:16" ht="39" customHeight="1">
      <c r="A38" s="22"/>
      <c r="B38" s="35"/>
      <c r="C38" s="1242" t="s">
        <v>563</v>
      </c>
      <c r="D38" s="1243"/>
      <c r="E38" s="1244"/>
      <c r="F38" s="36">
        <v>1.1499999999999999</v>
      </c>
      <c r="G38" s="37">
        <v>2.0499999999999998</v>
      </c>
      <c r="H38" s="37">
        <v>3.31</v>
      </c>
      <c r="I38" s="37">
        <v>0.69</v>
      </c>
      <c r="J38" s="38">
        <v>0.35</v>
      </c>
      <c r="K38" s="22"/>
      <c r="L38" s="22"/>
      <c r="M38" s="22"/>
      <c r="N38" s="22"/>
      <c r="O38" s="22"/>
      <c r="P38" s="22"/>
    </row>
    <row r="39" spans="1:16" ht="39" customHeight="1">
      <c r="A39" s="22"/>
      <c r="B39" s="35"/>
      <c r="C39" s="1242" t="s">
        <v>564</v>
      </c>
      <c r="D39" s="1243"/>
      <c r="E39" s="1244"/>
      <c r="F39" s="36">
        <v>0.19</v>
      </c>
      <c r="G39" s="37">
        <v>0.25</v>
      </c>
      <c r="H39" s="37">
        <v>0.11</v>
      </c>
      <c r="I39" s="37">
        <v>0.14000000000000001</v>
      </c>
      <c r="J39" s="38">
        <v>0.13</v>
      </c>
      <c r="K39" s="22"/>
      <c r="L39" s="22"/>
      <c r="M39" s="22"/>
      <c r="N39" s="22"/>
      <c r="O39" s="22"/>
      <c r="P39" s="22"/>
    </row>
    <row r="40" spans="1:16" ht="39" customHeight="1">
      <c r="A40" s="22"/>
      <c r="B40" s="35"/>
      <c r="C40" s="1242" t="s">
        <v>565</v>
      </c>
      <c r="D40" s="1243"/>
      <c r="E40" s="1244"/>
      <c r="F40" s="36">
        <v>0.01</v>
      </c>
      <c r="G40" s="37">
        <v>0.01</v>
      </c>
      <c r="H40" s="37">
        <v>0.01</v>
      </c>
      <c r="I40" s="37">
        <v>0.02</v>
      </c>
      <c r="J40" s="38">
        <v>0.03</v>
      </c>
      <c r="K40" s="22"/>
      <c r="L40" s="22"/>
      <c r="M40" s="22"/>
      <c r="N40" s="22"/>
      <c r="O40" s="22"/>
      <c r="P40" s="22"/>
    </row>
    <row r="41" spans="1:16" ht="39" customHeight="1">
      <c r="A41" s="22"/>
      <c r="B41" s="35"/>
      <c r="C41" s="1242" t="s">
        <v>566</v>
      </c>
      <c r="D41" s="1243"/>
      <c r="E41" s="1244"/>
      <c r="F41" s="36">
        <v>0.01</v>
      </c>
      <c r="G41" s="37">
        <v>0</v>
      </c>
      <c r="H41" s="37">
        <v>0.01</v>
      </c>
      <c r="I41" s="37">
        <v>0</v>
      </c>
      <c r="J41" s="38">
        <v>0</v>
      </c>
      <c r="K41" s="22"/>
      <c r="L41" s="22"/>
      <c r="M41" s="22"/>
      <c r="N41" s="22"/>
      <c r="O41" s="22"/>
      <c r="P41" s="22"/>
    </row>
    <row r="42" spans="1:16" ht="39" customHeight="1">
      <c r="A42" s="22"/>
      <c r="B42" s="39"/>
      <c r="C42" s="1242" t="s">
        <v>567</v>
      </c>
      <c r="D42" s="1243"/>
      <c r="E42" s="1244"/>
      <c r="F42" s="36" t="s">
        <v>511</v>
      </c>
      <c r="G42" s="37" t="s">
        <v>511</v>
      </c>
      <c r="H42" s="37" t="s">
        <v>511</v>
      </c>
      <c r="I42" s="37" t="s">
        <v>511</v>
      </c>
      <c r="J42" s="38" t="s">
        <v>511</v>
      </c>
      <c r="K42" s="22"/>
      <c r="L42" s="22"/>
      <c r="M42" s="22"/>
      <c r="N42" s="22"/>
      <c r="O42" s="22"/>
      <c r="P42" s="22"/>
    </row>
    <row r="43" spans="1:16" ht="39" customHeight="1" thickBot="1">
      <c r="A43" s="22"/>
      <c r="B43" s="40"/>
      <c r="C43" s="1245" t="s">
        <v>568</v>
      </c>
      <c r="D43" s="1246"/>
      <c r="E43" s="1247"/>
      <c r="F43" s="41">
        <v>0.13</v>
      </c>
      <c r="G43" s="42">
        <v>0.65</v>
      </c>
      <c r="H43" s="42">
        <v>1.7</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f9nZoFruzJf3iW1DCwLprXgnQ+MboumpwfKxdmxWQIScN20SPeDU0QyWsCdTm1VWRMNjdRuaJgc5cvbangLFQ==" saltValue="TevXsSJndVvCVED6dLPG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68" t="s">
        <v>11</v>
      </c>
      <c r="C45" s="1269"/>
      <c r="D45" s="58"/>
      <c r="E45" s="1274" t="s">
        <v>12</v>
      </c>
      <c r="F45" s="1274"/>
      <c r="G45" s="1274"/>
      <c r="H45" s="1274"/>
      <c r="I45" s="1274"/>
      <c r="J45" s="1275"/>
      <c r="K45" s="59">
        <v>484</v>
      </c>
      <c r="L45" s="60">
        <v>465</v>
      </c>
      <c r="M45" s="60">
        <v>463</v>
      </c>
      <c r="N45" s="60">
        <v>445</v>
      </c>
      <c r="O45" s="61">
        <v>433</v>
      </c>
      <c r="P45" s="48"/>
      <c r="Q45" s="48"/>
      <c r="R45" s="48"/>
      <c r="S45" s="48"/>
      <c r="T45" s="48"/>
      <c r="U45" s="48"/>
    </row>
    <row r="46" spans="1:21" ht="30.75" customHeight="1">
      <c r="A46" s="48"/>
      <c r="B46" s="1270"/>
      <c r="C46" s="1271"/>
      <c r="D46" s="62"/>
      <c r="E46" s="1252" t="s">
        <v>13</v>
      </c>
      <c r="F46" s="1252"/>
      <c r="G46" s="1252"/>
      <c r="H46" s="1252"/>
      <c r="I46" s="1252"/>
      <c r="J46" s="1253"/>
      <c r="K46" s="63" t="s">
        <v>511</v>
      </c>
      <c r="L46" s="64" t="s">
        <v>511</v>
      </c>
      <c r="M46" s="64" t="s">
        <v>511</v>
      </c>
      <c r="N46" s="64" t="s">
        <v>511</v>
      </c>
      <c r="O46" s="65" t="s">
        <v>511</v>
      </c>
      <c r="P46" s="48"/>
      <c r="Q46" s="48"/>
      <c r="R46" s="48"/>
      <c r="S46" s="48"/>
      <c r="T46" s="48"/>
      <c r="U46" s="48"/>
    </row>
    <row r="47" spans="1:21" ht="30.75" customHeight="1">
      <c r="A47" s="48"/>
      <c r="B47" s="1270"/>
      <c r="C47" s="1271"/>
      <c r="D47" s="62"/>
      <c r="E47" s="1252" t="s">
        <v>14</v>
      </c>
      <c r="F47" s="1252"/>
      <c r="G47" s="1252"/>
      <c r="H47" s="1252"/>
      <c r="I47" s="1252"/>
      <c r="J47" s="1253"/>
      <c r="K47" s="63" t="s">
        <v>511</v>
      </c>
      <c r="L47" s="64" t="s">
        <v>511</v>
      </c>
      <c r="M47" s="64" t="s">
        <v>511</v>
      </c>
      <c r="N47" s="64" t="s">
        <v>511</v>
      </c>
      <c r="O47" s="65" t="s">
        <v>511</v>
      </c>
      <c r="P47" s="48"/>
      <c r="Q47" s="48"/>
      <c r="R47" s="48"/>
      <c r="S47" s="48"/>
      <c r="T47" s="48"/>
      <c r="U47" s="48"/>
    </row>
    <row r="48" spans="1:21" ht="30.75" customHeight="1">
      <c r="A48" s="48"/>
      <c r="B48" s="1270"/>
      <c r="C48" s="1271"/>
      <c r="D48" s="62"/>
      <c r="E48" s="1252" t="s">
        <v>15</v>
      </c>
      <c r="F48" s="1252"/>
      <c r="G48" s="1252"/>
      <c r="H48" s="1252"/>
      <c r="I48" s="1252"/>
      <c r="J48" s="1253"/>
      <c r="K48" s="63">
        <v>283</v>
      </c>
      <c r="L48" s="64">
        <v>266</v>
      </c>
      <c r="M48" s="64">
        <v>271</v>
      </c>
      <c r="N48" s="64">
        <v>229</v>
      </c>
      <c r="O48" s="65">
        <v>173</v>
      </c>
      <c r="P48" s="48"/>
      <c r="Q48" s="48"/>
      <c r="R48" s="48"/>
      <c r="S48" s="48"/>
      <c r="T48" s="48"/>
      <c r="U48" s="48"/>
    </row>
    <row r="49" spans="1:21" ht="30.75" customHeight="1">
      <c r="A49" s="48"/>
      <c r="B49" s="1270"/>
      <c r="C49" s="1271"/>
      <c r="D49" s="62"/>
      <c r="E49" s="1252" t="s">
        <v>16</v>
      </c>
      <c r="F49" s="1252"/>
      <c r="G49" s="1252"/>
      <c r="H49" s="1252"/>
      <c r="I49" s="1252"/>
      <c r="J49" s="1253"/>
      <c r="K49" s="63">
        <v>69</v>
      </c>
      <c r="L49" s="64">
        <v>66</v>
      </c>
      <c r="M49" s="64">
        <v>65</v>
      </c>
      <c r="N49" s="64">
        <v>63</v>
      </c>
      <c r="O49" s="65">
        <v>64</v>
      </c>
      <c r="P49" s="48"/>
      <c r="Q49" s="48"/>
      <c r="R49" s="48"/>
      <c r="S49" s="48"/>
      <c r="T49" s="48"/>
      <c r="U49" s="48"/>
    </row>
    <row r="50" spans="1:21" ht="30.75" customHeight="1">
      <c r="A50" s="48"/>
      <c r="B50" s="1270"/>
      <c r="C50" s="1271"/>
      <c r="D50" s="62"/>
      <c r="E50" s="1252" t="s">
        <v>17</v>
      </c>
      <c r="F50" s="1252"/>
      <c r="G50" s="1252"/>
      <c r="H50" s="1252"/>
      <c r="I50" s="1252"/>
      <c r="J50" s="1253"/>
      <c r="K50" s="63">
        <v>51</v>
      </c>
      <c r="L50" s="64">
        <v>44</v>
      </c>
      <c r="M50" s="64">
        <v>40</v>
      </c>
      <c r="N50" s="64">
        <v>36</v>
      </c>
      <c r="O50" s="65">
        <v>31</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t="s">
        <v>511</v>
      </c>
      <c r="O51" s="65" t="s">
        <v>511</v>
      </c>
      <c r="P51" s="48"/>
      <c r="Q51" s="48"/>
      <c r="R51" s="48"/>
      <c r="S51" s="48"/>
      <c r="T51" s="48"/>
      <c r="U51" s="48"/>
    </row>
    <row r="52" spans="1:21" ht="30.75" customHeight="1">
      <c r="A52" s="48"/>
      <c r="B52" s="1250" t="s">
        <v>19</v>
      </c>
      <c r="C52" s="1251"/>
      <c r="D52" s="66"/>
      <c r="E52" s="1252" t="s">
        <v>20</v>
      </c>
      <c r="F52" s="1252"/>
      <c r="G52" s="1252"/>
      <c r="H52" s="1252"/>
      <c r="I52" s="1252"/>
      <c r="J52" s="1253"/>
      <c r="K52" s="63">
        <v>494</v>
      </c>
      <c r="L52" s="64">
        <v>484</v>
      </c>
      <c r="M52" s="64">
        <v>464</v>
      </c>
      <c r="N52" s="64">
        <v>421</v>
      </c>
      <c r="O52" s="65">
        <v>413</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393</v>
      </c>
      <c r="L53" s="69">
        <v>357</v>
      </c>
      <c r="M53" s="69">
        <v>375</v>
      </c>
      <c r="N53" s="69">
        <v>352</v>
      </c>
      <c r="O53" s="70">
        <v>288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58" t="s">
        <v>25</v>
      </c>
      <c r="C57" s="1259"/>
      <c r="D57" s="1262" t="s">
        <v>26</v>
      </c>
      <c r="E57" s="1263"/>
      <c r="F57" s="1263"/>
      <c r="G57" s="1263"/>
      <c r="H57" s="1263"/>
      <c r="I57" s="1263"/>
      <c r="J57" s="1264"/>
      <c r="K57" s="83" t="s">
        <v>596</v>
      </c>
      <c r="L57" s="84" t="s">
        <v>596</v>
      </c>
      <c r="M57" s="84" t="s">
        <v>596</v>
      </c>
      <c r="N57" s="84" t="s">
        <v>596</v>
      </c>
      <c r="O57" s="85" t="s">
        <v>596</v>
      </c>
    </row>
    <row r="58" spans="1:21" ht="31.5" customHeight="1" thickBot="1">
      <c r="B58" s="1260"/>
      <c r="C58" s="1261"/>
      <c r="D58" s="1265" t="s">
        <v>27</v>
      </c>
      <c r="E58" s="1266"/>
      <c r="F58" s="1266"/>
      <c r="G58" s="1266"/>
      <c r="H58" s="1266"/>
      <c r="I58" s="1266"/>
      <c r="J58" s="1267"/>
      <c r="K58" s="86" t="s">
        <v>596</v>
      </c>
      <c r="L58" s="87" t="s">
        <v>596</v>
      </c>
      <c r="M58" s="87" t="s">
        <v>596</v>
      </c>
      <c r="N58" s="87" t="s">
        <v>596</v>
      </c>
      <c r="O58" s="88" t="s">
        <v>596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DgZQ8goo66wA/cy6JnAvYZqHmHRLlsR+bGrObHN3n3b5GBCFEiWZVnpQ8Yk9jd1ecyJQUieEbVU6v5qNDrfQQ==" saltValue="ArEQA8QTAxgagGKwO4pi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88" t="s">
        <v>30</v>
      </c>
      <c r="C41" s="1289"/>
      <c r="D41" s="102"/>
      <c r="E41" s="1290" t="s">
        <v>31</v>
      </c>
      <c r="F41" s="1290"/>
      <c r="G41" s="1290"/>
      <c r="H41" s="1291"/>
      <c r="I41" s="103">
        <v>4668</v>
      </c>
      <c r="J41" s="104">
        <v>4731</v>
      </c>
      <c r="K41" s="104">
        <v>4825</v>
      </c>
      <c r="L41" s="104">
        <v>4612</v>
      </c>
      <c r="M41" s="105">
        <v>4224</v>
      </c>
    </row>
    <row r="42" spans="2:13" ht="27.75" customHeight="1">
      <c r="B42" s="1278"/>
      <c r="C42" s="1279"/>
      <c r="D42" s="106"/>
      <c r="E42" s="1282" t="s">
        <v>32</v>
      </c>
      <c r="F42" s="1282"/>
      <c r="G42" s="1282"/>
      <c r="H42" s="1283"/>
      <c r="I42" s="107">
        <v>259</v>
      </c>
      <c r="J42" s="108">
        <v>226</v>
      </c>
      <c r="K42" s="108">
        <v>186</v>
      </c>
      <c r="L42" s="108">
        <v>146</v>
      </c>
      <c r="M42" s="109">
        <v>116</v>
      </c>
    </row>
    <row r="43" spans="2:13" ht="27.75" customHeight="1">
      <c r="B43" s="1278"/>
      <c r="C43" s="1279"/>
      <c r="D43" s="106"/>
      <c r="E43" s="1282" t="s">
        <v>33</v>
      </c>
      <c r="F43" s="1282"/>
      <c r="G43" s="1282"/>
      <c r="H43" s="1283"/>
      <c r="I43" s="107">
        <v>3514</v>
      </c>
      <c r="J43" s="108">
        <v>3337</v>
      </c>
      <c r="K43" s="108">
        <v>3347</v>
      </c>
      <c r="L43" s="108">
        <v>3223</v>
      </c>
      <c r="M43" s="109">
        <v>2931</v>
      </c>
    </row>
    <row r="44" spans="2:13" ht="27.75" customHeight="1">
      <c r="B44" s="1278"/>
      <c r="C44" s="1279"/>
      <c r="D44" s="106"/>
      <c r="E44" s="1282" t="s">
        <v>34</v>
      </c>
      <c r="F44" s="1282"/>
      <c r="G44" s="1282"/>
      <c r="H44" s="1283"/>
      <c r="I44" s="107">
        <v>391</v>
      </c>
      <c r="J44" s="108">
        <v>338</v>
      </c>
      <c r="K44" s="108">
        <v>289</v>
      </c>
      <c r="L44" s="108">
        <v>233</v>
      </c>
      <c r="M44" s="109">
        <v>174</v>
      </c>
    </row>
    <row r="45" spans="2:13" ht="27.75" customHeight="1">
      <c r="B45" s="1278"/>
      <c r="C45" s="1279"/>
      <c r="D45" s="106"/>
      <c r="E45" s="1282" t="s">
        <v>35</v>
      </c>
      <c r="F45" s="1282"/>
      <c r="G45" s="1282"/>
      <c r="H45" s="1283"/>
      <c r="I45" s="107">
        <v>749</v>
      </c>
      <c r="J45" s="108">
        <v>901</v>
      </c>
      <c r="K45" s="108">
        <v>874</v>
      </c>
      <c r="L45" s="108">
        <v>862</v>
      </c>
      <c r="M45" s="109">
        <v>854</v>
      </c>
    </row>
    <row r="46" spans="2:13" ht="27.75" customHeight="1">
      <c r="B46" s="1278"/>
      <c r="C46" s="1279"/>
      <c r="D46" s="110"/>
      <c r="E46" s="1282" t="s">
        <v>36</v>
      </c>
      <c r="F46" s="1282"/>
      <c r="G46" s="1282"/>
      <c r="H46" s="1283"/>
      <c r="I46" s="107">
        <v>1</v>
      </c>
      <c r="J46" s="108">
        <v>1</v>
      </c>
      <c r="K46" s="108" t="s">
        <v>511</v>
      </c>
      <c r="L46" s="108" t="s">
        <v>511</v>
      </c>
      <c r="M46" s="109" t="s">
        <v>511</v>
      </c>
    </row>
    <row r="47" spans="2:13" ht="27.75" customHeight="1">
      <c r="B47" s="1278"/>
      <c r="C47" s="1279"/>
      <c r="D47" s="111"/>
      <c r="E47" s="1292" t="s">
        <v>37</v>
      </c>
      <c r="F47" s="1293"/>
      <c r="G47" s="1293"/>
      <c r="H47" s="1294"/>
      <c r="I47" s="107" t="s">
        <v>511</v>
      </c>
      <c r="J47" s="108" t="s">
        <v>511</v>
      </c>
      <c r="K47" s="108" t="s">
        <v>511</v>
      </c>
      <c r="L47" s="108" t="s">
        <v>511</v>
      </c>
      <c r="M47" s="109" t="s">
        <v>511</v>
      </c>
    </row>
    <row r="48" spans="2:13" ht="27.75" customHeight="1">
      <c r="B48" s="1278"/>
      <c r="C48" s="1279"/>
      <c r="D48" s="106"/>
      <c r="E48" s="1282" t="s">
        <v>38</v>
      </c>
      <c r="F48" s="1282"/>
      <c r="G48" s="1282"/>
      <c r="H48" s="1283"/>
      <c r="I48" s="107" t="s">
        <v>511</v>
      </c>
      <c r="J48" s="108" t="s">
        <v>511</v>
      </c>
      <c r="K48" s="108" t="s">
        <v>511</v>
      </c>
      <c r="L48" s="108" t="s">
        <v>511</v>
      </c>
      <c r="M48" s="109" t="s">
        <v>511</v>
      </c>
    </row>
    <row r="49" spans="2:13" ht="27.75" customHeight="1">
      <c r="B49" s="1280"/>
      <c r="C49" s="1281"/>
      <c r="D49" s="106"/>
      <c r="E49" s="1282" t="s">
        <v>39</v>
      </c>
      <c r="F49" s="1282"/>
      <c r="G49" s="1282"/>
      <c r="H49" s="1283"/>
      <c r="I49" s="107" t="s">
        <v>511</v>
      </c>
      <c r="J49" s="108" t="s">
        <v>511</v>
      </c>
      <c r="K49" s="108" t="s">
        <v>511</v>
      </c>
      <c r="L49" s="108" t="s">
        <v>511</v>
      </c>
      <c r="M49" s="109" t="s">
        <v>511</v>
      </c>
    </row>
    <row r="50" spans="2:13" ht="27.75" customHeight="1">
      <c r="B50" s="1276" t="s">
        <v>40</v>
      </c>
      <c r="C50" s="1277"/>
      <c r="D50" s="112"/>
      <c r="E50" s="1282" t="s">
        <v>41</v>
      </c>
      <c r="F50" s="1282"/>
      <c r="G50" s="1282"/>
      <c r="H50" s="1283"/>
      <c r="I50" s="107">
        <v>1830</v>
      </c>
      <c r="J50" s="108">
        <v>1900</v>
      </c>
      <c r="K50" s="108">
        <v>3180</v>
      </c>
      <c r="L50" s="108">
        <v>3592</v>
      </c>
      <c r="M50" s="109">
        <v>3683</v>
      </c>
    </row>
    <row r="51" spans="2:13" ht="27.75" customHeight="1">
      <c r="B51" s="1278"/>
      <c r="C51" s="1279"/>
      <c r="D51" s="106"/>
      <c r="E51" s="1282" t="s">
        <v>42</v>
      </c>
      <c r="F51" s="1282"/>
      <c r="G51" s="1282"/>
      <c r="H51" s="1283"/>
      <c r="I51" s="107" t="s">
        <v>511</v>
      </c>
      <c r="J51" s="108" t="s">
        <v>511</v>
      </c>
      <c r="K51" s="108" t="s">
        <v>511</v>
      </c>
      <c r="L51" s="108" t="s">
        <v>511</v>
      </c>
      <c r="M51" s="109" t="s">
        <v>511</v>
      </c>
    </row>
    <row r="52" spans="2:13" ht="27.75" customHeight="1">
      <c r="B52" s="1280"/>
      <c r="C52" s="1281"/>
      <c r="D52" s="106"/>
      <c r="E52" s="1282" t="s">
        <v>43</v>
      </c>
      <c r="F52" s="1282"/>
      <c r="G52" s="1282"/>
      <c r="H52" s="1283"/>
      <c r="I52" s="107">
        <v>5264</v>
      </c>
      <c r="J52" s="108">
        <v>5274</v>
      </c>
      <c r="K52" s="108">
        <v>5263</v>
      </c>
      <c r="L52" s="108">
        <v>5022</v>
      </c>
      <c r="M52" s="109">
        <v>5037</v>
      </c>
    </row>
    <row r="53" spans="2:13" ht="27.75" customHeight="1" thickBot="1">
      <c r="B53" s="1284" t="s">
        <v>44</v>
      </c>
      <c r="C53" s="1285"/>
      <c r="D53" s="113"/>
      <c r="E53" s="1286" t="s">
        <v>45</v>
      </c>
      <c r="F53" s="1286"/>
      <c r="G53" s="1286"/>
      <c r="H53" s="1287"/>
      <c r="I53" s="114">
        <v>2488</v>
      </c>
      <c r="J53" s="115">
        <v>2360</v>
      </c>
      <c r="K53" s="115">
        <v>1078</v>
      </c>
      <c r="L53" s="115">
        <v>462</v>
      </c>
      <c r="M53" s="116">
        <v>-421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HnYvvSV0WcA9fQ+jm7RcwIrofwotSUFrEgRI89OBOlSW1qrWUEuiE204baENrM9zBS+UoVTGPmIwqQ9R7S7hw==" saltValue="4K+TFAYOlxNuNbucOu9N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554</v>
      </c>
      <c r="G54" s="125" t="s">
        <v>555</v>
      </c>
      <c r="H54" s="126" t="s">
        <v>556</v>
      </c>
    </row>
    <row r="55" spans="2:8" ht="52.5" customHeight="1">
      <c r="B55" s="127"/>
      <c r="C55" s="1303" t="s">
        <v>48</v>
      </c>
      <c r="D55" s="1303"/>
      <c r="E55" s="1304"/>
      <c r="F55" s="128">
        <v>1027</v>
      </c>
      <c r="G55" s="128">
        <v>1131</v>
      </c>
      <c r="H55" s="129">
        <v>1377</v>
      </c>
    </row>
    <row r="56" spans="2:8" ht="52.5" customHeight="1">
      <c r="B56" s="130"/>
      <c r="C56" s="1305" t="s">
        <v>49</v>
      </c>
      <c r="D56" s="1305"/>
      <c r="E56" s="1306"/>
      <c r="F56" s="131">
        <v>517</v>
      </c>
      <c r="G56" s="131">
        <v>518</v>
      </c>
      <c r="H56" s="132">
        <v>369</v>
      </c>
    </row>
    <row r="57" spans="2:8" ht="53.25" customHeight="1">
      <c r="B57" s="130"/>
      <c r="C57" s="1307" t="s">
        <v>50</v>
      </c>
      <c r="D57" s="1307"/>
      <c r="E57" s="1308"/>
      <c r="F57" s="133">
        <v>1362</v>
      </c>
      <c r="G57" s="133">
        <v>1403</v>
      </c>
      <c r="H57" s="134">
        <v>1506</v>
      </c>
    </row>
    <row r="58" spans="2:8" ht="45.75" customHeight="1">
      <c r="B58" s="135"/>
      <c r="C58" s="1295" t="s">
        <v>589</v>
      </c>
      <c r="D58" s="1296"/>
      <c r="E58" s="1297"/>
      <c r="F58" s="136">
        <v>439</v>
      </c>
      <c r="G58" s="136">
        <v>441</v>
      </c>
      <c r="H58" s="137">
        <v>444</v>
      </c>
    </row>
    <row r="59" spans="2:8" ht="45.75" customHeight="1">
      <c r="B59" s="135"/>
      <c r="C59" s="1295" t="s">
        <v>590</v>
      </c>
      <c r="D59" s="1296"/>
      <c r="E59" s="1297"/>
      <c r="F59" s="136">
        <v>201</v>
      </c>
      <c r="G59" s="136">
        <v>231</v>
      </c>
      <c r="H59" s="137">
        <v>261</v>
      </c>
    </row>
    <row r="60" spans="2:8" ht="45.75" customHeight="1">
      <c r="B60" s="135"/>
      <c r="C60" s="1295" t="s">
        <v>591</v>
      </c>
      <c r="D60" s="1296"/>
      <c r="E60" s="1297"/>
      <c r="F60" s="136">
        <v>200</v>
      </c>
      <c r="G60" s="136">
        <v>200</v>
      </c>
      <c r="H60" s="137">
        <v>201</v>
      </c>
    </row>
    <row r="61" spans="2:8" ht="45.75" customHeight="1">
      <c r="B61" s="135"/>
      <c r="C61" s="1295" t="s">
        <v>592</v>
      </c>
      <c r="D61" s="1296"/>
      <c r="E61" s="1297"/>
      <c r="F61" s="136">
        <v>124</v>
      </c>
      <c r="G61" s="136">
        <v>124</v>
      </c>
      <c r="H61" s="137">
        <v>185</v>
      </c>
    </row>
    <row r="62" spans="2:8" ht="45.75" customHeight="1" thickBot="1">
      <c r="B62" s="138"/>
      <c r="C62" s="1298" t="s">
        <v>593</v>
      </c>
      <c r="D62" s="1299"/>
      <c r="E62" s="1300"/>
      <c r="F62" s="139">
        <v>181</v>
      </c>
      <c r="G62" s="139">
        <v>181</v>
      </c>
      <c r="H62" s="140">
        <v>181</v>
      </c>
    </row>
    <row r="63" spans="2:8" ht="52.5" customHeight="1" thickBot="1">
      <c r="B63" s="141"/>
      <c r="C63" s="1301" t="s">
        <v>51</v>
      </c>
      <c r="D63" s="1301"/>
      <c r="E63" s="1302"/>
      <c r="F63" s="142">
        <v>2905</v>
      </c>
      <c r="G63" s="142">
        <v>3052</v>
      </c>
      <c r="H63" s="143">
        <v>3252</v>
      </c>
    </row>
    <row r="64" spans="2:8" ht="15" customHeight="1"/>
  </sheetData>
  <sheetProtection algorithmName="SHA-512" hashValue="oFCTCKqaR/h+cgL04MECzwhk4Kg74ocLTFqA7ek7riZQSy+96o5p5FR9YQpQAnN4AUGL0btwDd4NjegV4vDzWA==" saltValue="9jF+ex6XyuESrPbYy5Rq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13.5" customHeight="1" zeroHeight="1"/>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ht="13">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ht="13">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c r="DD19" s="388"/>
      <c r="DE19" s="388"/>
    </row>
    <row r="20" spans="1:351" ht="13">
      <c r="DD20" s="388"/>
      <c r="DE20" s="388"/>
    </row>
    <row r="21" spans="1:351" ht="16.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c r="B22" s="395"/>
      <c r="MM22" s="394"/>
    </row>
    <row r="23" spans="1:351" ht="13">
      <c r="B23" s="395"/>
    </row>
    <row r="24" spans="1:351" ht="13">
      <c r="B24" s="395"/>
    </row>
    <row r="25" spans="1:351" ht="13">
      <c r="B25" s="395"/>
    </row>
    <row r="26" spans="1:351" ht="13">
      <c r="B26" s="395"/>
    </row>
    <row r="27" spans="1:351" ht="13">
      <c r="B27" s="395"/>
    </row>
    <row r="28" spans="1:351" ht="13">
      <c r="B28" s="395"/>
    </row>
    <row r="29" spans="1:351" ht="13">
      <c r="B29" s="395"/>
    </row>
    <row r="30" spans="1:351" ht="13">
      <c r="B30" s="395"/>
    </row>
    <row r="31" spans="1:351" ht="13">
      <c r="B31" s="395"/>
    </row>
    <row r="32" spans="1:351" ht="13">
      <c r="B32" s="395"/>
    </row>
    <row r="33" spans="2:109" ht="13">
      <c r="B33" s="395"/>
    </row>
    <row r="34" spans="2:109" ht="13">
      <c r="B34" s="395"/>
    </row>
    <row r="35" spans="2:109" ht="13">
      <c r="B35" s="395"/>
    </row>
    <row r="36" spans="2:109" ht="13">
      <c r="B36" s="395"/>
    </row>
    <row r="37" spans="2:109" ht="13">
      <c r="B37" s="395"/>
    </row>
    <row r="38" spans="2:109" ht="13">
      <c r="B38" s="395"/>
    </row>
    <row r="39" spans="2:109" ht="13">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c r="B40" s="400"/>
      <c r="DD40" s="400"/>
      <c r="DE40" s="388"/>
    </row>
    <row r="41" spans="2:109" ht="16.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616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c r="B49" s="395"/>
      <c r="AN49" s="388" t="s">
        <v>603</v>
      </c>
    </row>
    <row r="50" spans="1:109" ht="13">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552</v>
      </c>
      <c r="BQ50" s="1322"/>
      <c r="BR50" s="1322"/>
      <c r="BS50" s="1322"/>
      <c r="BT50" s="1322"/>
      <c r="BU50" s="1322"/>
      <c r="BV50" s="1322"/>
      <c r="BW50" s="1322"/>
      <c r="BX50" s="1322" t="s">
        <v>553</v>
      </c>
      <c r="BY50" s="1322"/>
      <c r="BZ50" s="1322"/>
      <c r="CA50" s="1322"/>
      <c r="CB50" s="1322"/>
      <c r="CC50" s="1322"/>
      <c r="CD50" s="1322"/>
      <c r="CE50" s="1322"/>
      <c r="CF50" s="1322" t="s">
        <v>554</v>
      </c>
      <c r="CG50" s="1322"/>
      <c r="CH50" s="1322"/>
      <c r="CI50" s="1322"/>
      <c r="CJ50" s="1322"/>
      <c r="CK50" s="1322"/>
      <c r="CL50" s="1322"/>
      <c r="CM50" s="1322"/>
      <c r="CN50" s="1322" t="s">
        <v>555</v>
      </c>
      <c r="CO50" s="1322"/>
      <c r="CP50" s="1322"/>
      <c r="CQ50" s="1322"/>
      <c r="CR50" s="1322"/>
      <c r="CS50" s="1322"/>
      <c r="CT50" s="1322"/>
      <c r="CU50" s="1322"/>
      <c r="CV50" s="1322" t="s">
        <v>556</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604</v>
      </c>
      <c r="AO51" s="1325"/>
      <c r="AP51" s="1325"/>
      <c r="AQ51" s="1325"/>
      <c r="AR51" s="1325"/>
      <c r="AS51" s="1325"/>
      <c r="AT51" s="1325"/>
      <c r="AU51" s="1325"/>
      <c r="AV51" s="1325"/>
      <c r="AW51" s="1325"/>
      <c r="AX51" s="1325"/>
      <c r="AY51" s="1325"/>
      <c r="AZ51" s="1325"/>
      <c r="BA51" s="1325"/>
      <c r="BB51" s="1325" t="s">
        <v>606</v>
      </c>
      <c r="BC51" s="1325"/>
      <c r="BD51" s="1325"/>
      <c r="BE51" s="1325"/>
      <c r="BF51" s="1325"/>
      <c r="BG51" s="1325"/>
      <c r="BH51" s="1325"/>
      <c r="BI51" s="1325"/>
      <c r="BJ51" s="1325"/>
      <c r="BK51" s="1325"/>
      <c r="BL51" s="1325"/>
      <c r="BM51" s="1325"/>
      <c r="BN51" s="1325"/>
      <c r="BO51" s="1325"/>
      <c r="BP51" s="1323">
        <v>75.400000000000006</v>
      </c>
      <c r="BQ51" s="1323"/>
      <c r="BR51" s="1323"/>
      <c r="BS51" s="1323"/>
      <c r="BT51" s="1323"/>
      <c r="BU51" s="1323"/>
      <c r="BV51" s="1323"/>
      <c r="BW51" s="1323"/>
      <c r="BX51" s="1323">
        <v>77.099999999999994</v>
      </c>
      <c r="BY51" s="1323"/>
      <c r="BZ51" s="1323"/>
      <c r="CA51" s="1323"/>
      <c r="CB51" s="1323"/>
      <c r="CC51" s="1323"/>
      <c r="CD51" s="1323"/>
      <c r="CE51" s="1323"/>
      <c r="CF51" s="1323">
        <v>35.4</v>
      </c>
      <c r="CG51" s="1323"/>
      <c r="CH51" s="1323"/>
      <c r="CI51" s="1323"/>
      <c r="CJ51" s="1323"/>
      <c r="CK51" s="1323"/>
      <c r="CL51" s="1323"/>
      <c r="CM51" s="1323"/>
      <c r="CN51" s="1323">
        <v>12.9</v>
      </c>
      <c r="CO51" s="1323"/>
      <c r="CP51" s="1323"/>
      <c r="CQ51" s="1323"/>
      <c r="CR51" s="1323"/>
      <c r="CS51" s="1323"/>
      <c r="CT51" s="1323"/>
      <c r="CU51" s="1323"/>
      <c r="CV51" s="1323"/>
      <c r="CW51" s="1323"/>
      <c r="CX51" s="1323"/>
      <c r="CY51" s="1323"/>
      <c r="CZ51" s="1323"/>
      <c r="DA51" s="1323"/>
      <c r="DB51" s="1323"/>
      <c r="DC51" s="1323"/>
    </row>
    <row r="52" spans="1:109" ht="13">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607</v>
      </c>
      <c r="BC53" s="1325"/>
      <c r="BD53" s="1325"/>
      <c r="BE53" s="1325"/>
      <c r="BF53" s="1325"/>
      <c r="BG53" s="1325"/>
      <c r="BH53" s="1325"/>
      <c r="BI53" s="1325"/>
      <c r="BJ53" s="1325"/>
      <c r="BK53" s="1325"/>
      <c r="BL53" s="1325"/>
      <c r="BM53" s="1325"/>
      <c r="BN53" s="1325"/>
      <c r="BO53" s="1325"/>
      <c r="BP53" s="1323">
        <v>62.1</v>
      </c>
      <c r="BQ53" s="1323"/>
      <c r="BR53" s="1323"/>
      <c r="BS53" s="1323"/>
      <c r="BT53" s="1323"/>
      <c r="BU53" s="1323"/>
      <c r="BV53" s="1323"/>
      <c r="BW53" s="1323"/>
      <c r="BX53" s="1323">
        <v>62.9</v>
      </c>
      <c r="BY53" s="1323"/>
      <c r="BZ53" s="1323"/>
      <c r="CA53" s="1323"/>
      <c r="CB53" s="1323"/>
      <c r="CC53" s="1323"/>
      <c r="CD53" s="1323"/>
      <c r="CE53" s="1323"/>
      <c r="CF53" s="1323">
        <v>64.2</v>
      </c>
      <c r="CG53" s="1323"/>
      <c r="CH53" s="1323"/>
      <c r="CI53" s="1323"/>
      <c r="CJ53" s="1323"/>
      <c r="CK53" s="1323"/>
      <c r="CL53" s="1323"/>
      <c r="CM53" s="1323"/>
      <c r="CN53" s="1323">
        <v>66.099999999999994</v>
      </c>
      <c r="CO53" s="1323"/>
      <c r="CP53" s="1323"/>
      <c r="CQ53" s="1323"/>
      <c r="CR53" s="1323"/>
      <c r="CS53" s="1323"/>
      <c r="CT53" s="1323"/>
      <c r="CU53" s="1323"/>
      <c r="CV53" s="1323">
        <v>67.599999999999994</v>
      </c>
      <c r="CW53" s="1323"/>
      <c r="CX53" s="1323"/>
      <c r="CY53" s="1323"/>
      <c r="CZ53" s="1323"/>
      <c r="DA53" s="1323"/>
      <c r="DB53" s="1323"/>
      <c r="DC53" s="1323"/>
    </row>
    <row r="54" spans="1:109" ht="13">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
      <c r="A55" s="403"/>
      <c r="B55" s="395"/>
      <c r="G55" s="1318"/>
      <c r="H55" s="1318"/>
      <c r="I55" s="1318"/>
      <c r="J55" s="1318"/>
      <c r="K55" s="1324"/>
      <c r="L55" s="1324"/>
      <c r="M55" s="1324"/>
      <c r="N55" s="1324"/>
      <c r="AN55" s="1322" t="s">
        <v>608</v>
      </c>
      <c r="AO55" s="1322"/>
      <c r="AP55" s="1322"/>
      <c r="AQ55" s="1322"/>
      <c r="AR55" s="1322"/>
      <c r="AS55" s="1322"/>
      <c r="AT55" s="1322"/>
      <c r="AU55" s="1322"/>
      <c r="AV55" s="1322"/>
      <c r="AW55" s="1322"/>
      <c r="AX55" s="1322"/>
      <c r="AY55" s="1322"/>
      <c r="AZ55" s="1322"/>
      <c r="BA55" s="1322"/>
      <c r="BB55" s="1325" t="s">
        <v>605</v>
      </c>
      <c r="BC55" s="1325"/>
      <c r="BD55" s="1325"/>
      <c r="BE55" s="1325"/>
      <c r="BF55" s="1325"/>
      <c r="BG55" s="1325"/>
      <c r="BH55" s="1325"/>
      <c r="BI55" s="1325"/>
      <c r="BJ55" s="1325"/>
      <c r="BK55" s="1325"/>
      <c r="BL55" s="1325"/>
      <c r="BM55" s="1325"/>
      <c r="BN55" s="1325"/>
      <c r="BO55" s="1325"/>
      <c r="BP55" s="1323">
        <v>20.2</v>
      </c>
      <c r="BQ55" s="1323"/>
      <c r="BR55" s="1323"/>
      <c r="BS55" s="1323"/>
      <c r="BT55" s="1323"/>
      <c r="BU55" s="1323"/>
      <c r="BV55" s="1323"/>
      <c r="BW55" s="1323"/>
      <c r="BX55" s="1323">
        <v>38.5</v>
      </c>
      <c r="BY55" s="1323"/>
      <c r="BZ55" s="1323"/>
      <c r="CA55" s="1323"/>
      <c r="CB55" s="1323"/>
      <c r="CC55" s="1323"/>
      <c r="CD55" s="1323"/>
      <c r="CE55" s="1323"/>
      <c r="CF55" s="1323">
        <v>32.799999999999997</v>
      </c>
      <c r="CG55" s="1323"/>
      <c r="CH55" s="1323"/>
      <c r="CI55" s="1323"/>
      <c r="CJ55" s="1323"/>
      <c r="CK55" s="1323"/>
      <c r="CL55" s="1323"/>
      <c r="CM55" s="1323"/>
      <c r="CN55" s="1323">
        <v>20.9</v>
      </c>
      <c r="CO55" s="1323"/>
      <c r="CP55" s="1323"/>
      <c r="CQ55" s="1323"/>
      <c r="CR55" s="1323"/>
      <c r="CS55" s="1323"/>
      <c r="CT55" s="1323"/>
      <c r="CU55" s="1323"/>
      <c r="CV55" s="1323">
        <v>21</v>
      </c>
      <c r="CW55" s="1323"/>
      <c r="CX55" s="1323"/>
      <c r="CY55" s="1323"/>
      <c r="CZ55" s="1323"/>
      <c r="DA55" s="1323"/>
      <c r="DB55" s="1323"/>
      <c r="DC55" s="1323"/>
    </row>
    <row r="56" spans="1:109" ht="13">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609</v>
      </c>
      <c r="BC57" s="1325"/>
      <c r="BD57" s="1325"/>
      <c r="BE57" s="1325"/>
      <c r="BF57" s="1325"/>
      <c r="BG57" s="1325"/>
      <c r="BH57" s="1325"/>
      <c r="BI57" s="1325"/>
      <c r="BJ57" s="1325"/>
      <c r="BK57" s="1325"/>
      <c r="BL57" s="1325"/>
      <c r="BM57" s="1325"/>
      <c r="BN57" s="1325"/>
      <c r="BO57" s="1325"/>
      <c r="BP57" s="1323">
        <v>55.8</v>
      </c>
      <c r="BQ57" s="1323"/>
      <c r="BR57" s="1323"/>
      <c r="BS57" s="1323"/>
      <c r="BT57" s="1323"/>
      <c r="BU57" s="1323"/>
      <c r="BV57" s="1323"/>
      <c r="BW57" s="1323"/>
      <c r="BX57" s="1323">
        <v>57.6</v>
      </c>
      <c r="BY57" s="1323"/>
      <c r="BZ57" s="1323"/>
      <c r="CA57" s="1323"/>
      <c r="CB57" s="1323"/>
      <c r="CC57" s="1323"/>
      <c r="CD57" s="1323"/>
      <c r="CE57" s="1323"/>
      <c r="CF57" s="1323">
        <v>58.9</v>
      </c>
      <c r="CG57" s="1323"/>
      <c r="CH57" s="1323"/>
      <c r="CI57" s="1323"/>
      <c r="CJ57" s="1323"/>
      <c r="CK57" s="1323"/>
      <c r="CL57" s="1323"/>
      <c r="CM57" s="1323"/>
      <c r="CN57" s="1323">
        <v>60.5</v>
      </c>
      <c r="CO57" s="1323"/>
      <c r="CP57" s="1323"/>
      <c r="CQ57" s="1323"/>
      <c r="CR57" s="1323"/>
      <c r="CS57" s="1323"/>
      <c r="CT57" s="1323"/>
      <c r="CU57" s="1323"/>
      <c r="CV57" s="1323">
        <v>61.2</v>
      </c>
      <c r="CW57" s="1323"/>
      <c r="CX57" s="1323"/>
      <c r="CY57" s="1323"/>
      <c r="CZ57" s="1323"/>
      <c r="DA57" s="1323"/>
      <c r="DB57" s="1323"/>
      <c r="DC57" s="1323"/>
      <c r="DD57" s="408"/>
      <c r="DE57" s="407"/>
    </row>
    <row r="58" spans="1:109" s="403" customFormat="1" ht="13">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c r="B63" s="414" t="s">
        <v>610</v>
      </c>
    </row>
    <row r="64" spans="1:109" ht="13">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c r="B65" s="395"/>
      <c r="AN65" s="1309" t="s">
        <v>617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c r="B71" s="395"/>
      <c r="G71" s="420"/>
      <c r="I71" s="421"/>
      <c r="J71" s="418"/>
      <c r="K71" s="418"/>
      <c r="L71" s="419"/>
      <c r="M71" s="418"/>
      <c r="N71" s="419"/>
      <c r="AM71" s="420"/>
      <c r="AN71" s="388" t="s">
        <v>603</v>
      </c>
    </row>
    <row r="72" spans="2:107" ht="13">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552</v>
      </c>
      <c r="BQ72" s="1322"/>
      <c r="BR72" s="1322"/>
      <c r="BS72" s="1322"/>
      <c r="BT72" s="1322"/>
      <c r="BU72" s="1322"/>
      <c r="BV72" s="1322"/>
      <c r="BW72" s="1322"/>
      <c r="BX72" s="1322" t="s">
        <v>553</v>
      </c>
      <c r="BY72" s="1322"/>
      <c r="BZ72" s="1322"/>
      <c r="CA72" s="1322"/>
      <c r="CB72" s="1322"/>
      <c r="CC72" s="1322"/>
      <c r="CD72" s="1322"/>
      <c r="CE72" s="1322"/>
      <c r="CF72" s="1322" t="s">
        <v>554</v>
      </c>
      <c r="CG72" s="1322"/>
      <c r="CH72" s="1322"/>
      <c r="CI72" s="1322"/>
      <c r="CJ72" s="1322"/>
      <c r="CK72" s="1322"/>
      <c r="CL72" s="1322"/>
      <c r="CM72" s="1322"/>
      <c r="CN72" s="1322" t="s">
        <v>555</v>
      </c>
      <c r="CO72" s="1322"/>
      <c r="CP72" s="1322"/>
      <c r="CQ72" s="1322"/>
      <c r="CR72" s="1322"/>
      <c r="CS72" s="1322"/>
      <c r="CT72" s="1322"/>
      <c r="CU72" s="1322"/>
      <c r="CV72" s="1322" t="s">
        <v>556</v>
      </c>
      <c r="CW72" s="1322"/>
      <c r="CX72" s="1322"/>
      <c r="CY72" s="1322"/>
      <c r="CZ72" s="1322"/>
      <c r="DA72" s="1322"/>
      <c r="DB72" s="1322"/>
      <c r="DC72" s="1322"/>
    </row>
    <row r="73" spans="2:107" ht="13">
      <c r="B73" s="395"/>
      <c r="G73" s="1328"/>
      <c r="H73" s="1328"/>
      <c r="I73" s="1328"/>
      <c r="J73" s="1328"/>
      <c r="K73" s="1329"/>
      <c r="L73" s="1329"/>
      <c r="M73" s="1329"/>
      <c r="N73" s="1329"/>
      <c r="AM73" s="404"/>
      <c r="AN73" s="1325" t="s">
        <v>604</v>
      </c>
      <c r="AO73" s="1325"/>
      <c r="AP73" s="1325"/>
      <c r="AQ73" s="1325"/>
      <c r="AR73" s="1325"/>
      <c r="AS73" s="1325"/>
      <c r="AT73" s="1325"/>
      <c r="AU73" s="1325"/>
      <c r="AV73" s="1325"/>
      <c r="AW73" s="1325"/>
      <c r="AX73" s="1325"/>
      <c r="AY73" s="1325"/>
      <c r="AZ73" s="1325"/>
      <c r="BA73" s="1325"/>
      <c r="BB73" s="1325" t="s">
        <v>605</v>
      </c>
      <c r="BC73" s="1325"/>
      <c r="BD73" s="1325"/>
      <c r="BE73" s="1325"/>
      <c r="BF73" s="1325"/>
      <c r="BG73" s="1325"/>
      <c r="BH73" s="1325"/>
      <c r="BI73" s="1325"/>
      <c r="BJ73" s="1325"/>
      <c r="BK73" s="1325"/>
      <c r="BL73" s="1325"/>
      <c r="BM73" s="1325"/>
      <c r="BN73" s="1325"/>
      <c r="BO73" s="1325"/>
      <c r="BP73" s="1323">
        <v>75.400000000000006</v>
      </c>
      <c r="BQ73" s="1323"/>
      <c r="BR73" s="1323"/>
      <c r="BS73" s="1323"/>
      <c r="BT73" s="1323"/>
      <c r="BU73" s="1323"/>
      <c r="BV73" s="1323"/>
      <c r="BW73" s="1323"/>
      <c r="BX73" s="1323">
        <v>77.099999999999994</v>
      </c>
      <c r="BY73" s="1323"/>
      <c r="BZ73" s="1323"/>
      <c r="CA73" s="1323"/>
      <c r="CB73" s="1323"/>
      <c r="CC73" s="1323"/>
      <c r="CD73" s="1323"/>
      <c r="CE73" s="1323"/>
      <c r="CF73" s="1323">
        <v>35.4</v>
      </c>
      <c r="CG73" s="1323"/>
      <c r="CH73" s="1323"/>
      <c r="CI73" s="1323"/>
      <c r="CJ73" s="1323"/>
      <c r="CK73" s="1323"/>
      <c r="CL73" s="1323"/>
      <c r="CM73" s="1323"/>
      <c r="CN73" s="1323">
        <v>12.9</v>
      </c>
      <c r="CO73" s="1323"/>
      <c r="CP73" s="1323"/>
      <c r="CQ73" s="1323"/>
      <c r="CR73" s="1323"/>
      <c r="CS73" s="1323"/>
      <c r="CT73" s="1323"/>
      <c r="CU73" s="1323"/>
      <c r="CV73" s="1323"/>
      <c r="CW73" s="1323"/>
      <c r="CX73" s="1323"/>
      <c r="CY73" s="1323"/>
      <c r="CZ73" s="1323"/>
      <c r="DA73" s="1323"/>
      <c r="DB73" s="1323"/>
      <c r="DC73" s="1323"/>
    </row>
    <row r="74" spans="2:107" ht="13">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611</v>
      </c>
      <c r="BC75" s="1325"/>
      <c r="BD75" s="1325"/>
      <c r="BE75" s="1325"/>
      <c r="BF75" s="1325"/>
      <c r="BG75" s="1325"/>
      <c r="BH75" s="1325"/>
      <c r="BI75" s="1325"/>
      <c r="BJ75" s="1325"/>
      <c r="BK75" s="1325"/>
      <c r="BL75" s="1325"/>
      <c r="BM75" s="1325"/>
      <c r="BN75" s="1325"/>
      <c r="BO75" s="1325"/>
      <c r="BP75" s="1323">
        <v>11.6</v>
      </c>
      <c r="BQ75" s="1323"/>
      <c r="BR75" s="1323"/>
      <c r="BS75" s="1323"/>
      <c r="BT75" s="1323"/>
      <c r="BU75" s="1323"/>
      <c r="BV75" s="1323"/>
      <c r="BW75" s="1323"/>
      <c r="BX75" s="1323">
        <v>11.5</v>
      </c>
      <c r="BY75" s="1323"/>
      <c r="BZ75" s="1323"/>
      <c r="CA75" s="1323"/>
      <c r="CB75" s="1323"/>
      <c r="CC75" s="1323"/>
      <c r="CD75" s="1323"/>
      <c r="CE75" s="1323"/>
      <c r="CF75" s="1323">
        <v>11.9</v>
      </c>
      <c r="CG75" s="1323"/>
      <c r="CH75" s="1323"/>
      <c r="CI75" s="1323"/>
      <c r="CJ75" s="1323"/>
      <c r="CK75" s="1323"/>
      <c r="CL75" s="1323"/>
      <c r="CM75" s="1323"/>
      <c r="CN75" s="1323">
        <v>11.2</v>
      </c>
      <c r="CO75" s="1323"/>
      <c r="CP75" s="1323"/>
      <c r="CQ75" s="1323"/>
      <c r="CR75" s="1323"/>
      <c r="CS75" s="1323"/>
      <c r="CT75" s="1323"/>
      <c r="CU75" s="1323"/>
      <c r="CV75" s="1323">
        <v>9.6999999999999993</v>
      </c>
      <c r="CW75" s="1323"/>
      <c r="CX75" s="1323"/>
      <c r="CY75" s="1323"/>
      <c r="CZ75" s="1323"/>
      <c r="DA75" s="1323"/>
      <c r="DB75" s="1323"/>
      <c r="DC75" s="1323"/>
    </row>
    <row r="76" spans="2:107" ht="13">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
      <c r="B77" s="395"/>
      <c r="G77" s="1318"/>
      <c r="H77" s="1318"/>
      <c r="I77" s="1318"/>
      <c r="J77" s="1318"/>
      <c r="K77" s="1329"/>
      <c r="L77" s="1329"/>
      <c r="M77" s="1329"/>
      <c r="N77" s="1329"/>
      <c r="AN77" s="1322" t="s">
        <v>608</v>
      </c>
      <c r="AO77" s="1322"/>
      <c r="AP77" s="1322"/>
      <c r="AQ77" s="1322"/>
      <c r="AR77" s="1322"/>
      <c r="AS77" s="1322"/>
      <c r="AT77" s="1322"/>
      <c r="AU77" s="1322"/>
      <c r="AV77" s="1322"/>
      <c r="AW77" s="1322"/>
      <c r="AX77" s="1322"/>
      <c r="AY77" s="1322"/>
      <c r="AZ77" s="1322"/>
      <c r="BA77" s="1322"/>
      <c r="BB77" s="1325" t="s">
        <v>612</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38.5</v>
      </c>
      <c r="BY77" s="1323"/>
      <c r="BZ77" s="1323"/>
      <c r="CA77" s="1323"/>
      <c r="CB77" s="1323"/>
      <c r="CC77" s="1323"/>
      <c r="CD77" s="1323"/>
      <c r="CE77" s="1323"/>
      <c r="CF77" s="1323">
        <v>32.799999999999997</v>
      </c>
      <c r="CG77" s="1323"/>
      <c r="CH77" s="1323"/>
      <c r="CI77" s="1323"/>
      <c r="CJ77" s="1323"/>
      <c r="CK77" s="1323"/>
      <c r="CL77" s="1323"/>
      <c r="CM77" s="1323"/>
      <c r="CN77" s="1323">
        <v>20.9</v>
      </c>
      <c r="CO77" s="1323"/>
      <c r="CP77" s="1323"/>
      <c r="CQ77" s="1323"/>
      <c r="CR77" s="1323"/>
      <c r="CS77" s="1323"/>
      <c r="CT77" s="1323"/>
      <c r="CU77" s="1323"/>
      <c r="CV77" s="1323">
        <v>21</v>
      </c>
      <c r="CW77" s="1323"/>
      <c r="CX77" s="1323"/>
      <c r="CY77" s="1323"/>
      <c r="CZ77" s="1323"/>
      <c r="DA77" s="1323"/>
      <c r="DB77" s="1323"/>
      <c r="DC77" s="1323"/>
    </row>
    <row r="78" spans="2:107" ht="13">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613</v>
      </c>
      <c r="BC79" s="1325"/>
      <c r="BD79" s="1325"/>
      <c r="BE79" s="1325"/>
      <c r="BF79" s="1325"/>
      <c r="BG79" s="1325"/>
      <c r="BH79" s="1325"/>
      <c r="BI79" s="1325"/>
      <c r="BJ79" s="1325"/>
      <c r="BK79" s="1325"/>
      <c r="BL79" s="1325"/>
      <c r="BM79" s="1325"/>
      <c r="BN79" s="1325"/>
      <c r="BO79" s="1325"/>
      <c r="BP79" s="1323">
        <v>9.3000000000000007</v>
      </c>
      <c r="BQ79" s="1323"/>
      <c r="BR79" s="1323"/>
      <c r="BS79" s="1323"/>
      <c r="BT79" s="1323"/>
      <c r="BU79" s="1323"/>
      <c r="BV79" s="1323"/>
      <c r="BW79" s="1323"/>
      <c r="BX79" s="1323">
        <v>9.1999999999999993</v>
      </c>
      <c r="BY79" s="1323"/>
      <c r="BZ79" s="1323"/>
      <c r="CA79" s="1323"/>
      <c r="CB79" s="1323"/>
      <c r="CC79" s="1323"/>
      <c r="CD79" s="1323"/>
      <c r="CE79" s="1323"/>
      <c r="CF79" s="1323">
        <v>9.1</v>
      </c>
      <c r="CG79" s="1323"/>
      <c r="CH79" s="1323"/>
      <c r="CI79" s="1323"/>
      <c r="CJ79" s="1323"/>
      <c r="CK79" s="1323"/>
      <c r="CL79" s="1323"/>
      <c r="CM79" s="1323"/>
      <c r="CN79" s="1323">
        <v>9.1</v>
      </c>
      <c r="CO79" s="1323"/>
      <c r="CP79" s="1323"/>
      <c r="CQ79" s="1323"/>
      <c r="CR79" s="1323"/>
      <c r="CS79" s="1323"/>
      <c r="CT79" s="1323"/>
      <c r="CU79" s="1323"/>
      <c r="CV79" s="1323">
        <v>9.1999999999999993</v>
      </c>
      <c r="CW79" s="1323"/>
      <c r="CX79" s="1323"/>
      <c r="CY79" s="1323"/>
      <c r="CZ79" s="1323"/>
      <c r="DA79" s="1323"/>
      <c r="DB79" s="1323"/>
      <c r="DC79" s="1323"/>
    </row>
    <row r="80" spans="2:107" ht="13">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
      <c r="B81" s="395"/>
    </row>
    <row r="82" spans="2:109" ht="16.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c r="DD84" s="388"/>
      <c r="DE84" s="388"/>
    </row>
    <row r="85" spans="2:109" ht="13">
      <c r="DD85" s="388"/>
      <c r="DE85" s="388"/>
    </row>
    <row r="86" spans="2:109" ht="13" hidden="1">
      <c r="DD86" s="388"/>
      <c r="DE86" s="388"/>
    </row>
    <row r="87" spans="2:109" ht="13" hidden="1">
      <c r="K87" s="423"/>
      <c r="AQ87" s="423"/>
      <c r="BC87" s="423"/>
      <c r="BO87" s="423"/>
      <c r="CA87" s="423"/>
      <c r="CM87" s="423"/>
      <c r="CY87" s="423"/>
      <c r="DD87" s="388"/>
      <c r="DE87" s="388"/>
    </row>
    <row r="88" spans="2:109" ht="13" hidden="1">
      <c r="DD88" s="388"/>
      <c r="DE88" s="388"/>
    </row>
    <row r="89" spans="2:109" ht="13" hidden="1">
      <c r="DD89" s="388"/>
      <c r="DE89" s="388"/>
    </row>
    <row r="90" spans="2:109" ht="13" hidden="1">
      <c r="DD90" s="388"/>
      <c r="DE90" s="388"/>
    </row>
    <row r="91" spans="2:109" ht="13"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BcbV9be/SDSjlZXbKhz2iRimV7/n93cVz9ifhHQF9lV3MlW4uAC0D7oFvC/Y8iXwzutlXoI4saFLv0UkjDRUhg==" saltValue="qMKpcTJSHEBqqy4qj06K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453125" style="292" customWidth="1"/>
    <col min="35" max="122" width="2.453125" style="291" customWidth="1"/>
    <col min="123" max="16384" width="2.4531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c r="S2" s="291"/>
      <c r="AH2" s="291"/>
    </row>
    <row r="3" spans="1:34" ht="13">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row r="5" spans="1:34" ht="13"/>
    <row r="6" spans="1:34" ht="13"/>
    <row r="7" spans="1:34" ht="13"/>
    <row r="8" spans="1:34" ht="13"/>
    <row r="9" spans="1:34" ht="13">
      <c r="AH9" s="291"/>
    </row>
    <row r="10" spans="1:34" ht="13"/>
    <row r="11" spans="1:34" ht="13"/>
    <row r="12" spans="1:34" ht="13"/>
    <row r="13" spans="1:34" ht="13"/>
    <row r="14" spans="1:34" ht="13"/>
    <row r="15" spans="1:34" ht="13"/>
    <row r="16" spans="1:34" ht="13"/>
    <row r="17" spans="12:34" ht="13">
      <c r="AH17" s="291"/>
    </row>
    <row r="18" spans="12:34" ht="13"/>
    <row r="19" spans="12:34" ht="13"/>
    <row r="20" spans="12:34" ht="13">
      <c r="AH20" s="291"/>
    </row>
    <row r="21" spans="12:34" ht="13">
      <c r="AH21" s="291"/>
    </row>
    <row r="22" spans="12:34" ht="13"/>
    <row r="23" spans="12:34" ht="13"/>
    <row r="24" spans="12:34" ht="13">
      <c r="Q24" s="291"/>
    </row>
    <row r="25" spans="12:34" ht="13"/>
    <row r="26" spans="12:34" ht="13"/>
    <row r="27" spans="12:34" ht="13"/>
    <row r="28" spans="12:34" ht="13">
      <c r="O28" s="291"/>
      <c r="T28" s="291"/>
      <c r="AH28" s="291"/>
    </row>
    <row r="29" spans="12:34" ht="13"/>
    <row r="30" spans="12:34" ht="13"/>
    <row r="31" spans="12:34" ht="13">
      <c r="Q31" s="291"/>
    </row>
    <row r="32" spans="12:34" ht="13">
      <c r="L32" s="291"/>
    </row>
    <row r="33" spans="2:34" ht="13">
      <c r="C33" s="291"/>
      <c r="E33" s="291"/>
      <c r="G33" s="291"/>
      <c r="I33" s="291"/>
      <c r="X33" s="291"/>
    </row>
    <row r="34" spans="2:34" ht="13">
      <c r="B34" s="291"/>
      <c r="P34" s="291"/>
      <c r="R34" s="291"/>
      <c r="T34" s="291"/>
    </row>
    <row r="35" spans="2:34" ht="13">
      <c r="D35" s="291"/>
      <c r="W35" s="291"/>
      <c r="AC35" s="291"/>
      <c r="AD35" s="291"/>
      <c r="AE35" s="291"/>
      <c r="AF35" s="291"/>
      <c r="AG35" s="291"/>
      <c r="AH35" s="291"/>
    </row>
    <row r="36" spans="2:34" ht="13">
      <c r="H36" s="291"/>
      <c r="J36" s="291"/>
      <c r="K36" s="291"/>
      <c r="M36" s="291"/>
      <c r="Y36" s="291"/>
      <c r="Z36" s="291"/>
      <c r="AA36" s="291"/>
      <c r="AB36" s="291"/>
      <c r="AC36" s="291"/>
      <c r="AD36" s="291"/>
      <c r="AE36" s="291"/>
      <c r="AF36" s="291"/>
      <c r="AG36" s="291"/>
      <c r="AH36" s="291"/>
    </row>
    <row r="37" spans="2:34" ht="13">
      <c r="AH37" s="291"/>
    </row>
    <row r="38" spans="2:34" ht="13">
      <c r="AG38" s="291"/>
      <c r="AH38" s="291"/>
    </row>
    <row r="39" spans="2:34" ht="13"/>
    <row r="40" spans="2:34" ht="13">
      <c r="X40" s="291"/>
    </row>
    <row r="41" spans="2:34" ht="13">
      <c r="R41" s="291"/>
    </row>
    <row r="42" spans="2:34" ht="13">
      <c r="W42" s="291"/>
    </row>
    <row r="43" spans="2:34" ht="13">
      <c r="Y43" s="291"/>
      <c r="Z43" s="291"/>
      <c r="AA43" s="291"/>
      <c r="AB43" s="291"/>
      <c r="AC43" s="291"/>
      <c r="AD43" s="291"/>
      <c r="AE43" s="291"/>
      <c r="AF43" s="291"/>
      <c r="AG43" s="291"/>
      <c r="AH43" s="291"/>
    </row>
    <row r="44" spans="2:34" ht="13">
      <c r="AH44" s="291"/>
    </row>
    <row r="45" spans="2:34" ht="13">
      <c r="X45" s="291"/>
    </row>
    <row r="46" spans="2:34" ht="13"/>
    <row r="47" spans="2:34" ht="13"/>
    <row r="48" spans="2:34" ht="13">
      <c r="W48" s="291"/>
      <c r="Y48" s="291"/>
      <c r="Z48" s="291"/>
      <c r="AA48" s="291"/>
      <c r="AB48" s="291"/>
      <c r="AC48" s="291"/>
      <c r="AD48" s="291"/>
      <c r="AE48" s="291"/>
      <c r="AF48" s="291"/>
      <c r="AG48" s="291"/>
      <c r="AH48" s="291"/>
    </row>
    <row r="49" spans="28:34" ht="13"/>
    <row r="50" spans="28:34" ht="13">
      <c r="AE50" s="291"/>
      <c r="AF50" s="291"/>
      <c r="AG50" s="291"/>
      <c r="AH50" s="291"/>
    </row>
    <row r="51" spans="28:34" ht="13">
      <c r="AC51" s="291"/>
      <c r="AD51" s="291"/>
      <c r="AE51" s="291"/>
      <c r="AF51" s="291"/>
      <c r="AG51" s="291"/>
      <c r="AH51" s="291"/>
    </row>
    <row r="52" spans="28:34" ht="13"/>
    <row r="53" spans="28:34" ht="13">
      <c r="AF53" s="291"/>
      <c r="AG53" s="291"/>
      <c r="AH53" s="291"/>
    </row>
    <row r="54" spans="28:34" ht="13">
      <c r="AH54" s="291"/>
    </row>
    <row r="55" spans="28:34" ht="13"/>
    <row r="56" spans="28:34" ht="13">
      <c r="AB56" s="291"/>
      <c r="AC56" s="291"/>
      <c r="AD56" s="291"/>
      <c r="AE56" s="291"/>
      <c r="AF56" s="291"/>
      <c r="AG56" s="291"/>
      <c r="AH56" s="291"/>
    </row>
    <row r="57" spans="28:34" ht="13">
      <c r="AH57" s="291"/>
    </row>
    <row r="58" spans="28:34" ht="13">
      <c r="AH58" s="291"/>
    </row>
    <row r="59" spans="28:34" ht="13"/>
    <row r="60" spans="28:34" ht="13"/>
    <row r="61" spans="28:34" ht="13"/>
    <row r="62" spans="28:34" ht="13"/>
    <row r="63" spans="28:34" ht="13">
      <c r="AH63" s="291"/>
    </row>
    <row r="64" spans="28:34" ht="13">
      <c r="AG64" s="291"/>
      <c r="AH64" s="291"/>
    </row>
    <row r="65" spans="28:34" ht="13"/>
    <row r="66" spans="28:34" ht="13"/>
    <row r="67" spans="28:34" ht="13"/>
    <row r="68" spans="28:34" ht="13">
      <c r="AB68" s="291"/>
      <c r="AC68" s="291"/>
      <c r="AD68" s="291"/>
      <c r="AE68" s="291"/>
      <c r="AF68" s="291"/>
      <c r="AG68" s="291"/>
      <c r="AH68" s="291"/>
    </row>
    <row r="69" spans="28:34" ht="13">
      <c r="AF69" s="291"/>
      <c r="AG69" s="291"/>
      <c r="AH69" s="291"/>
    </row>
    <row r="70" spans="28:34" ht="13"/>
    <row r="71" spans="28:34" ht="13"/>
    <row r="72" spans="28:34" ht="13"/>
    <row r="73" spans="28:34" ht="13"/>
    <row r="74" spans="28:34" ht="13"/>
    <row r="75" spans="28:34" ht="13">
      <c r="AH75" s="291"/>
    </row>
    <row r="76" spans="28:34" ht="13">
      <c r="AF76" s="291"/>
      <c r="AG76" s="291"/>
      <c r="AH76" s="291"/>
    </row>
    <row r="77" spans="28:34" ht="13">
      <c r="AG77" s="291"/>
      <c r="AH77" s="291"/>
    </row>
    <row r="78" spans="28:34" ht="13"/>
    <row r="79" spans="28:34" ht="13"/>
    <row r="80" spans="28:34" ht="13"/>
    <row r="81" spans="25:34" ht="13"/>
    <row r="82" spans="25:34" ht="13">
      <c r="Y82" s="291"/>
    </row>
    <row r="83" spans="25:34" ht="13">
      <c r="Y83" s="291"/>
      <c r="Z83" s="291"/>
      <c r="AA83" s="291"/>
      <c r="AB83" s="291"/>
      <c r="AC83" s="291"/>
      <c r="AD83" s="291"/>
      <c r="AE83" s="291"/>
      <c r="AF83" s="291"/>
      <c r="AG83" s="291"/>
      <c r="AH83" s="291"/>
    </row>
    <row r="84" spans="25:34" ht="13"/>
    <row r="85" spans="25:34" ht="13"/>
    <row r="86" spans="25:34" ht="13"/>
    <row r="87" spans="25:34" ht="13"/>
    <row r="88" spans="25:34" ht="13">
      <c r="AH88" s="291"/>
    </row>
    <row r="89" spans="25:34" ht="13"/>
    <row r="90" spans="25:34" ht="13"/>
    <row r="91" spans="25:34" ht="13"/>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614</v>
      </c>
    </row>
  </sheetData>
  <sheetProtection algorithmName="SHA-512" hashValue="FVvmDnbvImA0yvU8cOoE0UdxuQ8pNUNCDZwAD7QNrk1WjSmWpri1AFf7lRXKKYaUP+EXonlRyS0s4hq+CWBf9Q==" saltValue="z4e33plPSYSLRfsx/5m0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453125" style="292" customWidth="1"/>
    <col min="35" max="122" width="2.453125" style="291" customWidth="1"/>
    <col min="123" max="16384" width="2.4531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c r="S2" s="291"/>
      <c r="AH2" s="291"/>
    </row>
    <row r="3" spans="2:34" ht="13">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row r="5" spans="2:34" ht="13"/>
    <row r="6" spans="2:34" ht="13"/>
    <row r="7" spans="2:34" ht="13"/>
    <row r="8" spans="2:34" ht="13"/>
    <row r="9" spans="2:34" ht="13">
      <c r="AH9" s="291"/>
    </row>
    <row r="10" spans="2:34" ht="13"/>
    <row r="11" spans="2:34" ht="13"/>
    <row r="12" spans="2:34" ht="13"/>
    <row r="13" spans="2:34" ht="13"/>
    <row r="14" spans="2:34" ht="13"/>
    <row r="15" spans="2:34" ht="13"/>
    <row r="16" spans="2:34" ht="13"/>
    <row r="17" spans="12:34" ht="13">
      <c r="AH17" s="291"/>
    </row>
    <row r="18" spans="12:34" ht="13"/>
    <row r="19" spans="12:34" ht="13"/>
    <row r="20" spans="12:34" ht="13">
      <c r="AH20" s="291"/>
    </row>
    <row r="21" spans="12:34" ht="13">
      <c r="AH21" s="291"/>
    </row>
    <row r="22" spans="12:34" ht="13"/>
    <row r="23" spans="12:34" ht="13"/>
    <row r="24" spans="12:34" ht="13">
      <c r="Q24" s="291"/>
    </row>
    <row r="25" spans="12:34" ht="13"/>
    <row r="26" spans="12:34" ht="13"/>
    <row r="27" spans="12:34" ht="13"/>
    <row r="28" spans="12:34" ht="13">
      <c r="O28" s="291"/>
      <c r="T28" s="291"/>
      <c r="AH28" s="291"/>
    </row>
    <row r="29" spans="12:34" ht="13"/>
    <row r="30" spans="12:34" ht="13"/>
    <row r="31" spans="12:34" ht="13">
      <c r="Q31" s="291"/>
    </row>
    <row r="32" spans="12:34" ht="13">
      <c r="L32" s="291"/>
    </row>
    <row r="33" spans="2:34" ht="13">
      <c r="C33" s="291"/>
      <c r="E33" s="291"/>
      <c r="G33" s="291"/>
      <c r="I33" s="291"/>
      <c r="X33" s="291"/>
    </row>
    <row r="34" spans="2:34" ht="13">
      <c r="B34" s="291"/>
      <c r="P34" s="291"/>
      <c r="R34" s="291"/>
      <c r="T34" s="291"/>
    </row>
    <row r="35" spans="2:34" ht="13">
      <c r="D35" s="291"/>
      <c r="W35" s="291"/>
      <c r="AC35" s="291"/>
      <c r="AD35" s="291"/>
      <c r="AE35" s="291"/>
      <c r="AF35" s="291"/>
      <c r="AG35" s="291"/>
      <c r="AH35" s="291"/>
    </row>
    <row r="36" spans="2:34" ht="13">
      <c r="H36" s="291"/>
      <c r="J36" s="291"/>
      <c r="K36" s="291"/>
      <c r="M36" s="291"/>
      <c r="Y36" s="291"/>
      <c r="Z36" s="291"/>
      <c r="AA36" s="291"/>
      <c r="AB36" s="291"/>
      <c r="AC36" s="291"/>
      <c r="AD36" s="291"/>
      <c r="AE36" s="291"/>
      <c r="AF36" s="291"/>
      <c r="AG36" s="291"/>
      <c r="AH36" s="291"/>
    </row>
    <row r="37" spans="2:34" ht="13">
      <c r="AH37" s="291"/>
    </row>
    <row r="38" spans="2:34" ht="13">
      <c r="AG38" s="291"/>
      <c r="AH38" s="291"/>
    </row>
    <row r="39" spans="2:34" ht="13"/>
    <row r="40" spans="2:34" ht="13">
      <c r="X40" s="291"/>
    </row>
    <row r="41" spans="2:34" ht="13">
      <c r="R41" s="291"/>
    </row>
    <row r="42" spans="2:34" ht="13">
      <c r="W42" s="291"/>
    </row>
    <row r="43" spans="2:34" ht="13">
      <c r="Y43" s="291"/>
      <c r="Z43" s="291"/>
      <c r="AA43" s="291"/>
      <c r="AB43" s="291"/>
      <c r="AC43" s="291"/>
      <c r="AD43" s="291"/>
      <c r="AE43" s="291"/>
      <c r="AF43" s="291"/>
      <c r="AG43" s="291"/>
      <c r="AH43" s="291"/>
    </row>
    <row r="44" spans="2:34" ht="13">
      <c r="AH44" s="291"/>
    </row>
    <row r="45" spans="2:34" ht="13">
      <c r="X45" s="291"/>
    </row>
    <row r="46" spans="2:34" ht="13"/>
    <row r="47" spans="2:34" ht="13"/>
    <row r="48" spans="2:34" ht="13">
      <c r="W48" s="291"/>
      <c r="Y48" s="291"/>
      <c r="Z48" s="291"/>
      <c r="AA48" s="291"/>
      <c r="AB48" s="291"/>
      <c r="AC48" s="291"/>
      <c r="AD48" s="291"/>
      <c r="AE48" s="291"/>
      <c r="AF48" s="291"/>
      <c r="AG48" s="291"/>
      <c r="AH48" s="291"/>
    </row>
    <row r="49" spans="28:34" ht="13"/>
    <row r="50" spans="28:34" ht="13">
      <c r="AE50" s="291"/>
      <c r="AF50" s="291"/>
      <c r="AG50" s="291"/>
      <c r="AH50" s="291"/>
    </row>
    <row r="51" spans="28:34" ht="13">
      <c r="AC51" s="291"/>
      <c r="AD51" s="291"/>
      <c r="AE51" s="291"/>
      <c r="AF51" s="291"/>
      <c r="AG51" s="291"/>
      <c r="AH51" s="291"/>
    </row>
    <row r="52" spans="28:34" ht="13"/>
    <row r="53" spans="28:34" ht="13">
      <c r="AF53" s="291"/>
      <c r="AG53" s="291"/>
      <c r="AH53" s="291"/>
    </row>
    <row r="54" spans="28:34" ht="13">
      <c r="AH54" s="291"/>
    </row>
    <row r="55" spans="28:34" ht="13"/>
    <row r="56" spans="28:34" ht="13">
      <c r="AB56" s="291"/>
      <c r="AC56" s="291"/>
      <c r="AD56" s="291"/>
      <c r="AE56" s="291"/>
      <c r="AF56" s="291"/>
      <c r="AG56" s="291"/>
      <c r="AH56" s="291"/>
    </row>
    <row r="57" spans="28:34" ht="13">
      <c r="AH57" s="291"/>
    </row>
    <row r="58" spans="28:34" ht="13">
      <c r="AH58" s="291"/>
    </row>
    <row r="59" spans="28:34" ht="13">
      <c r="AG59" s="291"/>
      <c r="AH59" s="291"/>
    </row>
    <row r="60" spans="28:34" ht="13"/>
    <row r="61" spans="28:34" ht="13"/>
    <row r="62" spans="28:34" ht="13"/>
    <row r="63" spans="28:34" ht="13">
      <c r="AH63" s="291"/>
    </row>
    <row r="64" spans="28:34" ht="13">
      <c r="AG64" s="291"/>
      <c r="AH64" s="291"/>
    </row>
    <row r="65" spans="28:34" ht="13"/>
    <row r="66" spans="28:34" ht="13"/>
    <row r="67" spans="28:34" ht="13"/>
    <row r="68" spans="28:34" ht="13">
      <c r="AB68" s="291"/>
      <c r="AC68" s="291"/>
      <c r="AD68" s="291"/>
      <c r="AE68" s="291"/>
      <c r="AF68" s="291"/>
      <c r="AG68" s="291"/>
      <c r="AH68" s="291"/>
    </row>
    <row r="69" spans="28:34" ht="13">
      <c r="AF69" s="291"/>
      <c r="AG69" s="291"/>
      <c r="AH69" s="291"/>
    </row>
    <row r="70" spans="28:34" ht="13"/>
    <row r="71" spans="28:34" ht="13"/>
    <row r="72" spans="28:34" ht="13"/>
    <row r="73" spans="28:34" ht="13"/>
    <row r="74" spans="28:34" ht="13"/>
    <row r="75" spans="28:34" ht="13">
      <c r="AH75" s="291"/>
    </row>
    <row r="76" spans="28:34" ht="13">
      <c r="AF76" s="291"/>
      <c r="AG76" s="291"/>
      <c r="AH76" s="291"/>
    </row>
    <row r="77" spans="28:34" ht="13">
      <c r="AG77" s="291"/>
      <c r="AH77" s="291"/>
    </row>
    <row r="78" spans="28:34" ht="13"/>
    <row r="79" spans="28:34" ht="13"/>
    <row r="80" spans="28:34" ht="13"/>
    <row r="81" spans="25:34" ht="13"/>
    <row r="82" spans="25:34" ht="13">
      <c r="Y82" s="291"/>
    </row>
    <row r="83" spans="25:34" ht="13">
      <c r="Y83" s="291"/>
      <c r="Z83" s="291"/>
      <c r="AA83" s="291"/>
      <c r="AB83" s="291"/>
      <c r="AC83" s="291"/>
      <c r="AD83" s="291"/>
      <c r="AE83" s="291"/>
      <c r="AF83" s="291"/>
      <c r="AG83" s="291"/>
      <c r="AH83" s="291"/>
    </row>
    <row r="84" spans="25:34" ht="13"/>
    <row r="85" spans="25:34" ht="13"/>
    <row r="86" spans="25:34" ht="13"/>
    <row r="87" spans="25:34" ht="13"/>
    <row r="88" spans="25:34" ht="13">
      <c r="AH88" s="291"/>
    </row>
    <row r="89" spans="25:34" ht="13"/>
    <row r="90" spans="25:34" ht="13"/>
    <row r="91" spans="25:34" ht="13"/>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615</v>
      </c>
    </row>
  </sheetData>
  <sheetProtection algorithmName="SHA-512" hashValue="0aqK6HB++wN5btYOt/qnWCLIL1kpBd3LoLFcP2YNSc+q5ixmNeu9TEsxFqtJiuveGwdbptxdYi9cWKj3ZMPo8g==" saltValue="QDGvF1NxeLcy6AlegLSp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50" customWidth="1"/>
    <col min="2" max="8" width="13.36328125" style="150" customWidth="1"/>
    <col min="9" max="16384" width="11.08984375" style="150"/>
  </cols>
  <sheetData>
    <row r="1" spans="1:8">
      <c r="A1" s="144"/>
      <c r="B1" s="145"/>
      <c r="C1" s="146"/>
      <c r="D1" s="147"/>
      <c r="E1" s="148"/>
      <c r="F1" s="148"/>
      <c r="G1" s="148"/>
      <c r="H1" s="149"/>
    </row>
    <row r="2" spans="1:8">
      <c r="A2" s="151"/>
      <c r="B2" s="152"/>
      <c r="C2" s="153"/>
      <c r="D2" s="154" t="s">
        <v>52</v>
      </c>
      <c r="E2" s="155"/>
      <c r="F2" s="156" t="s">
        <v>549</v>
      </c>
      <c r="G2" s="157"/>
      <c r="H2" s="158"/>
    </row>
    <row r="3" spans="1:8">
      <c r="A3" s="154" t="s">
        <v>542</v>
      </c>
      <c r="B3" s="159"/>
      <c r="C3" s="160"/>
      <c r="D3" s="161">
        <v>82772</v>
      </c>
      <c r="E3" s="162"/>
      <c r="F3" s="163">
        <v>106092</v>
      </c>
      <c r="G3" s="164"/>
      <c r="H3" s="165"/>
    </row>
    <row r="4" spans="1:8">
      <c r="A4" s="166"/>
      <c r="B4" s="167"/>
      <c r="C4" s="168"/>
      <c r="D4" s="169">
        <v>17161</v>
      </c>
      <c r="E4" s="170"/>
      <c r="F4" s="171">
        <v>44299</v>
      </c>
      <c r="G4" s="172"/>
      <c r="H4" s="173"/>
    </row>
    <row r="5" spans="1:8">
      <c r="A5" s="154" t="s">
        <v>544</v>
      </c>
      <c r="B5" s="159"/>
      <c r="C5" s="160"/>
      <c r="D5" s="161">
        <v>87848</v>
      </c>
      <c r="E5" s="162"/>
      <c r="F5" s="163">
        <v>78903</v>
      </c>
      <c r="G5" s="164"/>
      <c r="H5" s="165"/>
    </row>
    <row r="6" spans="1:8">
      <c r="A6" s="166"/>
      <c r="B6" s="167"/>
      <c r="C6" s="168"/>
      <c r="D6" s="169">
        <v>12386</v>
      </c>
      <c r="E6" s="170"/>
      <c r="F6" s="171">
        <v>49201</v>
      </c>
      <c r="G6" s="172"/>
      <c r="H6" s="173"/>
    </row>
    <row r="7" spans="1:8">
      <c r="A7" s="154" t="s">
        <v>545</v>
      </c>
      <c r="B7" s="159"/>
      <c r="C7" s="160"/>
      <c r="D7" s="161">
        <v>55789</v>
      </c>
      <c r="E7" s="162"/>
      <c r="F7" s="163">
        <v>82993</v>
      </c>
      <c r="G7" s="164"/>
      <c r="H7" s="165"/>
    </row>
    <row r="8" spans="1:8">
      <c r="A8" s="166"/>
      <c r="B8" s="167"/>
      <c r="C8" s="168"/>
      <c r="D8" s="169">
        <v>23086</v>
      </c>
      <c r="E8" s="170"/>
      <c r="F8" s="171">
        <v>46787</v>
      </c>
      <c r="G8" s="172"/>
      <c r="H8" s="173"/>
    </row>
    <row r="9" spans="1:8">
      <c r="A9" s="154" t="s">
        <v>546</v>
      </c>
      <c r="B9" s="159"/>
      <c r="C9" s="160"/>
      <c r="D9" s="161">
        <v>37524</v>
      </c>
      <c r="E9" s="162"/>
      <c r="F9" s="163">
        <v>108252</v>
      </c>
      <c r="G9" s="164"/>
      <c r="H9" s="165"/>
    </row>
    <row r="10" spans="1:8">
      <c r="A10" s="166"/>
      <c r="B10" s="167"/>
      <c r="C10" s="168"/>
      <c r="D10" s="169">
        <v>14292</v>
      </c>
      <c r="E10" s="170"/>
      <c r="F10" s="171">
        <v>50321</v>
      </c>
      <c r="G10" s="172"/>
      <c r="H10" s="173"/>
    </row>
    <row r="11" spans="1:8">
      <c r="A11" s="154" t="s">
        <v>547</v>
      </c>
      <c r="B11" s="159"/>
      <c r="C11" s="160"/>
      <c r="D11" s="161">
        <v>23069</v>
      </c>
      <c r="E11" s="162"/>
      <c r="F11" s="163">
        <v>93492</v>
      </c>
      <c r="G11" s="164"/>
      <c r="H11" s="165"/>
    </row>
    <row r="12" spans="1:8">
      <c r="A12" s="166"/>
      <c r="B12" s="167"/>
      <c r="C12" s="174"/>
      <c r="D12" s="169">
        <v>10029</v>
      </c>
      <c r="E12" s="170"/>
      <c r="F12" s="171">
        <v>53316</v>
      </c>
      <c r="G12" s="172"/>
      <c r="H12" s="173"/>
    </row>
    <row r="13" spans="1:8">
      <c r="A13" s="154"/>
      <c r="B13" s="159"/>
      <c r="C13" s="175"/>
      <c r="D13" s="176">
        <v>57400</v>
      </c>
      <c r="E13" s="177"/>
      <c r="F13" s="178">
        <v>93946</v>
      </c>
      <c r="G13" s="179"/>
      <c r="H13" s="165"/>
    </row>
    <row r="14" spans="1:8">
      <c r="A14" s="166"/>
      <c r="B14" s="167"/>
      <c r="C14" s="168"/>
      <c r="D14" s="169">
        <v>15391</v>
      </c>
      <c r="E14" s="170"/>
      <c r="F14" s="171">
        <v>48785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4.62</v>
      </c>
      <c r="C19" s="180">
        <f>ROUND(VALUE(SUBSTITUTE(実質収支比率等に係る経年分析!G$48,"▲","-")),2)</f>
        <v>4.74</v>
      </c>
      <c r="D19" s="180">
        <f>ROUND(VALUE(SUBSTITUTE(実質収支比率等に係る経年分析!H$48,"▲","-")),2)</f>
        <v>5.65</v>
      </c>
      <c r="E19" s="180">
        <f>ROUND(VALUE(SUBSTITUTE(実質収支比率等に係る経年分析!I$48,"▲","-")),2)</f>
        <v>4.21</v>
      </c>
      <c r="F19" s="180">
        <f>ROUND(VALUE(SUBSTITUTE(実質収支比率等に係る経年分析!J$48,"▲","-")),2)</f>
        <v>4.45</v>
      </c>
    </row>
    <row r="20" spans="1:11">
      <c r="A20" s="180" t="s">
        <v>55</v>
      </c>
      <c r="B20" s="180">
        <f>ROUND(VALUE(SUBSTITUTE(実質収支比率等に係る経年分析!F$47,"▲","-")),2)</f>
        <v>8.1300000000000008</v>
      </c>
      <c r="C20" s="180">
        <f>ROUND(VALUE(SUBSTITUTE(実質収支比率等に係る経年分析!G$47,"▲","-")),2)</f>
        <v>8.7100000000000009</v>
      </c>
      <c r="D20" s="180">
        <f>ROUND(VALUE(SUBSTITUTE(実質収支比率等に係る経年分析!H$47,"▲","-")),2)</f>
        <v>29.3</v>
      </c>
      <c r="E20" s="180">
        <f>ROUND(VALUE(SUBSTITUTE(実質収支比率等に係る経年分析!I$47,"▲","-")),2)</f>
        <v>28.33</v>
      </c>
      <c r="F20" s="180">
        <f>ROUND(VALUE(SUBSTITUTE(実質収支比率等に係る経年分析!J$47,"▲","-")),2)</f>
        <v>31.39</v>
      </c>
    </row>
    <row r="21" spans="1:11">
      <c r="A21" s="180" t="s">
        <v>56</v>
      </c>
      <c r="B21" s="180">
        <f>IF(ISNUMBER(VALUE(SUBSTITUTE(実質収支比率等に係る経年分析!F$49,"▲","-"))),ROUND(VALUE(SUBSTITUTE(実質収支比率等に係る経年分析!F$49,"▲","-")),2),NA())</f>
        <v>-13.58</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21.35</v>
      </c>
      <c r="E21" s="180">
        <f>IF(ISNUMBER(VALUE(SUBSTITUTE(実質収支比率等に係る経年分析!I$49,"▲","-"))),ROUND(VALUE(SUBSTITUTE(実質収支比率等に係る経年分析!I$49,"▲","-")),2),NA())</f>
        <v>1.87</v>
      </c>
      <c r="F21" s="180">
        <f>IF(ISNUMBER(VALUE(SUBSTITUTE(実質収支比率等に係る経年分析!J$49,"▲","-"))),ROUND(VALUE(SUBSTITUTE(実質収支比率等に係る経年分析!J$49,"▲","-")),2),NA())</f>
        <v>9.61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学校給食事業特別会計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国民健康保険事業特別会計（施設勘定）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c r="A32" s="181" t="str">
        <f>IF(連結実質赤字比率に係る赤字・黒字の構成分析!C$38="",NA(),連結実質赤字比率に係る赤字・黒字の構成分析!C$38)</f>
        <v>国民健康保険事業特別会計（事業勘定）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1.1499999999999999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2.0499999999999998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0.72</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2.0299999999999998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4.6100000000000003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4.7300000000000004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494</v>
      </c>
      <c r="E42" s="182"/>
      <c r="F42" s="182"/>
      <c r="G42" s="182">
        <f>'実質公債費比率（分子）の構造'!L$52</f>
        <v>484</v>
      </c>
      <c r="H42" s="182"/>
      <c r="I42" s="182"/>
      <c r="J42" s="182">
        <f>'実質公債費比率（分子）の構造'!M$52</f>
        <v>464</v>
      </c>
      <c r="K42" s="182"/>
      <c r="L42" s="182"/>
      <c r="M42" s="182">
        <f>'実質公債費比率（分子）の構造'!N$52</f>
        <v>421</v>
      </c>
      <c r="N42" s="182"/>
      <c r="O42" s="182"/>
      <c r="P42" s="182">
        <f>'実質公債費比率（分子）の構造'!O$52</f>
        <v>413</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51</v>
      </c>
      <c r="C44" s="182"/>
      <c r="D44" s="182"/>
      <c r="E44" s="182">
        <f>'実質公債費比率（分子）の構造'!L$50</f>
        <v>44</v>
      </c>
      <c r="F44" s="182"/>
      <c r="G44" s="182"/>
      <c r="H44" s="182">
        <f>'実質公債費比率（分子）の構造'!M$50</f>
        <v>40</v>
      </c>
      <c r="I44" s="182"/>
      <c r="J44" s="182"/>
      <c r="K44" s="182">
        <f>'実質公債費比率（分子）の構造'!N$50</f>
        <v>36</v>
      </c>
      <c r="L44" s="182"/>
      <c r="M44" s="182"/>
      <c r="N44" s="182">
        <f>'実質公債費比率（分子）の構造'!O$50</f>
        <v>31</v>
      </c>
      <c r="O44" s="182"/>
      <c r="P44" s="182"/>
    </row>
    <row r="45" spans="1:16">
      <c r="A45" s="182" t="s">
        <v>66</v>
      </c>
      <c r="B45" s="182">
        <f>'実質公債費比率（分子）の構造'!K$49</f>
        <v>69</v>
      </c>
      <c r="C45" s="182"/>
      <c r="D45" s="182"/>
      <c r="E45" s="182">
        <f>'実質公債費比率（分子）の構造'!L$49</f>
        <v>66</v>
      </c>
      <c r="F45" s="182"/>
      <c r="G45" s="182"/>
      <c r="H45" s="182">
        <f>'実質公債費比率（分子）の構造'!M$49</f>
        <v>65</v>
      </c>
      <c r="I45" s="182"/>
      <c r="J45" s="182"/>
      <c r="K45" s="182">
        <f>'実質公債費比率（分子）の構造'!N$49</f>
        <v>63</v>
      </c>
      <c r="L45" s="182"/>
      <c r="M45" s="182"/>
      <c r="N45" s="182">
        <f>'実質公債費比率（分子）の構造'!O$49</f>
        <v>64</v>
      </c>
      <c r="O45" s="182"/>
      <c r="P45" s="182"/>
    </row>
    <row r="46" spans="1:16">
      <c r="A46" s="182" t="s">
        <v>67</v>
      </c>
      <c r="B46" s="182">
        <f>'実質公債費比率（分子）の構造'!K$48</f>
        <v>283</v>
      </c>
      <c r="C46" s="182"/>
      <c r="D46" s="182"/>
      <c r="E46" s="182">
        <f>'実質公債費比率（分子）の構造'!L$48</f>
        <v>266</v>
      </c>
      <c r="F46" s="182"/>
      <c r="G46" s="182"/>
      <c r="H46" s="182">
        <f>'実質公債費比率（分子）の構造'!M$48</f>
        <v>271</v>
      </c>
      <c r="I46" s="182"/>
      <c r="J46" s="182"/>
      <c r="K46" s="182">
        <f>'実質公債費比率（分子）の構造'!N$48</f>
        <v>229</v>
      </c>
      <c r="L46" s="182"/>
      <c r="M46" s="182"/>
      <c r="N46" s="182">
        <f>'実質公債費比率（分子）の構造'!O$48</f>
        <v>173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484</v>
      </c>
      <c r="C49" s="182"/>
      <c r="D49" s="182"/>
      <c r="E49" s="182">
        <f>'実質公債費比率（分子）の構造'!L$45</f>
        <v>465</v>
      </c>
      <c r="F49" s="182"/>
      <c r="G49" s="182"/>
      <c r="H49" s="182">
        <f>'実質公債費比率（分子）の構造'!M$45</f>
        <v>463</v>
      </c>
      <c r="I49" s="182"/>
      <c r="J49" s="182"/>
      <c r="K49" s="182">
        <f>'実質公債費比率（分子）の構造'!N$45</f>
        <v>445</v>
      </c>
      <c r="L49" s="182"/>
      <c r="M49" s="182"/>
      <c r="N49" s="182">
        <f>'実質公債費比率（分子）の構造'!O$45</f>
        <v>433</v>
      </c>
      <c r="O49" s="182"/>
      <c r="P49" s="182"/>
    </row>
    <row r="50" spans="1:16">
      <c r="A50" s="182" t="s">
        <v>71</v>
      </c>
      <c r="B50" s="182" t="e">
        <f>NA()</f>
        <v>#N/A</v>
      </c>
      <c r="C50" s="182">
        <f>IF(ISNUMBER('実質公債費比率（分子）の構造'!K$53),'実質公債費比率（分子）の構造'!K$53,NA())</f>
        <v>393</v>
      </c>
      <c r="D50" s="182" t="e">
        <f>NA()</f>
        <v>#N/A</v>
      </c>
      <c r="E50" s="182" t="e">
        <f>NA()</f>
        <v>#N/A</v>
      </c>
      <c r="F50" s="182">
        <f>IF(ISNUMBER('実質公債費比率（分子）の構造'!L$53),'実質公債費比率（分子）の構造'!L$53,NA())</f>
        <v>357</v>
      </c>
      <c r="G50" s="182" t="e">
        <f>NA()</f>
        <v>#N/A</v>
      </c>
      <c r="H50" s="182" t="e">
        <f>NA()</f>
        <v>#N/A</v>
      </c>
      <c r="I50" s="182">
        <f>IF(ISNUMBER('実質公債費比率（分子）の構造'!M$53),'実質公債費比率（分子）の構造'!M$53,NA())</f>
        <v>375</v>
      </c>
      <c r="J50" s="182" t="e">
        <f>NA()</f>
        <v>#N/A</v>
      </c>
      <c r="K50" s="182" t="e">
        <f>NA()</f>
        <v>#N/A</v>
      </c>
      <c r="L50" s="182">
        <f>IF(ISNUMBER('実質公債費比率（分子）の構造'!N$53),'実質公債費比率（分子）の構造'!N$53,NA())</f>
        <v>352</v>
      </c>
      <c r="M50" s="182" t="e">
        <f>NA()</f>
        <v>#N/A</v>
      </c>
      <c r="N50" s="182" t="e">
        <f>NA()</f>
        <v>#N/A</v>
      </c>
      <c r="O50" s="182">
        <f>IF(ISNUMBER('実質公債費比率（分子）の構造'!O$53),'実質公債費比率（分子）の構造'!O$53,NA())</f>
        <v>288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5264</v>
      </c>
      <c r="E56" s="181"/>
      <c r="F56" s="181"/>
      <c r="G56" s="181">
        <f>'将来負担比率（分子）の構造'!J$52</f>
        <v>5274</v>
      </c>
      <c r="H56" s="181"/>
      <c r="I56" s="181"/>
      <c r="J56" s="181">
        <f>'将来負担比率（分子）の構造'!K$52</f>
        <v>5263</v>
      </c>
      <c r="K56" s="181"/>
      <c r="L56" s="181"/>
      <c r="M56" s="181">
        <f>'将来負担比率（分子）の構造'!L$52</f>
        <v>5022</v>
      </c>
      <c r="N56" s="181"/>
      <c r="O56" s="181"/>
      <c r="P56" s="181">
        <f>'将来負担比率（分子）の構造'!M$52</f>
        <v>5037</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1830</v>
      </c>
      <c r="E58" s="181"/>
      <c r="F58" s="181"/>
      <c r="G58" s="181">
        <f>'将来負担比率（分子）の構造'!J$50</f>
        <v>1900</v>
      </c>
      <c r="H58" s="181"/>
      <c r="I58" s="181"/>
      <c r="J58" s="181">
        <f>'将来負担比率（分子）の構造'!K$50</f>
        <v>3180</v>
      </c>
      <c r="K58" s="181"/>
      <c r="L58" s="181"/>
      <c r="M58" s="181">
        <f>'将来負担比率（分子）の構造'!L$50</f>
        <v>3592</v>
      </c>
      <c r="N58" s="181"/>
      <c r="O58" s="181"/>
      <c r="P58" s="181">
        <f>'将来負担比率（分子）の構造'!M$50</f>
        <v>3683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v>
      </c>
      <c r="C61" s="181"/>
      <c r="D61" s="181"/>
      <c r="E61" s="181">
        <f>'将来負担比率（分子）の構造'!J$46</f>
        <v>1</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749</v>
      </c>
      <c r="C62" s="181"/>
      <c r="D62" s="181"/>
      <c r="E62" s="181">
        <f>'将来負担比率（分子）の構造'!J$45</f>
        <v>901</v>
      </c>
      <c r="F62" s="181"/>
      <c r="G62" s="181"/>
      <c r="H62" s="181">
        <f>'将来負担比率（分子）の構造'!K$45</f>
        <v>874</v>
      </c>
      <c r="I62" s="181"/>
      <c r="J62" s="181"/>
      <c r="K62" s="181">
        <f>'将来負担比率（分子）の構造'!L$45</f>
        <v>862</v>
      </c>
      <c r="L62" s="181"/>
      <c r="M62" s="181"/>
      <c r="N62" s="181">
        <f>'将来負担比率（分子）の構造'!M$45</f>
        <v>854</v>
      </c>
      <c r="O62" s="181"/>
      <c r="P62" s="181"/>
    </row>
    <row r="63" spans="1:16">
      <c r="A63" s="181" t="s">
        <v>34</v>
      </c>
      <c r="B63" s="181">
        <f>'将来負担比率（分子）の構造'!I$44</f>
        <v>391</v>
      </c>
      <c r="C63" s="181"/>
      <c r="D63" s="181"/>
      <c r="E63" s="181">
        <f>'将来負担比率（分子）の構造'!J$44</f>
        <v>338</v>
      </c>
      <c r="F63" s="181"/>
      <c r="G63" s="181"/>
      <c r="H63" s="181">
        <f>'将来負担比率（分子）の構造'!K$44</f>
        <v>289</v>
      </c>
      <c r="I63" s="181"/>
      <c r="J63" s="181"/>
      <c r="K63" s="181">
        <f>'将来負担比率（分子）の構造'!L$44</f>
        <v>233</v>
      </c>
      <c r="L63" s="181"/>
      <c r="M63" s="181"/>
      <c r="N63" s="181">
        <f>'将来負担比率（分子）の構造'!M$44</f>
        <v>174</v>
      </c>
      <c r="O63" s="181"/>
      <c r="P63" s="181"/>
    </row>
    <row r="64" spans="1:16">
      <c r="A64" s="181" t="s">
        <v>33</v>
      </c>
      <c r="B64" s="181">
        <f>'将来負担比率（分子）の構造'!I$43</f>
        <v>3514</v>
      </c>
      <c r="C64" s="181"/>
      <c r="D64" s="181"/>
      <c r="E64" s="181">
        <f>'将来負担比率（分子）の構造'!J$43</f>
        <v>3337</v>
      </c>
      <c r="F64" s="181"/>
      <c r="G64" s="181"/>
      <c r="H64" s="181">
        <f>'将来負担比率（分子）の構造'!K$43</f>
        <v>3347</v>
      </c>
      <c r="I64" s="181"/>
      <c r="J64" s="181"/>
      <c r="K64" s="181">
        <f>'将来負担比率（分子）の構造'!L$43</f>
        <v>3223</v>
      </c>
      <c r="L64" s="181"/>
      <c r="M64" s="181"/>
      <c r="N64" s="181">
        <f>'将来負担比率（分子）の構造'!M$43</f>
        <v>2931</v>
      </c>
      <c r="O64" s="181"/>
      <c r="P64" s="181"/>
    </row>
    <row r="65" spans="1:16">
      <c r="A65" s="181" t="s">
        <v>32</v>
      </c>
      <c r="B65" s="181">
        <f>'将来負担比率（分子）の構造'!I$42</f>
        <v>259</v>
      </c>
      <c r="C65" s="181"/>
      <c r="D65" s="181"/>
      <c r="E65" s="181">
        <f>'将来負担比率（分子）の構造'!J$42</f>
        <v>226</v>
      </c>
      <c r="F65" s="181"/>
      <c r="G65" s="181"/>
      <c r="H65" s="181">
        <f>'将来負担比率（分子）の構造'!K$42</f>
        <v>186</v>
      </c>
      <c r="I65" s="181"/>
      <c r="J65" s="181"/>
      <c r="K65" s="181">
        <f>'将来負担比率（分子）の構造'!L$42</f>
        <v>146</v>
      </c>
      <c r="L65" s="181"/>
      <c r="M65" s="181"/>
      <c r="N65" s="181">
        <f>'将来負担比率（分子）の構造'!M$42</f>
        <v>116</v>
      </c>
      <c r="O65" s="181"/>
      <c r="P65" s="181"/>
    </row>
    <row r="66" spans="1:16">
      <c r="A66" s="181" t="s">
        <v>31</v>
      </c>
      <c r="B66" s="181">
        <f>'将来負担比率（分子）の構造'!I$41</f>
        <v>4668</v>
      </c>
      <c r="C66" s="181"/>
      <c r="D66" s="181"/>
      <c r="E66" s="181">
        <f>'将来負担比率（分子）の構造'!J$41</f>
        <v>4731</v>
      </c>
      <c r="F66" s="181"/>
      <c r="G66" s="181"/>
      <c r="H66" s="181">
        <f>'将来負担比率（分子）の構造'!K$41</f>
        <v>4825</v>
      </c>
      <c r="I66" s="181"/>
      <c r="J66" s="181"/>
      <c r="K66" s="181">
        <f>'将来負担比率（分子）の構造'!L$41</f>
        <v>4612</v>
      </c>
      <c r="L66" s="181"/>
      <c r="M66" s="181"/>
      <c r="N66" s="181">
        <f>'将来負担比率（分子）の構造'!M$41</f>
        <v>4224</v>
      </c>
      <c r="O66" s="181"/>
      <c r="P66" s="181"/>
    </row>
    <row r="67" spans="1:16">
      <c r="A67" s="181" t="s">
        <v>75</v>
      </c>
      <c r="B67" s="181" t="e">
        <f>NA()</f>
        <v>#N/A</v>
      </c>
      <c r="C67" s="181">
        <f>IF(ISNUMBER('将来負担比率（分子）の構造'!I$53), IF('将来負担比率（分子）の構造'!I$53 &lt; 0, 0, '将来負担比率（分子）の構造'!I$53), NA())</f>
        <v>2488</v>
      </c>
      <c r="D67" s="181" t="e">
        <f>NA()</f>
        <v>#N/A</v>
      </c>
      <c r="E67" s="181" t="e">
        <f>NA()</f>
        <v>#N/A</v>
      </c>
      <c r="F67" s="181">
        <f>IF(ISNUMBER('将来負担比率（分子）の構造'!J$53), IF('将来負担比率（分子）の構造'!J$53 &lt; 0, 0, '将来負担比率（分子）の構造'!J$53), NA())</f>
        <v>2360</v>
      </c>
      <c r="G67" s="181" t="e">
        <f>NA()</f>
        <v>#N/A</v>
      </c>
      <c r="H67" s="181" t="e">
        <f>NA()</f>
        <v>#N/A</v>
      </c>
      <c r="I67" s="181">
        <f>IF(ISNUMBER('将来負担比率（分子）の構造'!K$53), IF('将来負担比率（分子）の構造'!K$53 &lt; 0, 0, '将来負担比率（分子）の構造'!K$53), NA())</f>
        <v>1078</v>
      </c>
      <c r="J67" s="181" t="e">
        <f>NA()</f>
        <v>#N/A</v>
      </c>
      <c r="K67" s="181" t="e">
        <f>NA()</f>
        <v>#N/A</v>
      </c>
      <c r="L67" s="181">
        <f>IF(ISNUMBER('将来負担比率（分子）の構造'!L$53), IF('将来負担比率（分子）の構造'!L$53 &lt; 0, 0, '将来負担比率（分子）の構造'!L$53), NA())</f>
        <v>462</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1027</v>
      </c>
      <c r="C72" s="185">
        <f>基金残高に係る経年分析!G55</f>
        <v>1131</v>
      </c>
      <c r="D72" s="185">
        <f>基金残高に係る経年分析!H55</f>
        <v>1377</v>
      </c>
    </row>
    <row r="73" spans="1:16">
      <c r="A73" s="184" t="s">
        <v>78</v>
      </c>
      <c r="B73" s="185">
        <f>基金残高に係る経年分析!F56</f>
        <v>517</v>
      </c>
      <c r="C73" s="185">
        <f>基金残高に係る経年分析!G56</f>
        <v>518</v>
      </c>
      <c r="D73" s="185">
        <f>基金残高に係る経年分析!H56</f>
        <v>369</v>
      </c>
    </row>
    <row r="74" spans="1:16">
      <c r="A74" s="184" t="s">
        <v>79</v>
      </c>
      <c r="B74" s="185">
        <f>基金残高に係る経年分析!F57</f>
        <v>1362</v>
      </c>
      <c r="C74" s="185">
        <f>基金残高に係る経年分析!G57</f>
        <v>1403</v>
      </c>
      <c r="D74" s="185">
        <f>基金残高に係る経年分析!H57</f>
        <v>1506</v>
      </c>
    </row>
  </sheetData>
  <sheetProtection algorithmName="SHA-512" hashValue="lwMz/scqqSVZxqaHN32zUhWrZfdE3wI40DofxtgTDJYoelqS55sl0jRFXXCldEAAPXp9svGTsbjN52erZ5g8Cw==" saltValue="oksp88QN680tI+PTJOpT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328125" style="226" customWidth="1"/>
    <col min="96" max="133" width="1.6328125" style="242" customWidth="1"/>
    <col min="134" max="143" width="1.63281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224</v>
      </c>
      <c r="C5" s="745"/>
      <c r="D5" s="745"/>
      <c r="E5" s="745"/>
      <c r="F5" s="745"/>
      <c r="G5" s="745"/>
      <c r="H5" s="745"/>
      <c r="I5" s="745"/>
      <c r="J5" s="745"/>
      <c r="K5" s="745"/>
      <c r="L5" s="745"/>
      <c r="M5" s="745"/>
      <c r="N5" s="745"/>
      <c r="O5" s="745"/>
      <c r="P5" s="745"/>
      <c r="Q5" s="746"/>
      <c r="R5" s="733">
        <v>3907215</v>
      </c>
      <c r="S5" s="734"/>
      <c r="T5" s="734"/>
      <c r="U5" s="734"/>
      <c r="V5" s="734"/>
      <c r="W5" s="734"/>
      <c r="X5" s="734"/>
      <c r="Y5" s="777"/>
      <c r="Z5" s="795">
        <v>60.5</v>
      </c>
      <c r="AA5" s="795"/>
      <c r="AB5" s="795"/>
      <c r="AC5" s="795"/>
      <c r="AD5" s="796">
        <v>3907215</v>
      </c>
      <c r="AE5" s="796"/>
      <c r="AF5" s="796"/>
      <c r="AG5" s="796"/>
      <c r="AH5" s="796"/>
      <c r="AI5" s="796"/>
      <c r="AJ5" s="796"/>
      <c r="AK5" s="796"/>
      <c r="AL5" s="778">
        <v>90.2</v>
      </c>
      <c r="AM5" s="749"/>
      <c r="AN5" s="749"/>
      <c r="AO5" s="779"/>
      <c r="AP5" s="744" t="s">
        <v>225</v>
      </c>
      <c r="AQ5" s="745"/>
      <c r="AR5" s="745"/>
      <c r="AS5" s="745"/>
      <c r="AT5" s="745"/>
      <c r="AU5" s="745"/>
      <c r="AV5" s="745"/>
      <c r="AW5" s="745"/>
      <c r="AX5" s="745"/>
      <c r="AY5" s="745"/>
      <c r="AZ5" s="745"/>
      <c r="BA5" s="745"/>
      <c r="BB5" s="745"/>
      <c r="BC5" s="745"/>
      <c r="BD5" s="745"/>
      <c r="BE5" s="745"/>
      <c r="BF5" s="746"/>
      <c r="BG5" s="678">
        <v>3907215</v>
      </c>
      <c r="BH5" s="679"/>
      <c r="BI5" s="679"/>
      <c r="BJ5" s="679"/>
      <c r="BK5" s="679"/>
      <c r="BL5" s="679"/>
      <c r="BM5" s="679"/>
      <c r="BN5" s="680"/>
      <c r="BO5" s="715">
        <v>100</v>
      </c>
      <c r="BP5" s="715"/>
      <c r="BQ5" s="715"/>
      <c r="BR5" s="715"/>
      <c r="BS5" s="716">
        <v>156575</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c r="B6" s="675" t="s">
        <v>229</v>
      </c>
      <c r="C6" s="676"/>
      <c r="D6" s="676"/>
      <c r="E6" s="676"/>
      <c r="F6" s="676"/>
      <c r="G6" s="676"/>
      <c r="H6" s="676"/>
      <c r="I6" s="676"/>
      <c r="J6" s="676"/>
      <c r="K6" s="676"/>
      <c r="L6" s="676"/>
      <c r="M6" s="676"/>
      <c r="N6" s="676"/>
      <c r="O6" s="676"/>
      <c r="P6" s="676"/>
      <c r="Q6" s="677"/>
      <c r="R6" s="678">
        <v>47260</v>
      </c>
      <c r="S6" s="679"/>
      <c r="T6" s="679"/>
      <c r="U6" s="679"/>
      <c r="V6" s="679"/>
      <c r="W6" s="679"/>
      <c r="X6" s="679"/>
      <c r="Y6" s="680"/>
      <c r="Z6" s="715">
        <v>0.7</v>
      </c>
      <c r="AA6" s="715"/>
      <c r="AB6" s="715"/>
      <c r="AC6" s="715"/>
      <c r="AD6" s="716">
        <v>47260</v>
      </c>
      <c r="AE6" s="716"/>
      <c r="AF6" s="716"/>
      <c r="AG6" s="716"/>
      <c r="AH6" s="716"/>
      <c r="AI6" s="716"/>
      <c r="AJ6" s="716"/>
      <c r="AK6" s="716"/>
      <c r="AL6" s="681">
        <v>1.1000000000000001</v>
      </c>
      <c r="AM6" s="682"/>
      <c r="AN6" s="682"/>
      <c r="AO6" s="717"/>
      <c r="AP6" s="675" t="s">
        <v>230</v>
      </c>
      <c r="AQ6" s="676"/>
      <c r="AR6" s="676"/>
      <c r="AS6" s="676"/>
      <c r="AT6" s="676"/>
      <c r="AU6" s="676"/>
      <c r="AV6" s="676"/>
      <c r="AW6" s="676"/>
      <c r="AX6" s="676"/>
      <c r="AY6" s="676"/>
      <c r="AZ6" s="676"/>
      <c r="BA6" s="676"/>
      <c r="BB6" s="676"/>
      <c r="BC6" s="676"/>
      <c r="BD6" s="676"/>
      <c r="BE6" s="676"/>
      <c r="BF6" s="677"/>
      <c r="BG6" s="678">
        <v>3907215</v>
      </c>
      <c r="BH6" s="679"/>
      <c r="BI6" s="679"/>
      <c r="BJ6" s="679"/>
      <c r="BK6" s="679"/>
      <c r="BL6" s="679"/>
      <c r="BM6" s="679"/>
      <c r="BN6" s="680"/>
      <c r="BO6" s="715">
        <v>100</v>
      </c>
      <c r="BP6" s="715"/>
      <c r="BQ6" s="715"/>
      <c r="BR6" s="715"/>
      <c r="BS6" s="716">
        <v>156575</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73837</v>
      </c>
      <c r="CS6" s="679"/>
      <c r="CT6" s="679"/>
      <c r="CU6" s="679"/>
      <c r="CV6" s="679"/>
      <c r="CW6" s="679"/>
      <c r="CX6" s="679"/>
      <c r="CY6" s="680"/>
      <c r="CZ6" s="778">
        <v>1.2</v>
      </c>
      <c r="DA6" s="749"/>
      <c r="DB6" s="749"/>
      <c r="DC6" s="781"/>
      <c r="DD6" s="684" t="s">
        <v>138</v>
      </c>
      <c r="DE6" s="679"/>
      <c r="DF6" s="679"/>
      <c r="DG6" s="679"/>
      <c r="DH6" s="679"/>
      <c r="DI6" s="679"/>
      <c r="DJ6" s="679"/>
      <c r="DK6" s="679"/>
      <c r="DL6" s="679"/>
      <c r="DM6" s="679"/>
      <c r="DN6" s="679"/>
      <c r="DO6" s="679"/>
      <c r="DP6" s="680"/>
      <c r="DQ6" s="684">
        <v>73837</v>
      </c>
      <c r="DR6" s="679"/>
      <c r="DS6" s="679"/>
      <c r="DT6" s="679"/>
      <c r="DU6" s="679"/>
      <c r="DV6" s="679"/>
      <c r="DW6" s="679"/>
      <c r="DX6" s="679"/>
      <c r="DY6" s="679"/>
      <c r="DZ6" s="679"/>
      <c r="EA6" s="679"/>
      <c r="EB6" s="679"/>
      <c r="EC6" s="722"/>
    </row>
    <row r="7" spans="2:143" ht="11.25" customHeight="1">
      <c r="B7" s="675" t="s">
        <v>232</v>
      </c>
      <c r="C7" s="676"/>
      <c r="D7" s="676"/>
      <c r="E7" s="676"/>
      <c r="F7" s="676"/>
      <c r="G7" s="676"/>
      <c r="H7" s="676"/>
      <c r="I7" s="676"/>
      <c r="J7" s="676"/>
      <c r="K7" s="676"/>
      <c r="L7" s="676"/>
      <c r="M7" s="676"/>
      <c r="N7" s="676"/>
      <c r="O7" s="676"/>
      <c r="P7" s="676"/>
      <c r="Q7" s="677"/>
      <c r="R7" s="678">
        <v>1783</v>
      </c>
      <c r="S7" s="679"/>
      <c r="T7" s="679"/>
      <c r="U7" s="679"/>
      <c r="V7" s="679"/>
      <c r="W7" s="679"/>
      <c r="X7" s="679"/>
      <c r="Y7" s="680"/>
      <c r="Z7" s="715">
        <v>0</v>
      </c>
      <c r="AA7" s="715"/>
      <c r="AB7" s="715"/>
      <c r="AC7" s="715"/>
      <c r="AD7" s="716">
        <v>1783</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1977290</v>
      </c>
      <c r="BH7" s="679"/>
      <c r="BI7" s="679"/>
      <c r="BJ7" s="679"/>
      <c r="BK7" s="679"/>
      <c r="BL7" s="679"/>
      <c r="BM7" s="679"/>
      <c r="BN7" s="680"/>
      <c r="BO7" s="715">
        <v>50.6</v>
      </c>
      <c r="BP7" s="715"/>
      <c r="BQ7" s="715"/>
      <c r="BR7" s="715"/>
      <c r="BS7" s="716">
        <v>156575</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1298440</v>
      </c>
      <c r="CS7" s="679"/>
      <c r="CT7" s="679"/>
      <c r="CU7" s="679"/>
      <c r="CV7" s="679"/>
      <c r="CW7" s="679"/>
      <c r="CX7" s="679"/>
      <c r="CY7" s="680"/>
      <c r="CZ7" s="715">
        <v>20.8</v>
      </c>
      <c r="DA7" s="715"/>
      <c r="DB7" s="715"/>
      <c r="DC7" s="715"/>
      <c r="DD7" s="684">
        <v>48076</v>
      </c>
      <c r="DE7" s="679"/>
      <c r="DF7" s="679"/>
      <c r="DG7" s="679"/>
      <c r="DH7" s="679"/>
      <c r="DI7" s="679"/>
      <c r="DJ7" s="679"/>
      <c r="DK7" s="679"/>
      <c r="DL7" s="679"/>
      <c r="DM7" s="679"/>
      <c r="DN7" s="679"/>
      <c r="DO7" s="679"/>
      <c r="DP7" s="680"/>
      <c r="DQ7" s="684">
        <v>967981</v>
      </c>
      <c r="DR7" s="679"/>
      <c r="DS7" s="679"/>
      <c r="DT7" s="679"/>
      <c r="DU7" s="679"/>
      <c r="DV7" s="679"/>
      <c r="DW7" s="679"/>
      <c r="DX7" s="679"/>
      <c r="DY7" s="679"/>
      <c r="DZ7" s="679"/>
      <c r="EA7" s="679"/>
      <c r="EB7" s="679"/>
      <c r="EC7" s="722"/>
    </row>
    <row r="8" spans="2:143" ht="11.25" customHeight="1">
      <c r="B8" s="675" t="s">
        <v>235</v>
      </c>
      <c r="C8" s="676"/>
      <c r="D8" s="676"/>
      <c r="E8" s="676"/>
      <c r="F8" s="676"/>
      <c r="G8" s="676"/>
      <c r="H8" s="676"/>
      <c r="I8" s="676"/>
      <c r="J8" s="676"/>
      <c r="K8" s="676"/>
      <c r="L8" s="676"/>
      <c r="M8" s="676"/>
      <c r="N8" s="676"/>
      <c r="O8" s="676"/>
      <c r="P8" s="676"/>
      <c r="Q8" s="677"/>
      <c r="R8" s="678">
        <v>7898</v>
      </c>
      <c r="S8" s="679"/>
      <c r="T8" s="679"/>
      <c r="U8" s="679"/>
      <c r="V8" s="679"/>
      <c r="W8" s="679"/>
      <c r="X8" s="679"/>
      <c r="Y8" s="680"/>
      <c r="Z8" s="715">
        <v>0.1</v>
      </c>
      <c r="AA8" s="715"/>
      <c r="AB8" s="715"/>
      <c r="AC8" s="715"/>
      <c r="AD8" s="716">
        <v>7898</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22474</v>
      </c>
      <c r="BH8" s="679"/>
      <c r="BI8" s="679"/>
      <c r="BJ8" s="679"/>
      <c r="BK8" s="679"/>
      <c r="BL8" s="679"/>
      <c r="BM8" s="679"/>
      <c r="BN8" s="680"/>
      <c r="BO8" s="715">
        <v>0.6</v>
      </c>
      <c r="BP8" s="715"/>
      <c r="BQ8" s="715"/>
      <c r="BR8" s="715"/>
      <c r="BS8" s="684" t="s">
        <v>237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1625525</v>
      </c>
      <c r="CS8" s="679"/>
      <c r="CT8" s="679"/>
      <c r="CU8" s="679"/>
      <c r="CV8" s="679"/>
      <c r="CW8" s="679"/>
      <c r="CX8" s="679"/>
      <c r="CY8" s="680"/>
      <c r="CZ8" s="715">
        <v>26.1</v>
      </c>
      <c r="DA8" s="715"/>
      <c r="DB8" s="715"/>
      <c r="DC8" s="715"/>
      <c r="DD8" s="684">
        <v>466</v>
      </c>
      <c r="DE8" s="679"/>
      <c r="DF8" s="679"/>
      <c r="DG8" s="679"/>
      <c r="DH8" s="679"/>
      <c r="DI8" s="679"/>
      <c r="DJ8" s="679"/>
      <c r="DK8" s="679"/>
      <c r="DL8" s="679"/>
      <c r="DM8" s="679"/>
      <c r="DN8" s="679"/>
      <c r="DO8" s="679"/>
      <c r="DP8" s="680"/>
      <c r="DQ8" s="684">
        <v>822315</v>
      </c>
      <c r="DR8" s="679"/>
      <c r="DS8" s="679"/>
      <c r="DT8" s="679"/>
      <c r="DU8" s="679"/>
      <c r="DV8" s="679"/>
      <c r="DW8" s="679"/>
      <c r="DX8" s="679"/>
      <c r="DY8" s="679"/>
      <c r="DZ8" s="679"/>
      <c r="EA8" s="679"/>
      <c r="EB8" s="679"/>
      <c r="EC8" s="722"/>
    </row>
    <row r="9" spans="2:143" ht="11.25" customHeight="1">
      <c r="B9" s="675" t="s">
        <v>239</v>
      </c>
      <c r="C9" s="676"/>
      <c r="D9" s="676"/>
      <c r="E9" s="676"/>
      <c r="F9" s="676"/>
      <c r="G9" s="676"/>
      <c r="H9" s="676"/>
      <c r="I9" s="676"/>
      <c r="J9" s="676"/>
      <c r="K9" s="676"/>
      <c r="L9" s="676"/>
      <c r="M9" s="676"/>
      <c r="N9" s="676"/>
      <c r="O9" s="676"/>
      <c r="P9" s="676"/>
      <c r="Q9" s="677"/>
      <c r="R9" s="678">
        <v>5433</v>
      </c>
      <c r="S9" s="679"/>
      <c r="T9" s="679"/>
      <c r="U9" s="679"/>
      <c r="V9" s="679"/>
      <c r="W9" s="679"/>
      <c r="X9" s="679"/>
      <c r="Y9" s="680"/>
      <c r="Z9" s="715">
        <v>0.1</v>
      </c>
      <c r="AA9" s="715"/>
      <c r="AB9" s="715"/>
      <c r="AC9" s="715"/>
      <c r="AD9" s="716">
        <v>5433</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630850</v>
      </c>
      <c r="BH9" s="679"/>
      <c r="BI9" s="679"/>
      <c r="BJ9" s="679"/>
      <c r="BK9" s="679"/>
      <c r="BL9" s="679"/>
      <c r="BM9" s="679"/>
      <c r="BN9" s="680"/>
      <c r="BO9" s="715">
        <v>16.100000000000001</v>
      </c>
      <c r="BP9" s="715"/>
      <c r="BQ9" s="715"/>
      <c r="BR9" s="715"/>
      <c r="BS9" s="684" t="s">
        <v>138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463857</v>
      </c>
      <c r="CS9" s="679"/>
      <c r="CT9" s="679"/>
      <c r="CU9" s="679"/>
      <c r="CV9" s="679"/>
      <c r="CW9" s="679"/>
      <c r="CX9" s="679"/>
      <c r="CY9" s="680"/>
      <c r="CZ9" s="715">
        <v>7.4</v>
      </c>
      <c r="DA9" s="715"/>
      <c r="DB9" s="715"/>
      <c r="DC9" s="715"/>
      <c r="DD9" s="684">
        <v>11767</v>
      </c>
      <c r="DE9" s="679"/>
      <c r="DF9" s="679"/>
      <c r="DG9" s="679"/>
      <c r="DH9" s="679"/>
      <c r="DI9" s="679"/>
      <c r="DJ9" s="679"/>
      <c r="DK9" s="679"/>
      <c r="DL9" s="679"/>
      <c r="DM9" s="679"/>
      <c r="DN9" s="679"/>
      <c r="DO9" s="679"/>
      <c r="DP9" s="680"/>
      <c r="DQ9" s="684">
        <v>418445</v>
      </c>
      <c r="DR9" s="679"/>
      <c r="DS9" s="679"/>
      <c r="DT9" s="679"/>
      <c r="DU9" s="679"/>
      <c r="DV9" s="679"/>
      <c r="DW9" s="679"/>
      <c r="DX9" s="679"/>
      <c r="DY9" s="679"/>
      <c r="DZ9" s="679"/>
      <c r="EA9" s="679"/>
      <c r="EB9" s="679"/>
      <c r="EC9" s="722"/>
    </row>
    <row r="10" spans="2:143" ht="11.25" customHeight="1">
      <c r="B10" s="675" t="s">
        <v>242</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243</v>
      </c>
      <c r="AA10" s="715"/>
      <c r="AB10" s="715"/>
      <c r="AC10" s="715"/>
      <c r="AD10" s="716" t="s">
        <v>130</v>
      </c>
      <c r="AE10" s="716"/>
      <c r="AF10" s="716"/>
      <c r="AG10" s="716"/>
      <c r="AH10" s="716"/>
      <c r="AI10" s="716"/>
      <c r="AJ10" s="716"/>
      <c r="AK10" s="716"/>
      <c r="AL10" s="681" t="s">
        <v>237</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82552</v>
      </c>
      <c r="BH10" s="679"/>
      <c r="BI10" s="679"/>
      <c r="BJ10" s="679"/>
      <c r="BK10" s="679"/>
      <c r="BL10" s="679"/>
      <c r="BM10" s="679"/>
      <c r="BN10" s="680"/>
      <c r="BO10" s="715">
        <v>2.1</v>
      </c>
      <c r="BP10" s="715"/>
      <c r="BQ10" s="715"/>
      <c r="BR10" s="715"/>
      <c r="BS10" s="684" t="s">
        <v>243</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12251</v>
      </c>
      <c r="CS10" s="679"/>
      <c r="CT10" s="679"/>
      <c r="CU10" s="679"/>
      <c r="CV10" s="679"/>
      <c r="CW10" s="679"/>
      <c r="CX10" s="679"/>
      <c r="CY10" s="680"/>
      <c r="CZ10" s="715">
        <v>0.2</v>
      </c>
      <c r="DA10" s="715"/>
      <c r="DB10" s="715"/>
      <c r="DC10" s="715"/>
      <c r="DD10" s="684" t="s">
        <v>130</v>
      </c>
      <c r="DE10" s="679"/>
      <c r="DF10" s="679"/>
      <c r="DG10" s="679"/>
      <c r="DH10" s="679"/>
      <c r="DI10" s="679"/>
      <c r="DJ10" s="679"/>
      <c r="DK10" s="679"/>
      <c r="DL10" s="679"/>
      <c r="DM10" s="679"/>
      <c r="DN10" s="679"/>
      <c r="DO10" s="679"/>
      <c r="DP10" s="680"/>
      <c r="DQ10" s="684">
        <v>12218</v>
      </c>
      <c r="DR10" s="679"/>
      <c r="DS10" s="679"/>
      <c r="DT10" s="679"/>
      <c r="DU10" s="679"/>
      <c r="DV10" s="679"/>
      <c r="DW10" s="679"/>
      <c r="DX10" s="679"/>
      <c r="DY10" s="679"/>
      <c r="DZ10" s="679"/>
      <c r="EA10" s="679"/>
      <c r="EB10" s="679"/>
      <c r="EC10" s="722"/>
    </row>
    <row r="11" spans="2:143" ht="11.25" customHeight="1">
      <c r="B11" s="675" t="s">
        <v>246</v>
      </c>
      <c r="C11" s="676"/>
      <c r="D11" s="676"/>
      <c r="E11" s="676"/>
      <c r="F11" s="676"/>
      <c r="G11" s="676"/>
      <c r="H11" s="676"/>
      <c r="I11" s="676"/>
      <c r="J11" s="676"/>
      <c r="K11" s="676"/>
      <c r="L11" s="676"/>
      <c r="M11" s="676"/>
      <c r="N11" s="676"/>
      <c r="O11" s="676"/>
      <c r="P11" s="676"/>
      <c r="Q11" s="677"/>
      <c r="R11" s="678">
        <v>283635</v>
      </c>
      <c r="S11" s="679"/>
      <c r="T11" s="679"/>
      <c r="U11" s="679"/>
      <c r="V11" s="679"/>
      <c r="W11" s="679"/>
      <c r="X11" s="679"/>
      <c r="Y11" s="680"/>
      <c r="Z11" s="681">
        <v>4.4000000000000004</v>
      </c>
      <c r="AA11" s="682"/>
      <c r="AB11" s="682"/>
      <c r="AC11" s="683"/>
      <c r="AD11" s="684">
        <v>283635</v>
      </c>
      <c r="AE11" s="679"/>
      <c r="AF11" s="679"/>
      <c r="AG11" s="679"/>
      <c r="AH11" s="679"/>
      <c r="AI11" s="679"/>
      <c r="AJ11" s="679"/>
      <c r="AK11" s="680"/>
      <c r="AL11" s="681">
        <v>6.5</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1241414</v>
      </c>
      <c r="BH11" s="679"/>
      <c r="BI11" s="679"/>
      <c r="BJ11" s="679"/>
      <c r="BK11" s="679"/>
      <c r="BL11" s="679"/>
      <c r="BM11" s="679"/>
      <c r="BN11" s="680"/>
      <c r="BO11" s="715">
        <v>31.8</v>
      </c>
      <c r="BP11" s="715"/>
      <c r="BQ11" s="715"/>
      <c r="BR11" s="715"/>
      <c r="BS11" s="684">
        <v>156575</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356019</v>
      </c>
      <c r="CS11" s="679"/>
      <c r="CT11" s="679"/>
      <c r="CU11" s="679"/>
      <c r="CV11" s="679"/>
      <c r="CW11" s="679"/>
      <c r="CX11" s="679"/>
      <c r="CY11" s="680"/>
      <c r="CZ11" s="715">
        <v>5.7</v>
      </c>
      <c r="DA11" s="715"/>
      <c r="DB11" s="715"/>
      <c r="DC11" s="715"/>
      <c r="DD11" s="684">
        <v>35603</v>
      </c>
      <c r="DE11" s="679"/>
      <c r="DF11" s="679"/>
      <c r="DG11" s="679"/>
      <c r="DH11" s="679"/>
      <c r="DI11" s="679"/>
      <c r="DJ11" s="679"/>
      <c r="DK11" s="679"/>
      <c r="DL11" s="679"/>
      <c r="DM11" s="679"/>
      <c r="DN11" s="679"/>
      <c r="DO11" s="679"/>
      <c r="DP11" s="680"/>
      <c r="DQ11" s="684">
        <v>135883</v>
      </c>
      <c r="DR11" s="679"/>
      <c r="DS11" s="679"/>
      <c r="DT11" s="679"/>
      <c r="DU11" s="679"/>
      <c r="DV11" s="679"/>
      <c r="DW11" s="679"/>
      <c r="DX11" s="679"/>
      <c r="DY11" s="679"/>
      <c r="DZ11" s="679"/>
      <c r="EA11" s="679"/>
      <c r="EB11" s="679"/>
      <c r="EC11" s="722"/>
    </row>
    <row r="12" spans="2:143" ht="11.25" customHeight="1">
      <c r="B12" s="675" t="s">
        <v>249</v>
      </c>
      <c r="C12" s="676"/>
      <c r="D12" s="676"/>
      <c r="E12" s="676"/>
      <c r="F12" s="676"/>
      <c r="G12" s="676"/>
      <c r="H12" s="676"/>
      <c r="I12" s="676"/>
      <c r="J12" s="676"/>
      <c r="K12" s="676"/>
      <c r="L12" s="676"/>
      <c r="M12" s="676"/>
      <c r="N12" s="676"/>
      <c r="O12" s="676"/>
      <c r="P12" s="676"/>
      <c r="Q12" s="677"/>
      <c r="R12" s="678">
        <v>19567</v>
      </c>
      <c r="S12" s="679"/>
      <c r="T12" s="679"/>
      <c r="U12" s="679"/>
      <c r="V12" s="679"/>
      <c r="W12" s="679"/>
      <c r="X12" s="679"/>
      <c r="Y12" s="680"/>
      <c r="Z12" s="715">
        <v>0.3</v>
      </c>
      <c r="AA12" s="715"/>
      <c r="AB12" s="715"/>
      <c r="AC12" s="715"/>
      <c r="AD12" s="716">
        <v>19567</v>
      </c>
      <c r="AE12" s="716"/>
      <c r="AF12" s="716"/>
      <c r="AG12" s="716"/>
      <c r="AH12" s="716"/>
      <c r="AI12" s="716"/>
      <c r="AJ12" s="716"/>
      <c r="AK12" s="716"/>
      <c r="AL12" s="681">
        <v>0.5</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1749891</v>
      </c>
      <c r="BH12" s="679"/>
      <c r="BI12" s="679"/>
      <c r="BJ12" s="679"/>
      <c r="BK12" s="679"/>
      <c r="BL12" s="679"/>
      <c r="BM12" s="679"/>
      <c r="BN12" s="680"/>
      <c r="BO12" s="715">
        <v>44.8</v>
      </c>
      <c r="BP12" s="715"/>
      <c r="BQ12" s="715"/>
      <c r="BR12" s="715"/>
      <c r="BS12" s="684" t="s">
        <v>243</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92445</v>
      </c>
      <c r="CS12" s="679"/>
      <c r="CT12" s="679"/>
      <c r="CU12" s="679"/>
      <c r="CV12" s="679"/>
      <c r="CW12" s="679"/>
      <c r="CX12" s="679"/>
      <c r="CY12" s="680"/>
      <c r="CZ12" s="715">
        <v>1.5</v>
      </c>
      <c r="DA12" s="715"/>
      <c r="DB12" s="715"/>
      <c r="DC12" s="715"/>
      <c r="DD12" s="684">
        <v>299</v>
      </c>
      <c r="DE12" s="679"/>
      <c r="DF12" s="679"/>
      <c r="DG12" s="679"/>
      <c r="DH12" s="679"/>
      <c r="DI12" s="679"/>
      <c r="DJ12" s="679"/>
      <c r="DK12" s="679"/>
      <c r="DL12" s="679"/>
      <c r="DM12" s="679"/>
      <c r="DN12" s="679"/>
      <c r="DO12" s="679"/>
      <c r="DP12" s="680"/>
      <c r="DQ12" s="684">
        <v>74341</v>
      </c>
      <c r="DR12" s="679"/>
      <c r="DS12" s="679"/>
      <c r="DT12" s="679"/>
      <c r="DU12" s="679"/>
      <c r="DV12" s="679"/>
      <c r="DW12" s="679"/>
      <c r="DX12" s="679"/>
      <c r="DY12" s="679"/>
      <c r="DZ12" s="679"/>
      <c r="EA12" s="679"/>
      <c r="EB12" s="679"/>
      <c r="EC12" s="722"/>
    </row>
    <row r="13" spans="2:143" ht="11.25" customHeight="1">
      <c r="B13" s="675" t="s">
        <v>252</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138</v>
      </c>
      <c r="AA13" s="715"/>
      <c r="AB13" s="715"/>
      <c r="AC13" s="715"/>
      <c r="AD13" s="716" t="s">
        <v>237</v>
      </c>
      <c r="AE13" s="716"/>
      <c r="AF13" s="716"/>
      <c r="AG13" s="716"/>
      <c r="AH13" s="716"/>
      <c r="AI13" s="716"/>
      <c r="AJ13" s="716"/>
      <c r="AK13" s="716"/>
      <c r="AL13" s="681" t="s">
        <v>130</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1749689</v>
      </c>
      <c r="BH13" s="679"/>
      <c r="BI13" s="679"/>
      <c r="BJ13" s="679"/>
      <c r="BK13" s="679"/>
      <c r="BL13" s="679"/>
      <c r="BM13" s="679"/>
      <c r="BN13" s="680"/>
      <c r="BO13" s="715">
        <v>44.8</v>
      </c>
      <c r="BP13" s="715"/>
      <c r="BQ13" s="715"/>
      <c r="BR13" s="715"/>
      <c r="BS13" s="684" t="s">
        <v>130</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666158</v>
      </c>
      <c r="CS13" s="679"/>
      <c r="CT13" s="679"/>
      <c r="CU13" s="679"/>
      <c r="CV13" s="679"/>
      <c r="CW13" s="679"/>
      <c r="CX13" s="679"/>
      <c r="CY13" s="680"/>
      <c r="CZ13" s="715">
        <v>10.7</v>
      </c>
      <c r="DA13" s="715"/>
      <c r="DB13" s="715"/>
      <c r="DC13" s="715"/>
      <c r="DD13" s="684">
        <v>167857</v>
      </c>
      <c r="DE13" s="679"/>
      <c r="DF13" s="679"/>
      <c r="DG13" s="679"/>
      <c r="DH13" s="679"/>
      <c r="DI13" s="679"/>
      <c r="DJ13" s="679"/>
      <c r="DK13" s="679"/>
      <c r="DL13" s="679"/>
      <c r="DM13" s="679"/>
      <c r="DN13" s="679"/>
      <c r="DO13" s="679"/>
      <c r="DP13" s="680"/>
      <c r="DQ13" s="684">
        <v>483303</v>
      </c>
      <c r="DR13" s="679"/>
      <c r="DS13" s="679"/>
      <c r="DT13" s="679"/>
      <c r="DU13" s="679"/>
      <c r="DV13" s="679"/>
      <c r="DW13" s="679"/>
      <c r="DX13" s="679"/>
      <c r="DY13" s="679"/>
      <c r="DZ13" s="679"/>
      <c r="EA13" s="679"/>
      <c r="EB13" s="679"/>
      <c r="EC13" s="722"/>
    </row>
    <row r="14" spans="2:143" ht="11.25" customHeight="1">
      <c r="B14" s="675" t="s">
        <v>255</v>
      </c>
      <c r="C14" s="676"/>
      <c r="D14" s="676"/>
      <c r="E14" s="676"/>
      <c r="F14" s="676"/>
      <c r="G14" s="676"/>
      <c r="H14" s="676"/>
      <c r="I14" s="676"/>
      <c r="J14" s="676"/>
      <c r="K14" s="676"/>
      <c r="L14" s="676"/>
      <c r="M14" s="676"/>
      <c r="N14" s="676"/>
      <c r="O14" s="676"/>
      <c r="P14" s="676"/>
      <c r="Q14" s="677"/>
      <c r="R14" s="678">
        <v>10803</v>
      </c>
      <c r="S14" s="679"/>
      <c r="T14" s="679"/>
      <c r="U14" s="679"/>
      <c r="V14" s="679"/>
      <c r="W14" s="679"/>
      <c r="X14" s="679"/>
      <c r="Y14" s="680"/>
      <c r="Z14" s="715">
        <v>0.2</v>
      </c>
      <c r="AA14" s="715"/>
      <c r="AB14" s="715"/>
      <c r="AC14" s="715"/>
      <c r="AD14" s="716">
        <v>10803</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48512</v>
      </c>
      <c r="BH14" s="679"/>
      <c r="BI14" s="679"/>
      <c r="BJ14" s="679"/>
      <c r="BK14" s="679"/>
      <c r="BL14" s="679"/>
      <c r="BM14" s="679"/>
      <c r="BN14" s="680"/>
      <c r="BO14" s="715">
        <v>1.2</v>
      </c>
      <c r="BP14" s="715"/>
      <c r="BQ14" s="715"/>
      <c r="BR14" s="715"/>
      <c r="BS14" s="684" t="s">
        <v>138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260774</v>
      </c>
      <c r="CS14" s="679"/>
      <c r="CT14" s="679"/>
      <c r="CU14" s="679"/>
      <c r="CV14" s="679"/>
      <c r="CW14" s="679"/>
      <c r="CX14" s="679"/>
      <c r="CY14" s="680"/>
      <c r="CZ14" s="715">
        <v>4.2</v>
      </c>
      <c r="DA14" s="715"/>
      <c r="DB14" s="715"/>
      <c r="DC14" s="715"/>
      <c r="DD14" s="684">
        <v>7277</v>
      </c>
      <c r="DE14" s="679"/>
      <c r="DF14" s="679"/>
      <c r="DG14" s="679"/>
      <c r="DH14" s="679"/>
      <c r="DI14" s="679"/>
      <c r="DJ14" s="679"/>
      <c r="DK14" s="679"/>
      <c r="DL14" s="679"/>
      <c r="DM14" s="679"/>
      <c r="DN14" s="679"/>
      <c r="DO14" s="679"/>
      <c r="DP14" s="680"/>
      <c r="DQ14" s="684">
        <v>237072</v>
      </c>
      <c r="DR14" s="679"/>
      <c r="DS14" s="679"/>
      <c r="DT14" s="679"/>
      <c r="DU14" s="679"/>
      <c r="DV14" s="679"/>
      <c r="DW14" s="679"/>
      <c r="DX14" s="679"/>
      <c r="DY14" s="679"/>
      <c r="DZ14" s="679"/>
      <c r="EA14" s="679"/>
      <c r="EB14" s="679"/>
      <c r="EC14" s="722"/>
    </row>
    <row r="15" spans="2:143" ht="11.25" customHeight="1">
      <c r="B15" s="675" t="s">
        <v>258</v>
      </c>
      <c r="C15" s="676"/>
      <c r="D15" s="676"/>
      <c r="E15" s="676"/>
      <c r="F15" s="676"/>
      <c r="G15" s="676"/>
      <c r="H15" s="676"/>
      <c r="I15" s="676"/>
      <c r="J15" s="676"/>
      <c r="K15" s="676"/>
      <c r="L15" s="676"/>
      <c r="M15" s="676"/>
      <c r="N15" s="676"/>
      <c r="O15" s="676"/>
      <c r="P15" s="676"/>
      <c r="Q15" s="677"/>
      <c r="R15" s="678" t="s">
        <v>243</v>
      </c>
      <c r="S15" s="679"/>
      <c r="T15" s="679"/>
      <c r="U15" s="679"/>
      <c r="V15" s="679"/>
      <c r="W15" s="679"/>
      <c r="X15" s="679"/>
      <c r="Y15" s="680"/>
      <c r="Z15" s="715" t="s">
        <v>237</v>
      </c>
      <c r="AA15" s="715"/>
      <c r="AB15" s="715"/>
      <c r="AC15" s="715"/>
      <c r="AD15" s="716" t="s">
        <v>243</v>
      </c>
      <c r="AE15" s="716"/>
      <c r="AF15" s="716"/>
      <c r="AG15" s="716"/>
      <c r="AH15" s="716"/>
      <c r="AI15" s="716"/>
      <c r="AJ15" s="716"/>
      <c r="AK15" s="716"/>
      <c r="AL15" s="681" t="s">
        <v>237</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131522</v>
      </c>
      <c r="BH15" s="679"/>
      <c r="BI15" s="679"/>
      <c r="BJ15" s="679"/>
      <c r="BK15" s="679"/>
      <c r="BL15" s="679"/>
      <c r="BM15" s="679"/>
      <c r="BN15" s="680"/>
      <c r="BO15" s="715">
        <v>3.4</v>
      </c>
      <c r="BP15" s="715"/>
      <c r="BQ15" s="715"/>
      <c r="BR15" s="715"/>
      <c r="BS15" s="684" t="s">
        <v>237</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798010</v>
      </c>
      <c r="CS15" s="679"/>
      <c r="CT15" s="679"/>
      <c r="CU15" s="679"/>
      <c r="CV15" s="679"/>
      <c r="CW15" s="679"/>
      <c r="CX15" s="679"/>
      <c r="CY15" s="680"/>
      <c r="CZ15" s="715">
        <v>12.8</v>
      </c>
      <c r="DA15" s="715"/>
      <c r="DB15" s="715"/>
      <c r="DC15" s="715"/>
      <c r="DD15" s="684">
        <v>4624</v>
      </c>
      <c r="DE15" s="679"/>
      <c r="DF15" s="679"/>
      <c r="DG15" s="679"/>
      <c r="DH15" s="679"/>
      <c r="DI15" s="679"/>
      <c r="DJ15" s="679"/>
      <c r="DK15" s="679"/>
      <c r="DL15" s="679"/>
      <c r="DM15" s="679"/>
      <c r="DN15" s="679"/>
      <c r="DO15" s="679"/>
      <c r="DP15" s="680"/>
      <c r="DQ15" s="684">
        <v>687192</v>
      </c>
      <c r="DR15" s="679"/>
      <c r="DS15" s="679"/>
      <c r="DT15" s="679"/>
      <c r="DU15" s="679"/>
      <c r="DV15" s="679"/>
      <c r="DW15" s="679"/>
      <c r="DX15" s="679"/>
      <c r="DY15" s="679"/>
      <c r="DZ15" s="679"/>
      <c r="EA15" s="679"/>
      <c r="EB15" s="679"/>
      <c r="EC15" s="722"/>
    </row>
    <row r="16" spans="2:143" ht="11.25" customHeight="1">
      <c r="B16" s="675" t="s">
        <v>261</v>
      </c>
      <c r="C16" s="676"/>
      <c r="D16" s="676"/>
      <c r="E16" s="676"/>
      <c r="F16" s="676"/>
      <c r="G16" s="676"/>
      <c r="H16" s="676"/>
      <c r="I16" s="676"/>
      <c r="J16" s="676"/>
      <c r="K16" s="676"/>
      <c r="L16" s="676"/>
      <c r="M16" s="676"/>
      <c r="N16" s="676"/>
      <c r="O16" s="676"/>
      <c r="P16" s="676"/>
      <c r="Q16" s="677"/>
      <c r="R16" s="678">
        <v>2724</v>
      </c>
      <c r="S16" s="679"/>
      <c r="T16" s="679"/>
      <c r="U16" s="679"/>
      <c r="V16" s="679"/>
      <c r="W16" s="679"/>
      <c r="X16" s="679"/>
      <c r="Y16" s="680"/>
      <c r="Z16" s="715">
        <v>0</v>
      </c>
      <c r="AA16" s="715"/>
      <c r="AB16" s="715"/>
      <c r="AC16" s="715"/>
      <c r="AD16" s="716">
        <v>2724</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138</v>
      </c>
      <c r="BP16" s="715"/>
      <c r="BQ16" s="715"/>
      <c r="BR16" s="715"/>
      <c r="BS16" s="684" t="s">
        <v>138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532</v>
      </c>
      <c r="CS16" s="679"/>
      <c r="CT16" s="679"/>
      <c r="CU16" s="679"/>
      <c r="CV16" s="679"/>
      <c r="CW16" s="679"/>
      <c r="CX16" s="679"/>
      <c r="CY16" s="680"/>
      <c r="CZ16" s="715">
        <v>0</v>
      </c>
      <c r="DA16" s="715"/>
      <c r="DB16" s="715"/>
      <c r="DC16" s="715"/>
      <c r="DD16" s="684" t="s">
        <v>237</v>
      </c>
      <c r="DE16" s="679"/>
      <c r="DF16" s="679"/>
      <c r="DG16" s="679"/>
      <c r="DH16" s="679"/>
      <c r="DI16" s="679"/>
      <c r="DJ16" s="679"/>
      <c r="DK16" s="679"/>
      <c r="DL16" s="679"/>
      <c r="DM16" s="679"/>
      <c r="DN16" s="679"/>
      <c r="DO16" s="679"/>
      <c r="DP16" s="680"/>
      <c r="DQ16" s="684">
        <v>532</v>
      </c>
      <c r="DR16" s="679"/>
      <c r="DS16" s="679"/>
      <c r="DT16" s="679"/>
      <c r="DU16" s="679"/>
      <c r="DV16" s="679"/>
      <c r="DW16" s="679"/>
      <c r="DX16" s="679"/>
      <c r="DY16" s="679"/>
      <c r="DZ16" s="679"/>
      <c r="EA16" s="679"/>
      <c r="EB16" s="679"/>
      <c r="EC16" s="722"/>
    </row>
    <row r="17" spans="2:133" ht="11.25" customHeight="1">
      <c r="B17" s="675" t="s">
        <v>264</v>
      </c>
      <c r="C17" s="676"/>
      <c r="D17" s="676"/>
      <c r="E17" s="676"/>
      <c r="F17" s="676"/>
      <c r="G17" s="676"/>
      <c r="H17" s="676"/>
      <c r="I17" s="676"/>
      <c r="J17" s="676"/>
      <c r="K17" s="676"/>
      <c r="L17" s="676"/>
      <c r="M17" s="676"/>
      <c r="N17" s="676"/>
      <c r="O17" s="676"/>
      <c r="P17" s="676"/>
      <c r="Q17" s="677"/>
      <c r="R17" s="678">
        <v>31009</v>
      </c>
      <c r="S17" s="679"/>
      <c r="T17" s="679"/>
      <c r="U17" s="679"/>
      <c r="V17" s="679"/>
      <c r="W17" s="679"/>
      <c r="X17" s="679"/>
      <c r="Y17" s="680"/>
      <c r="Z17" s="715">
        <v>0.5</v>
      </c>
      <c r="AA17" s="715"/>
      <c r="AB17" s="715"/>
      <c r="AC17" s="715"/>
      <c r="AD17" s="716">
        <v>31009</v>
      </c>
      <c r="AE17" s="716"/>
      <c r="AF17" s="716"/>
      <c r="AG17" s="716"/>
      <c r="AH17" s="716"/>
      <c r="AI17" s="716"/>
      <c r="AJ17" s="716"/>
      <c r="AK17" s="716"/>
      <c r="AL17" s="681">
        <v>0.7</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243</v>
      </c>
      <c r="BH17" s="679"/>
      <c r="BI17" s="679"/>
      <c r="BJ17" s="679"/>
      <c r="BK17" s="679"/>
      <c r="BL17" s="679"/>
      <c r="BM17" s="679"/>
      <c r="BN17" s="680"/>
      <c r="BO17" s="715" t="s">
        <v>138</v>
      </c>
      <c r="BP17" s="715"/>
      <c r="BQ17" s="715"/>
      <c r="BR17" s="715"/>
      <c r="BS17" s="684" t="s">
        <v>138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581182</v>
      </c>
      <c r="CS17" s="679"/>
      <c r="CT17" s="679"/>
      <c r="CU17" s="679"/>
      <c r="CV17" s="679"/>
      <c r="CW17" s="679"/>
      <c r="CX17" s="679"/>
      <c r="CY17" s="680"/>
      <c r="CZ17" s="715">
        <v>9.3000000000000007</v>
      </c>
      <c r="DA17" s="715"/>
      <c r="DB17" s="715"/>
      <c r="DC17" s="715"/>
      <c r="DD17" s="684" t="s">
        <v>243</v>
      </c>
      <c r="DE17" s="679"/>
      <c r="DF17" s="679"/>
      <c r="DG17" s="679"/>
      <c r="DH17" s="679"/>
      <c r="DI17" s="679"/>
      <c r="DJ17" s="679"/>
      <c r="DK17" s="679"/>
      <c r="DL17" s="679"/>
      <c r="DM17" s="679"/>
      <c r="DN17" s="679"/>
      <c r="DO17" s="679"/>
      <c r="DP17" s="680"/>
      <c r="DQ17" s="684">
        <v>581182</v>
      </c>
      <c r="DR17" s="679"/>
      <c r="DS17" s="679"/>
      <c r="DT17" s="679"/>
      <c r="DU17" s="679"/>
      <c r="DV17" s="679"/>
      <c r="DW17" s="679"/>
      <c r="DX17" s="679"/>
      <c r="DY17" s="679"/>
      <c r="DZ17" s="679"/>
      <c r="EA17" s="679"/>
      <c r="EB17" s="679"/>
      <c r="EC17" s="722"/>
    </row>
    <row r="18" spans="2:133" ht="11.25" customHeight="1">
      <c r="B18" s="675" t="s">
        <v>267</v>
      </c>
      <c r="C18" s="676"/>
      <c r="D18" s="676"/>
      <c r="E18" s="676"/>
      <c r="F18" s="676"/>
      <c r="G18" s="676"/>
      <c r="H18" s="676"/>
      <c r="I18" s="676"/>
      <c r="J18" s="676"/>
      <c r="K18" s="676"/>
      <c r="L18" s="676"/>
      <c r="M18" s="676"/>
      <c r="N18" s="676"/>
      <c r="O18" s="676"/>
      <c r="P18" s="676"/>
      <c r="Q18" s="677"/>
      <c r="R18" s="678">
        <v>7998</v>
      </c>
      <c r="S18" s="679"/>
      <c r="T18" s="679"/>
      <c r="U18" s="679"/>
      <c r="V18" s="679"/>
      <c r="W18" s="679"/>
      <c r="X18" s="679"/>
      <c r="Y18" s="680"/>
      <c r="Z18" s="715">
        <v>0.1</v>
      </c>
      <c r="AA18" s="715"/>
      <c r="AB18" s="715"/>
      <c r="AC18" s="715"/>
      <c r="AD18" s="716">
        <v>7998</v>
      </c>
      <c r="AE18" s="716"/>
      <c r="AF18" s="716"/>
      <c r="AG18" s="716"/>
      <c r="AH18" s="716"/>
      <c r="AI18" s="716"/>
      <c r="AJ18" s="716"/>
      <c r="AK18" s="716"/>
      <c r="AL18" s="681">
        <v>0.2</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138</v>
      </c>
      <c r="BP18" s="715"/>
      <c r="BQ18" s="715"/>
      <c r="BR18" s="715"/>
      <c r="BS18" s="684" t="s">
        <v>237</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243</v>
      </c>
      <c r="CS18" s="679"/>
      <c r="CT18" s="679"/>
      <c r="CU18" s="679"/>
      <c r="CV18" s="679"/>
      <c r="CW18" s="679"/>
      <c r="CX18" s="679"/>
      <c r="CY18" s="680"/>
      <c r="CZ18" s="715" t="s">
        <v>138</v>
      </c>
      <c r="DA18" s="715"/>
      <c r="DB18" s="715"/>
      <c r="DC18" s="715"/>
      <c r="DD18" s="684" t="s">
        <v>237</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c r="B19" s="675" t="s">
        <v>270</v>
      </c>
      <c r="C19" s="676"/>
      <c r="D19" s="676"/>
      <c r="E19" s="676"/>
      <c r="F19" s="676"/>
      <c r="G19" s="676"/>
      <c r="H19" s="676"/>
      <c r="I19" s="676"/>
      <c r="J19" s="676"/>
      <c r="K19" s="676"/>
      <c r="L19" s="676"/>
      <c r="M19" s="676"/>
      <c r="N19" s="676"/>
      <c r="O19" s="676"/>
      <c r="P19" s="676"/>
      <c r="Q19" s="677"/>
      <c r="R19" s="678">
        <v>1463</v>
      </c>
      <c r="S19" s="679"/>
      <c r="T19" s="679"/>
      <c r="U19" s="679"/>
      <c r="V19" s="679"/>
      <c r="W19" s="679"/>
      <c r="X19" s="679"/>
      <c r="Y19" s="680"/>
      <c r="Z19" s="715">
        <v>0</v>
      </c>
      <c r="AA19" s="715"/>
      <c r="AB19" s="715"/>
      <c r="AC19" s="715"/>
      <c r="AD19" s="716">
        <v>1463</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243</v>
      </c>
      <c r="BH19" s="679"/>
      <c r="BI19" s="679"/>
      <c r="BJ19" s="679"/>
      <c r="BK19" s="679"/>
      <c r="BL19" s="679"/>
      <c r="BM19" s="679"/>
      <c r="BN19" s="680"/>
      <c r="BO19" s="715" t="s">
        <v>237</v>
      </c>
      <c r="BP19" s="715"/>
      <c r="BQ19" s="715"/>
      <c r="BR19" s="715"/>
      <c r="BS19" s="684" t="s">
        <v>130</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130</v>
      </c>
      <c r="DA19" s="715"/>
      <c r="DB19" s="715"/>
      <c r="DC19" s="715"/>
      <c r="DD19" s="684" t="s">
        <v>138</v>
      </c>
      <c r="DE19" s="679"/>
      <c r="DF19" s="679"/>
      <c r="DG19" s="679"/>
      <c r="DH19" s="679"/>
      <c r="DI19" s="679"/>
      <c r="DJ19" s="679"/>
      <c r="DK19" s="679"/>
      <c r="DL19" s="679"/>
      <c r="DM19" s="679"/>
      <c r="DN19" s="679"/>
      <c r="DO19" s="679"/>
      <c r="DP19" s="680"/>
      <c r="DQ19" s="684" t="s">
        <v>243</v>
      </c>
      <c r="DR19" s="679"/>
      <c r="DS19" s="679"/>
      <c r="DT19" s="679"/>
      <c r="DU19" s="679"/>
      <c r="DV19" s="679"/>
      <c r="DW19" s="679"/>
      <c r="DX19" s="679"/>
      <c r="DY19" s="679"/>
      <c r="DZ19" s="679"/>
      <c r="EA19" s="679"/>
      <c r="EB19" s="679"/>
      <c r="EC19" s="722"/>
    </row>
    <row r="20" spans="2:133" ht="11.25" customHeight="1">
      <c r="B20" s="675" t="s">
        <v>273</v>
      </c>
      <c r="C20" s="676"/>
      <c r="D20" s="676"/>
      <c r="E20" s="676"/>
      <c r="F20" s="676"/>
      <c r="G20" s="676"/>
      <c r="H20" s="676"/>
      <c r="I20" s="676"/>
      <c r="J20" s="676"/>
      <c r="K20" s="676"/>
      <c r="L20" s="676"/>
      <c r="M20" s="676"/>
      <c r="N20" s="676"/>
      <c r="O20" s="676"/>
      <c r="P20" s="676"/>
      <c r="Q20" s="677"/>
      <c r="R20" s="678">
        <v>406</v>
      </c>
      <c r="S20" s="679"/>
      <c r="T20" s="679"/>
      <c r="U20" s="679"/>
      <c r="V20" s="679"/>
      <c r="W20" s="679"/>
      <c r="X20" s="679"/>
      <c r="Y20" s="680"/>
      <c r="Z20" s="715">
        <v>0</v>
      </c>
      <c r="AA20" s="715"/>
      <c r="AB20" s="715"/>
      <c r="AC20" s="715"/>
      <c r="AD20" s="716">
        <v>406</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130</v>
      </c>
      <c r="BH20" s="679"/>
      <c r="BI20" s="679"/>
      <c r="BJ20" s="679"/>
      <c r="BK20" s="679"/>
      <c r="BL20" s="679"/>
      <c r="BM20" s="679"/>
      <c r="BN20" s="680"/>
      <c r="BO20" s="715" t="s">
        <v>237</v>
      </c>
      <c r="BP20" s="715"/>
      <c r="BQ20" s="715"/>
      <c r="BR20" s="715"/>
      <c r="BS20" s="684" t="s">
        <v>237</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6229030</v>
      </c>
      <c r="CS20" s="679"/>
      <c r="CT20" s="679"/>
      <c r="CU20" s="679"/>
      <c r="CV20" s="679"/>
      <c r="CW20" s="679"/>
      <c r="CX20" s="679"/>
      <c r="CY20" s="680"/>
      <c r="CZ20" s="715">
        <v>100</v>
      </c>
      <c r="DA20" s="715"/>
      <c r="DB20" s="715"/>
      <c r="DC20" s="715"/>
      <c r="DD20" s="684">
        <v>275969</v>
      </c>
      <c r="DE20" s="679"/>
      <c r="DF20" s="679"/>
      <c r="DG20" s="679"/>
      <c r="DH20" s="679"/>
      <c r="DI20" s="679"/>
      <c r="DJ20" s="679"/>
      <c r="DK20" s="679"/>
      <c r="DL20" s="679"/>
      <c r="DM20" s="679"/>
      <c r="DN20" s="679"/>
      <c r="DO20" s="679"/>
      <c r="DP20" s="680"/>
      <c r="DQ20" s="684">
        <v>4494301</v>
      </c>
      <c r="DR20" s="679"/>
      <c r="DS20" s="679"/>
      <c r="DT20" s="679"/>
      <c r="DU20" s="679"/>
      <c r="DV20" s="679"/>
      <c r="DW20" s="679"/>
      <c r="DX20" s="679"/>
      <c r="DY20" s="679"/>
      <c r="DZ20" s="679"/>
      <c r="EA20" s="679"/>
      <c r="EB20" s="679"/>
      <c r="EC20" s="722"/>
    </row>
    <row r="21" spans="2:133" ht="11.25" customHeight="1">
      <c r="B21" s="675" t="s">
        <v>276</v>
      </c>
      <c r="C21" s="676"/>
      <c r="D21" s="676"/>
      <c r="E21" s="676"/>
      <c r="F21" s="676"/>
      <c r="G21" s="676"/>
      <c r="H21" s="676"/>
      <c r="I21" s="676"/>
      <c r="J21" s="676"/>
      <c r="K21" s="676"/>
      <c r="L21" s="676"/>
      <c r="M21" s="676"/>
      <c r="N21" s="676"/>
      <c r="O21" s="676"/>
      <c r="P21" s="676"/>
      <c r="Q21" s="677"/>
      <c r="R21" s="678">
        <v>21142</v>
      </c>
      <c r="S21" s="679"/>
      <c r="T21" s="679"/>
      <c r="U21" s="679"/>
      <c r="V21" s="679"/>
      <c r="W21" s="679"/>
      <c r="X21" s="679"/>
      <c r="Y21" s="680"/>
      <c r="Z21" s="715">
        <v>0.3</v>
      </c>
      <c r="AA21" s="715"/>
      <c r="AB21" s="715"/>
      <c r="AC21" s="715"/>
      <c r="AD21" s="716">
        <v>21142</v>
      </c>
      <c r="AE21" s="716"/>
      <c r="AF21" s="716"/>
      <c r="AG21" s="716"/>
      <c r="AH21" s="716"/>
      <c r="AI21" s="716"/>
      <c r="AJ21" s="716"/>
      <c r="AK21" s="716"/>
      <c r="AL21" s="681">
        <v>0.5</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243</v>
      </c>
      <c r="BH21" s="679"/>
      <c r="BI21" s="679"/>
      <c r="BJ21" s="679"/>
      <c r="BK21" s="679"/>
      <c r="BL21" s="679"/>
      <c r="BM21" s="679"/>
      <c r="BN21" s="680"/>
      <c r="BO21" s="715" t="s">
        <v>138</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278</v>
      </c>
      <c r="C22" s="676"/>
      <c r="D22" s="676"/>
      <c r="E22" s="676"/>
      <c r="F22" s="676"/>
      <c r="G22" s="676"/>
      <c r="H22" s="676"/>
      <c r="I22" s="676"/>
      <c r="J22" s="676"/>
      <c r="K22" s="676"/>
      <c r="L22" s="676"/>
      <c r="M22" s="676"/>
      <c r="N22" s="676"/>
      <c r="O22" s="676"/>
      <c r="P22" s="676"/>
      <c r="Q22" s="677"/>
      <c r="R22" s="678">
        <v>35295</v>
      </c>
      <c r="S22" s="679"/>
      <c r="T22" s="679"/>
      <c r="U22" s="679"/>
      <c r="V22" s="679"/>
      <c r="W22" s="679"/>
      <c r="X22" s="679"/>
      <c r="Y22" s="680"/>
      <c r="Z22" s="715">
        <v>0.5</v>
      </c>
      <c r="AA22" s="715"/>
      <c r="AB22" s="715"/>
      <c r="AC22" s="715"/>
      <c r="AD22" s="716" t="s">
        <v>237</v>
      </c>
      <c r="AE22" s="716"/>
      <c r="AF22" s="716"/>
      <c r="AG22" s="716"/>
      <c r="AH22" s="716"/>
      <c r="AI22" s="716"/>
      <c r="AJ22" s="716"/>
      <c r="AK22" s="716"/>
      <c r="AL22" s="681" t="s">
        <v>243</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138</v>
      </c>
      <c r="BH22" s="679"/>
      <c r="BI22" s="679"/>
      <c r="BJ22" s="679"/>
      <c r="BK22" s="679"/>
      <c r="BL22" s="679"/>
      <c r="BM22" s="679"/>
      <c r="BN22" s="680"/>
      <c r="BO22" s="715" t="s">
        <v>237</v>
      </c>
      <c r="BP22" s="715"/>
      <c r="BQ22" s="715"/>
      <c r="BR22" s="715"/>
      <c r="BS22" s="684" t="s">
        <v>243</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281</v>
      </c>
      <c r="C23" s="676"/>
      <c r="D23" s="676"/>
      <c r="E23" s="676"/>
      <c r="F23" s="676"/>
      <c r="G23" s="676"/>
      <c r="H23" s="676"/>
      <c r="I23" s="676"/>
      <c r="J23" s="676"/>
      <c r="K23" s="676"/>
      <c r="L23" s="676"/>
      <c r="M23" s="676"/>
      <c r="N23" s="676"/>
      <c r="O23" s="676"/>
      <c r="P23" s="676"/>
      <c r="Q23" s="677"/>
      <c r="R23" s="678" t="s">
        <v>138</v>
      </c>
      <c r="S23" s="679"/>
      <c r="T23" s="679"/>
      <c r="U23" s="679"/>
      <c r="V23" s="679"/>
      <c r="W23" s="679"/>
      <c r="X23" s="679"/>
      <c r="Y23" s="680"/>
      <c r="Z23" s="715" t="s">
        <v>138</v>
      </c>
      <c r="AA23" s="715"/>
      <c r="AB23" s="715"/>
      <c r="AC23" s="715"/>
      <c r="AD23" s="716" t="s">
        <v>243</v>
      </c>
      <c r="AE23" s="716"/>
      <c r="AF23" s="716"/>
      <c r="AG23" s="716"/>
      <c r="AH23" s="716"/>
      <c r="AI23" s="716"/>
      <c r="AJ23" s="716"/>
      <c r="AK23" s="716"/>
      <c r="AL23" s="681" t="s">
        <v>237</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243</v>
      </c>
      <c r="BH23" s="679"/>
      <c r="BI23" s="679"/>
      <c r="BJ23" s="679"/>
      <c r="BK23" s="679"/>
      <c r="BL23" s="679"/>
      <c r="BM23" s="679"/>
      <c r="BN23" s="680"/>
      <c r="BO23" s="715" t="s">
        <v>237</v>
      </c>
      <c r="BP23" s="715"/>
      <c r="BQ23" s="715"/>
      <c r="BR23" s="715"/>
      <c r="BS23" s="684" t="s">
        <v>138</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c r="B24" s="675" t="s">
        <v>288</v>
      </c>
      <c r="C24" s="676"/>
      <c r="D24" s="676"/>
      <c r="E24" s="676"/>
      <c r="F24" s="676"/>
      <c r="G24" s="676"/>
      <c r="H24" s="676"/>
      <c r="I24" s="676"/>
      <c r="J24" s="676"/>
      <c r="K24" s="676"/>
      <c r="L24" s="676"/>
      <c r="M24" s="676"/>
      <c r="N24" s="676"/>
      <c r="O24" s="676"/>
      <c r="P24" s="676"/>
      <c r="Q24" s="677"/>
      <c r="R24" s="678">
        <v>35295</v>
      </c>
      <c r="S24" s="679"/>
      <c r="T24" s="679"/>
      <c r="U24" s="679"/>
      <c r="V24" s="679"/>
      <c r="W24" s="679"/>
      <c r="X24" s="679"/>
      <c r="Y24" s="680"/>
      <c r="Z24" s="715">
        <v>0.5</v>
      </c>
      <c r="AA24" s="715"/>
      <c r="AB24" s="715"/>
      <c r="AC24" s="715"/>
      <c r="AD24" s="716" t="s">
        <v>243</v>
      </c>
      <c r="AE24" s="716"/>
      <c r="AF24" s="716"/>
      <c r="AG24" s="716"/>
      <c r="AH24" s="716"/>
      <c r="AI24" s="716"/>
      <c r="AJ24" s="716"/>
      <c r="AK24" s="716"/>
      <c r="AL24" s="681" t="s">
        <v>237</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243</v>
      </c>
      <c r="BH24" s="679"/>
      <c r="BI24" s="679"/>
      <c r="BJ24" s="679"/>
      <c r="BK24" s="679"/>
      <c r="BL24" s="679"/>
      <c r="BM24" s="679"/>
      <c r="BN24" s="680"/>
      <c r="BO24" s="715" t="s">
        <v>138</v>
      </c>
      <c r="BP24" s="715"/>
      <c r="BQ24" s="715"/>
      <c r="BR24" s="715"/>
      <c r="BS24" s="684" t="s">
        <v>237</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2624914</v>
      </c>
      <c r="CS24" s="734"/>
      <c r="CT24" s="734"/>
      <c r="CU24" s="734"/>
      <c r="CV24" s="734"/>
      <c r="CW24" s="734"/>
      <c r="CX24" s="734"/>
      <c r="CY24" s="777"/>
      <c r="CZ24" s="778">
        <v>42.1</v>
      </c>
      <c r="DA24" s="749"/>
      <c r="DB24" s="749"/>
      <c r="DC24" s="781"/>
      <c r="DD24" s="776">
        <v>1896282</v>
      </c>
      <c r="DE24" s="734"/>
      <c r="DF24" s="734"/>
      <c r="DG24" s="734"/>
      <c r="DH24" s="734"/>
      <c r="DI24" s="734"/>
      <c r="DJ24" s="734"/>
      <c r="DK24" s="777"/>
      <c r="DL24" s="776">
        <v>1741697</v>
      </c>
      <c r="DM24" s="734"/>
      <c r="DN24" s="734"/>
      <c r="DO24" s="734"/>
      <c r="DP24" s="734"/>
      <c r="DQ24" s="734"/>
      <c r="DR24" s="734"/>
      <c r="DS24" s="734"/>
      <c r="DT24" s="734"/>
      <c r="DU24" s="734"/>
      <c r="DV24" s="777"/>
      <c r="DW24" s="778">
        <v>40.200000000000003</v>
      </c>
      <c r="DX24" s="749"/>
      <c r="DY24" s="749"/>
      <c r="DZ24" s="749"/>
      <c r="EA24" s="749"/>
      <c r="EB24" s="749"/>
      <c r="EC24" s="779"/>
    </row>
    <row r="25" spans="2:133" ht="11.25" customHeight="1">
      <c r="B25" s="675" t="s">
        <v>291</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243</v>
      </c>
      <c r="AA25" s="715"/>
      <c r="AB25" s="715"/>
      <c r="AC25" s="715"/>
      <c r="AD25" s="716" t="s">
        <v>130</v>
      </c>
      <c r="AE25" s="716"/>
      <c r="AF25" s="716"/>
      <c r="AG25" s="716"/>
      <c r="AH25" s="716"/>
      <c r="AI25" s="716"/>
      <c r="AJ25" s="716"/>
      <c r="AK25" s="716"/>
      <c r="AL25" s="681" t="s">
        <v>138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138</v>
      </c>
      <c r="BH25" s="679"/>
      <c r="BI25" s="679"/>
      <c r="BJ25" s="679"/>
      <c r="BK25" s="679"/>
      <c r="BL25" s="679"/>
      <c r="BM25" s="679"/>
      <c r="BN25" s="680"/>
      <c r="BO25" s="715" t="s">
        <v>138</v>
      </c>
      <c r="BP25" s="715"/>
      <c r="BQ25" s="715"/>
      <c r="BR25" s="715"/>
      <c r="BS25" s="684" t="s">
        <v>243</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1174641</v>
      </c>
      <c r="CS25" s="697"/>
      <c r="CT25" s="697"/>
      <c r="CU25" s="697"/>
      <c r="CV25" s="697"/>
      <c r="CW25" s="697"/>
      <c r="CX25" s="697"/>
      <c r="CY25" s="698"/>
      <c r="CZ25" s="681">
        <v>18.899999999999999</v>
      </c>
      <c r="DA25" s="699"/>
      <c r="DB25" s="699"/>
      <c r="DC25" s="700"/>
      <c r="DD25" s="684">
        <v>1112015</v>
      </c>
      <c r="DE25" s="697"/>
      <c r="DF25" s="697"/>
      <c r="DG25" s="697"/>
      <c r="DH25" s="697"/>
      <c r="DI25" s="697"/>
      <c r="DJ25" s="697"/>
      <c r="DK25" s="698"/>
      <c r="DL25" s="684">
        <v>1106133</v>
      </c>
      <c r="DM25" s="697"/>
      <c r="DN25" s="697"/>
      <c r="DO25" s="697"/>
      <c r="DP25" s="697"/>
      <c r="DQ25" s="697"/>
      <c r="DR25" s="697"/>
      <c r="DS25" s="697"/>
      <c r="DT25" s="697"/>
      <c r="DU25" s="697"/>
      <c r="DV25" s="698"/>
      <c r="DW25" s="681">
        <v>25.5</v>
      </c>
      <c r="DX25" s="699"/>
      <c r="DY25" s="699"/>
      <c r="DZ25" s="699"/>
      <c r="EA25" s="699"/>
      <c r="EB25" s="699"/>
      <c r="EC25" s="714"/>
    </row>
    <row r="26" spans="2:133" ht="11.25" customHeight="1">
      <c r="B26" s="675" t="s">
        <v>294</v>
      </c>
      <c r="C26" s="676"/>
      <c r="D26" s="676"/>
      <c r="E26" s="676"/>
      <c r="F26" s="676"/>
      <c r="G26" s="676"/>
      <c r="H26" s="676"/>
      <c r="I26" s="676"/>
      <c r="J26" s="676"/>
      <c r="K26" s="676"/>
      <c r="L26" s="676"/>
      <c r="M26" s="676"/>
      <c r="N26" s="676"/>
      <c r="O26" s="676"/>
      <c r="P26" s="676"/>
      <c r="Q26" s="677"/>
      <c r="R26" s="678">
        <v>4352622</v>
      </c>
      <c r="S26" s="679"/>
      <c r="T26" s="679"/>
      <c r="U26" s="679"/>
      <c r="V26" s="679"/>
      <c r="W26" s="679"/>
      <c r="X26" s="679"/>
      <c r="Y26" s="680"/>
      <c r="Z26" s="715">
        <v>67.400000000000006</v>
      </c>
      <c r="AA26" s="715"/>
      <c r="AB26" s="715"/>
      <c r="AC26" s="715"/>
      <c r="AD26" s="716">
        <v>4317327</v>
      </c>
      <c r="AE26" s="716"/>
      <c r="AF26" s="716"/>
      <c r="AG26" s="716"/>
      <c r="AH26" s="716"/>
      <c r="AI26" s="716"/>
      <c r="AJ26" s="716"/>
      <c r="AK26" s="716"/>
      <c r="AL26" s="681">
        <v>99.7</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130</v>
      </c>
      <c r="BP26" s="715"/>
      <c r="BQ26" s="715"/>
      <c r="BR26" s="715"/>
      <c r="BS26" s="684" t="s">
        <v>130</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773788</v>
      </c>
      <c r="CS26" s="679"/>
      <c r="CT26" s="679"/>
      <c r="CU26" s="679"/>
      <c r="CV26" s="679"/>
      <c r="CW26" s="679"/>
      <c r="CX26" s="679"/>
      <c r="CY26" s="680"/>
      <c r="CZ26" s="681">
        <v>12.4</v>
      </c>
      <c r="DA26" s="699"/>
      <c r="DB26" s="699"/>
      <c r="DC26" s="700"/>
      <c r="DD26" s="684">
        <v>724150</v>
      </c>
      <c r="DE26" s="679"/>
      <c r="DF26" s="679"/>
      <c r="DG26" s="679"/>
      <c r="DH26" s="679"/>
      <c r="DI26" s="679"/>
      <c r="DJ26" s="679"/>
      <c r="DK26" s="680"/>
      <c r="DL26" s="684" t="s">
        <v>138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c r="B27" s="675" t="s">
        <v>297</v>
      </c>
      <c r="C27" s="676"/>
      <c r="D27" s="676"/>
      <c r="E27" s="676"/>
      <c r="F27" s="676"/>
      <c r="G27" s="676"/>
      <c r="H27" s="676"/>
      <c r="I27" s="676"/>
      <c r="J27" s="676"/>
      <c r="K27" s="676"/>
      <c r="L27" s="676"/>
      <c r="M27" s="676"/>
      <c r="N27" s="676"/>
      <c r="O27" s="676"/>
      <c r="P27" s="676"/>
      <c r="Q27" s="677"/>
      <c r="R27" s="678">
        <v>1740</v>
      </c>
      <c r="S27" s="679"/>
      <c r="T27" s="679"/>
      <c r="U27" s="679"/>
      <c r="V27" s="679"/>
      <c r="W27" s="679"/>
      <c r="X27" s="679"/>
      <c r="Y27" s="680"/>
      <c r="Z27" s="715">
        <v>0</v>
      </c>
      <c r="AA27" s="715"/>
      <c r="AB27" s="715"/>
      <c r="AC27" s="715"/>
      <c r="AD27" s="716">
        <v>1740</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3907215</v>
      </c>
      <c r="BH27" s="679"/>
      <c r="BI27" s="679"/>
      <c r="BJ27" s="679"/>
      <c r="BK27" s="679"/>
      <c r="BL27" s="679"/>
      <c r="BM27" s="679"/>
      <c r="BN27" s="680"/>
      <c r="BO27" s="715">
        <v>100</v>
      </c>
      <c r="BP27" s="715"/>
      <c r="BQ27" s="715"/>
      <c r="BR27" s="715"/>
      <c r="BS27" s="684">
        <v>156575</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869091</v>
      </c>
      <c r="CS27" s="697"/>
      <c r="CT27" s="697"/>
      <c r="CU27" s="697"/>
      <c r="CV27" s="697"/>
      <c r="CW27" s="697"/>
      <c r="CX27" s="697"/>
      <c r="CY27" s="698"/>
      <c r="CZ27" s="681">
        <v>14</v>
      </c>
      <c r="DA27" s="699"/>
      <c r="DB27" s="699"/>
      <c r="DC27" s="700"/>
      <c r="DD27" s="684">
        <v>203085</v>
      </c>
      <c r="DE27" s="697"/>
      <c r="DF27" s="697"/>
      <c r="DG27" s="697"/>
      <c r="DH27" s="697"/>
      <c r="DI27" s="697"/>
      <c r="DJ27" s="697"/>
      <c r="DK27" s="698"/>
      <c r="DL27" s="684">
        <v>202992</v>
      </c>
      <c r="DM27" s="697"/>
      <c r="DN27" s="697"/>
      <c r="DO27" s="697"/>
      <c r="DP27" s="697"/>
      <c r="DQ27" s="697"/>
      <c r="DR27" s="697"/>
      <c r="DS27" s="697"/>
      <c r="DT27" s="697"/>
      <c r="DU27" s="697"/>
      <c r="DV27" s="698"/>
      <c r="DW27" s="681">
        <v>4.7</v>
      </c>
      <c r="DX27" s="699"/>
      <c r="DY27" s="699"/>
      <c r="DZ27" s="699"/>
      <c r="EA27" s="699"/>
      <c r="EB27" s="699"/>
      <c r="EC27" s="714"/>
    </row>
    <row r="28" spans="2:133" ht="11.25" customHeight="1">
      <c r="B28" s="675" t="s">
        <v>300</v>
      </c>
      <c r="C28" s="676"/>
      <c r="D28" s="676"/>
      <c r="E28" s="676"/>
      <c r="F28" s="676"/>
      <c r="G28" s="676"/>
      <c r="H28" s="676"/>
      <c r="I28" s="676"/>
      <c r="J28" s="676"/>
      <c r="K28" s="676"/>
      <c r="L28" s="676"/>
      <c r="M28" s="676"/>
      <c r="N28" s="676"/>
      <c r="O28" s="676"/>
      <c r="P28" s="676"/>
      <c r="Q28" s="677"/>
      <c r="R28" s="678">
        <v>119779</v>
      </c>
      <c r="S28" s="679"/>
      <c r="T28" s="679"/>
      <c r="U28" s="679"/>
      <c r="V28" s="679"/>
      <c r="W28" s="679"/>
      <c r="X28" s="679"/>
      <c r="Y28" s="680"/>
      <c r="Z28" s="715">
        <v>1.9</v>
      </c>
      <c r="AA28" s="715"/>
      <c r="AB28" s="715"/>
      <c r="AC28" s="715"/>
      <c r="AD28" s="716">
        <v>8</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581182</v>
      </c>
      <c r="CS28" s="679"/>
      <c r="CT28" s="679"/>
      <c r="CU28" s="679"/>
      <c r="CV28" s="679"/>
      <c r="CW28" s="679"/>
      <c r="CX28" s="679"/>
      <c r="CY28" s="680"/>
      <c r="CZ28" s="681">
        <v>9.3000000000000007</v>
      </c>
      <c r="DA28" s="699"/>
      <c r="DB28" s="699"/>
      <c r="DC28" s="700"/>
      <c r="DD28" s="684">
        <v>581182</v>
      </c>
      <c r="DE28" s="679"/>
      <c r="DF28" s="679"/>
      <c r="DG28" s="679"/>
      <c r="DH28" s="679"/>
      <c r="DI28" s="679"/>
      <c r="DJ28" s="679"/>
      <c r="DK28" s="680"/>
      <c r="DL28" s="684">
        <v>432572</v>
      </c>
      <c r="DM28" s="679"/>
      <c r="DN28" s="679"/>
      <c r="DO28" s="679"/>
      <c r="DP28" s="679"/>
      <c r="DQ28" s="679"/>
      <c r="DR28" s="679"/>
      <c r="DS28" s="679"/>
      <c r="DT28" s="679"/>
      <c r="DU28" s="679"/>
      <c r="DV28" s="680"/>
      <c r="DW28" s="681">
        <v>10</v>
      </c>
      <c r="DX28" s="699"/>
      <c r="DY28" s="699"/>
      <c r="DZ28" s="699"/>
      <c r="EA28" s="699"/>
      <c r="EB28" s="699"/>
      <c r="EC28" s="714"/>
    </row>
    <row r="29" spans="2:133" ht="11.25" customHeight="1">
      <c r="B29" s="675" t="s">
        <v>302</v>
      </c>
      <c r="C29" s="676"/>
      <c r="D29" s="676"/>
      <c r="E29" s="676"/>
      <c r="F29" s="676"/>
      <c r="G29" s="676"/>
      <c r="H29" s="676"/>
      <c r="I29" s="676"/>
      <c r="J29" s="676"/>
      <c r="K29" s="676"/>
      <c r="L29" s="676"/>
      <c r="M29" s="676"/>
      <c r="N29" s="676"/>
      <c r="O29" s="676"/>
      <c r="P29" s="676"/>
      <c r="Q29" s="677"/>
      <c r="R29" s="678">
        <v>14412</v>
      </c>
      <c r="S29" s="679"/>
      <c r="T29" s="679"/>
      <c r="U29" s="679"/>
      <c r="V29" s="679"/>
      <c r="W29" s="679"/>
      <c r="X29" s="679"/>
      <c r="Y29" s="680"/>
      <c r="Z29" s="715">
        <v>0.2</v>
      </c>
      <c r="AA29" s="715"/>
      <c r="AB29" s="715"/>
      <c r="AC29" s="715"/>
      <c r="AD29" s="716">
        <v>4898</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70</v>
      </c>
      <c r="CG29" s="712"/>
      <c r="CH29" s="712"/>
      <c r="CI29" s="712"/>
      <c r="CJ29" s="712"/>
      <c r="CK29" s="712"/>
      <c r="CL29" s="712"/>
      <c r="CM29" s="712"/>
      <c r="CN29" s="712"/>
      <c r="CO29" s="712"/>
      <c r="CP29" s="712"/>
      <c r="CQ29" s="713"/>
      <c r="CR29" s="678">
        <v>581169</v>
      </c>
      <c r="CS29" s="697"/>
      <c r="CT29" s="697"/>
      <c r="CU29" s="697"/>
      <c r="CV29" s="697"/>
      <c r="CW29" s="697"/>
      <c r="CX29" s="697"/>
      <c r="CY29" s="698"/>
      <c r="CZ29" s="681">
        <v>9.3000000000000007</v>
      </c>
      <c r="DA29" s="699"/>
      <c r="DB29" s="699"/>
      <c r="DC29" s="700"/>
      <c r="DD29" s="684">
        <v>581169</v>
      </c>
      <c r="DE29" s="697"/>
      <c r="DF29" s="697"/>
      <c r="DG29" s="697"/>
      <c r="DH29" s="697"/>
      <c r="DI29" s="697"/>
      <c r="DJ29" s="697"/>
      <c r="DK29" s="698"/>
      <c r="DL29" s="684">
        <v>432559</v>
      </c>
      <c r="DM29" s="697"/>
      <c r="DN29" s="697"/>
      <c r="DO29" s="697"/>
      <c r="DP29" s="697"/>
      <c r="DQ29" s="697"/>
      <c r="DR29" s="697"/>
      <c r="DS29" s="697"/>
      <c r="DT29" s="697"/>
      <c r="DU29" s="697"/>
      <c r="DV29" s="698"/>
      <c r="DW29" s="681">
        <v>10</v>
      </c>
      <c r="DX29" s="699"/>
      <c r="DY29" s="699"/>
      <c r="DZ29" s="699"/>
      <c r="EA29" s="699"/>
      <c r="EB29" s="699"/>
      <c r="EC29" s="714"/>
    </row>
    <row r="30" spans="2:133" ht="11.25" customHeight="1">
      <c r="B30" s="675" t="s">
        <v>304</v>
      </c>
      <c r="C30" s="676"/>
      <c r="D30" s="676"/>
      <c r="E30" s="676"/>
      <c r="F30" s="676"/>
      <c r="G30" s="676"/>
      <c r="H30" s="676"/>
      <c r="I30" s="676"/>
      <c r="J30" s="676"/>
      <c r="K30" s="676"/>
      <c r="L30" s="676"/>
      <c r="M30" s="676"/>
      <c r="N30" s="676"/>
      <c r="O30" s="676"/>
      <c r="P30" s="676"/>
      <c r="Q30" s="677"/>
      <c r="R30" s="678">
        <v>7183</v>
      </c>
      <c r="S30" s="679"/>
      <c r="T30" s="679"/>
      <c r="U30" s="679"/>
      <c r="V30" s="679"/>
      <c r="W30" s="679"/>
      <c r="X30" s="679"/>
      <c r="Y30" s="680"/>
      <c r="Z30" s="715">
        <v>0.1</v>
      </c>
      <c r="AA30" s="715"/>
      <c r="AB30" s="715"/>
      <c r="AC30" s="715"/>
      <c r="AD30" s="716">
        <v>1398</v>
      </c>
      <c r="AE30" s="716"/>
      <c r="AF30" s="716"/>
      <c r="AG30" s="716"/>
      <c r="AH30" s="716"/>
      <c r="AI30" s="716"/>
      <c r="AJ30" s="716"/>
      <c r="AK30" s="716"/>
      <c r="AL30" s="681">
        <v>0</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548178</v>
      </c>
      <c r="CS30" s="679"/>
      <c r="CT30" s="679"/>
      <c r="CU30" s="679"/>
      <c r="CV30" s="679"/>
      <c r="CW30" s="679"/>
      <c r="CX30" s="679"/>
      <c r="CY30" s="680"/>
      <c r="CZ30" s="681">
        <v>8.8000000000000007</v>
      </c>
      <c r="DA30" s="699"/>
      <c r="DB30" s="699"/>
      <c r="DC30" s="700"/>
      <c r="DD30" s="684">
        <v>548178</v>
      </c>
      <c r="DE30" s="679"/>
      <c r="DF30" s="679"/>
      <c r="DG30" s="679"/>
      <c r="DH30" s="679"/>
      <c r="DI30" s="679"/>
      <c r="DJ30" s="679"/>
      <c r="DK30" s="680"/>
      <c r="DL30" s="684">
        <v>399568</v>
      </c>
      <c r="DM30" s="679"/>
      <c r="DN30" s="679"/>
      <c r="DO30" s="679"/>
      <c r="DP30" s="679"/>
      <c r="DQ30" s="679"/>
      <c r="DR30" s="679"/>
      <c r="DS30" s="679"/>
      <c r="DT30" s="679"/>
      <c r="DU30" s="679"/>
      <c r="DV30" s="680"/>
      <c r="DW30" s="681">
        <v>9.1999999999999993</v>
      </c>
      <c r="DX30" s="699"/>
      <c r="DY30" s="699"/>
      <c r="DZ30" s="699"/>
      <c r="EA30" s="699"/>
      <c r="EB30" s="699"/>
      <c r="EC30" s="714"/>
    </row>
    <row r="31" spans="2:133" ht="11.25" customHeight="1">
      <c r="B31" s="675" t="s">
        <v>308</v>
      </c>
      <c r="C31" s="676"/>
      <c r="D31" s="676"/>
      <c r="E31" s="676"/>
      <c r="F31" s="676"/>
      <c r="G31" s="676"/>
      <c r="H31" s="676"/>
      <c r="I31" s="676"/>
      <c r="J31" s="676"/>
      <c r="K31" s="676"/>
      <c r="L31" s="676"/>
      <c r="M31" s="676"/>
      <c r="N31" s="676"/>
      <c r="O31" s="676"/>
      <c r="P31" s="676"/>
      <c r="Q31" s="677"/>
      <c r="R31" s="678">
        <v>546550</v>
      </c>
      <c r="S31" s="679"/>
      <c r="T31" s="679"/>
      <c r="U31" s="679"/>
      <c r="V31" s="679"/>
      <c r="W31" s="679"/>
      <c r="X31" s="679"/>
      <c r="Y31" s="680"/>
      <c r="Z31" s="715">
        <v>8.5</v>
      </c>
      <c r="AA31" s="715"/>
      <c r="AB31" s="715"/>
      <c r="AC31" s="715"/>
      <c r="AD31" s="716" t="s">
        <v>237</v>
      </c>
      <c r="AE31" s="716"/>
      <c r="AF31" s="716"/>
      <c r="AG31" s="716"/>
      <c r="AH31" s="716"/>
      <c r="AI31" s="716"/>
      <c r="AJ31" s="716"/>
      <c r="AK31" s="716"/>
      <c r="AL31" s="681" t="s">
        <v>237</v>
      </c>
      <c r="AM31" s="682"/>
      <c r="AN31" s="682"/>
      <c r="AO31" s="717"/>
      <c r="AP31" s="754" t="s">
        <v>309</v>
      </c>
      <c r="AQ31" s="755"/>
      <c r="AR31" s="755"/>
      <c r="AS31" s="755"/>
      <c r="AT31" s="760" t="s">
        <v>310</v>
      </c>
      <c r="AU31" s="231"/>
      <c r="AV31" s="231"/>
      <c r="AW31" s="231"/>
      <c r="AX31" s="744" t="s">
        <v>187</v>
      </c>
      <c r="AY31" s="745"/>
      <c r="AZ31" s="745"/>
      <c r="BA31" s="745"/>
      <c r="BB31" s="745"/>
      <c r="BC31" s="745"/>
      <c r="BD31" s="745"/>
      <c r="BE31" s="745"/>
      <c r="BF31" s="746"/>
      <c r="BG31" s="747">
        <v>99.7</v>
      </c>
      <c r="BH31" s="748"/>
      <c r="BI31" s="748"/>
      <c r="BJ31" s="748"/>
      <c r="BK31" s="748"/>
      <c r="BL31" s="748"/>
      <c r="BM31" s="749">
        <v>98.9</v>
      </c>
      <c r="BN31" s="748"/>
      <c r="BO31" s="748"/>
      <c r="BP31" s="748"/>
      <c r="BQ31" s="750"/>
      <c r="BR31" s="747">
        <v>99.7</v>
      </c>
      <c r="BS31" s="748"/>
      <c r="BT31" s="748"/>
      <c r="BU31" s="748"/>
      <c r="BV31" s="748"/>
      <c r="BW31" s="748"/>
      <c r="BX31" s="749">
        <v>98.7</v>
      </c>
      <c r="BY31" s="748"/>
      <c r="BZ31" s="748"/>
      <c r="CA31" s="748"/>
      <c r="CB31" s="750"/>
      <c r="CD31" s="765"/>
      <c r="CE31" s="766"/>
      <c r="CF31" s="711" t="s">
        <v>311</v>
      </c>
      <c r="CG31" s="712"/>
      <c r="CH31" s="712"/>
      <c r="CI31" s="712"/>
      <c r="CJ31" s="712"/>
      <c r="CK31" s="712"/>
      <c r="CL31" s="712"/>
      <c r="CM31" s="712"/>
      <c r="CN31" s="712"/>
      <c r="CO31" s="712"/>
      <c r="CP31" s="712"/>
      <c r="CQ31" s="713"/>
      <c r="CR31" s="678">
        <v>32991</v>
      </c>
      <c r="CS31" s="697"/>
      <c r="CT31" s="697"/>
      <c r="CU31" s="697"/>
      <c r="CV31" s="697"/>
      <c r="CW31" s="697"/>
      <c r="CX31" s="697"/>
      <c r="CY31" s="698"/>
      <c r="CZ31" s="681">
        <v>0.5</v>
      </c>
      <c r="DA31" s="699"/>
      <c r="DB31" s="699"/>
      <c r="DC31" s="700"/>
      <c r="DD31" s="684">
        <v>32991</v>
      </c>
      <c r="DE31" s="697"/>
      <c r="DF31" s="697"/>
      <c r="DG31" s="697"/>
      <c r="DH31" s="697"/>
      <c r="DI31" s="697"/>
      <c r="DJ31" s="697"/>
      <c r="DK31" s="698"/>
      <c r="DL31" s="684">
        <v>32991</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312</v>
      </c>
      <c r="C32" s="770"/>
      <c r="D32" s="770"/>
      <c r="E32" s="770"/>
      <c r="F32" s="770"/>
      <c r="G32" s="770"/>
      <c r="H32" s="770"/>
      <c r="I32" s="770"/>
      <c r="J32" s="770"/>
      <c r="K32" s="770"/>
      <c r="L32" s="770"/>
      <c r="M32" s="770"/>
      <c r="N32" s="770"/>
      <c r="O32" s="770"/>
      <c r="P32" s="770"/>
      <c r="Q32" s="771"/>
      <c r="R32" s="678" t="s">
        <v>237</v>
      </c>
      <c r="S32" s="679"/>
      <c r="T32" s="679"/>
      <c r="U32" s="679"/>
      <c r="V32" s="679"/>
      <c r="W32" s="679"/>
      <c r="X32" s="679"/>
      <c r="Y32" s="680"/>
      <c r="Z32" s="715" t="s">
        <v>243</v>
      </c>
      <c r="AA32" s="715"/>
      <c r="AB32" s="715"/>
      <c r="AC32" s="715"/>
      <c r="AD32" s="716" t="s">
        <v>237</v>
      </c>
      <c r="AE32" s="716"/>
      <c r="AF32" s="716"/>
      <c r="AG32" s="716"/>
      <c r="AH32" s="716"/>
      <c r="AI32" s="716"/>
      <c r="AJ32" s="716"/>
      <c r="AK32" s="716"/>
      <c r="AL32" s="681" t="s">
        <v>138</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99.7</v>
      </c>
      <c r="BH32" s="697"/>
      <c r="BI32" s="697"/>
      <c r="BJ32" s="697"/>
      <c r="BK32" s="697"/>
      <c r="BL32" s="697"/>
      <c r="BM32" s="682">
        <v>99</v>
      </c>
      <c r="BN32" s="743"/>
      <c r="BO32" s="743"/>
      <c r="BP32" s="743"/>
      <c r="BQ32" s="721"/>
      <c r="BR32" s="751">
        <v>99.7</v>
      </c>
      <c r="BS32" s="697"/>
      <c r="BT32" s="697"/>
      <c r="BU32" s="697"/>
      <c r="BV32" s="697"/>
      <c r="BW32" s="697"/>
      <c r="BX32" s="682">
        <v>98.8</v>
      </c>
      <c r="BY32" s="743"/>
      <c r="BZ32" s="743"/>
      <c r="CA32" s="743"/>
      <c r="CB32" s="721"/>
      <c r="CD32" s="767"/>
      <c r="CE32" s="768"/>
      <c r="CF32" s="711" t="s">
        <v>315</v>
      </c>
      <c r="CG32" s="712"/>
      <c r="CH32" s="712"/>
      <c r="CI32" s="712"/>
      <c r="CJ32" s="712"/>
      <c r="CK32" s="712"/>
      <c r="CL32" s="712"/>
      <c r="CM32" s="712"/>
      <c r="CN32" s="712"/>
      <c r="CO32" s="712"/>
      <c r="CP32" s="712"/>
      <c r="CQ32" s="713"/>
      <c r="CR32" s="678">
        <v>13</v>
      </c>
      <c r="CS32" s="679"/>
      <c r="CT32" s="679"/>
      <c r="CU32" s="679"/>
      <c r="CV32" s="679"/>
      <c r="CW32" s="679"/>
      <c r="CX32" s="679"/>
      <c r="CY32" s="680"/>
      <c r="CZ32" s="681">
        <v>0</v>
      </c>
      <c r="DA32" s="699"/>
      <c r="DB32" s="699"/>
      <c r="DC32" s="700"/>
      <c r="DD32" s="684">
        <v>13</v>
      </c>
      <c r="DE32" s="679"/>
      <c r="DF32" s="679"/>
      <c r="DG32" s="679"/>
      <c r="DH32" s="679"/>
      <c r="DI32" s="679"/>
      <c r="DJ32" s="679"/>
      <c r="DK32" s="680"/>
      <c r="DL32" s="684">
        <v>13</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316</v>
      </c>
      <c r="C33" s="676"/>
      <c r="D33" s="676"/>
      <c r="E33" s="676"/>
      <c r="F33" s="676"/>
      <c r="G33" s="676"/>
      <c r="H33" s="676"/>
      <c r="I33" s="676"/>
      <c r="J33" s="676"/>
      <c r="K33" s="676"/>
      <c r="L33" s="676"/>
      <c r="M33" s="676"/>
      <c r="N33" s="676"/>
      <c r="O33" s="676"/>
      <c r="P33" s="676"/>
      <c r="Q33" s="677"/>
      <c r="R33" s="678">
        <v>495439</v>
      </c>
      <c r="S33" s="679"/>
      <c r="T33" s="679"/>
      <c r="U33" s="679"/>
      <c r="V33" s="679"/>
      <c r="W33" s="679"/>
      <c r="X33" s="679"/>
      <c r="Y33" s="680"/>
      <c r="Z33" s="715">
        <v>7.7</v>
      </c>
      <c r="AA33" s="715"/>
      <c r="AB33" s="715"/>
      <c r="AC33" s="715"/>
      <c r="AD33" s="716" t="s">
        <v>138</v>
      </c>
      <c r="AE33" s="716"/>
      <c r="AF33" s="716"/>
      <c r="AG33" s="716"/>
      <c r="AH33" s="716"/>
      <c r="AI33" s="716"/>
      <c r="AJ33" s="716"/>
      <c r="AK33" s="716"/>
      <c r="AL33" s="681" t="s">
        <v>138</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99.7</v>
      </c>
      <c r="BH33" s="663"/>
      <c r="BI33" s="663"/>
      <c r="BJ33" s="663"/>
      <c r="BK33" s="663"/>
      <c r="BL33" s="663"/>
      <c r="BM33" s="706">
        <v>98.8</v>
      </c>
      <c r="BN33" s="663"/>
      <c r="BO33" s="663"/>
      <c r="BP33" s="663"/>
      <c r="BQ33" s="727"/>
      <c r="BR33" s="742">
        <v>99.7</v>
      </c>
      <c r="BS33" s="663"/>
      <c r="BT33" s="663"/>
      <c r="BU33" s="663"/>
      <c r="BV33" s="663"/>
      <c r="BW33" s="663"/>
      <c r="BX33" s="706">
        <v>98.4</v>
      </c>
      <c r="BY33" s="663"/>
      <c r="BZ33" s="663"/>
      <c r="CA33" s="663"/>
      <c r="CB33" s="727"/>
      <c r="CD33" s="711" t="s">
        <v>318</v>
      </c>
      <c r="CE33" s="712"/>
      <c r="CF33" s="712"/>
      <c r="CG33" s="712"/>
      <c r="CH33" s="712"/>
      <c r="CI33" s="712"/>
      <c r="CJ33" s="712"/>
      <c r="CK33" s="712"/>
      <c r="CL33" s="712"/>
      <c r="CM33" s="712"/>
      <c r="CN33" s="712"/>
      <c r="CO33" s="712"/>
      <c r="CP33" s="712"/>
      <c r="CQ33" s="713"/>
      <c r="CR33" s="678">
        <v>3327615</v>
      </c>
      <c r="CS33" s="697"/>
      <c r="CT33" s="697"/>
      <c r="CU33" s="697"/>
      <c r="CV33" s="697"/>
      <c r="CW33" s="697"/>
      <c r="CX33" s="697"/>
      <c r="CY33" s="698"/>
      <c r="CZ33" s="681">
        <v>53.4</v>
      </c>
      <c r="DA33" s="699"/>
      <c r="DB33" s="699"/>
      <c r="DC33" s="700"/>
      <c r="DD33" s="684">
        <v>2529051</v>
      </c>
      <c r="DE33" s="697"/>
      <c r="DF33" s="697"/>
      <c r="DG33" s="697"/>
      <c r="DH33" s="697"/>
      <c r="DI33" s="697"/>
      <c r="DJ33" s="697"/>
      <c r="DK33" s="698"/>
      <c r="DL33" s="684">
        <v>1846148</v>
      </c>
      <c r="DM33" s="697"/>
      <c r="DN33" s="697"/>
      <c r="DO33" s="697"/>
      <c r="DP33" s="697"/>
      <c r="DQ33" s="697"/>
      <c r="DR33" s="697"/>
      <c r="DS33" s="697"/>
      <c r="DT33" s="697"/>
      <c r="DU33" s="697"/>
      <c r="DV33" s="698"/>
      <c r="DW33" s="681">
        <v>42.6</v>
      </c>
      <c r="DX33" s="699"/>
      <c r="DY33" s="699"/>
      <c r="DZ33" s="699"/>
      <c r="EA33" s="699"/>
      <c r="EB33" s="699"/>
      <c r="EC33" s="714"/>
    </row>
    <row r="34" spans="2:133" ht="11.25" customHeight="1">
      <c r="B34" s="675" t="s">
        <v>319</v>
      </c>
      <c r="C34" s="676"/>
      <c r="D34" s="676"/>
      <c r="E34" s="676"/>
      <c r="F34" s="676"/>
      <c r="G34" s="676"/>
      <c r="H34" s="676"/>
      <c r="I34" s="676"/>
      <c r="J34" s="676"/>
      <c r="K34" s="676"/>
      <c r="L34" s="676"/>
      <c r="M34" s="676"/>
      <c r="N34" s="676"/>
      <c r="O34" s="676"/>
      <c r="P34" s="676"/>
      <c r="Q34" s="677"/>
      <c r="R34" s="678">
        <v>10972</v>
      </c>
      <c r="S34" s="679"/>
      <c r="T34" s="679"/>
      <c r="U34" s="679"/>
      <c r="V34" s="679"/>
      <c r="W34" s="679"/>
      <c r="X34" s="679"/>
      <c r="Y34" s="680"/>
      <c r="Z34" s="715">
        <v>0.2</v>
      </c>
      <c r="AA34" s="715"/>
      <c r="AB34" s="715"/>
      <c r="AC34" s="715"/>
      <c r="AD34" s="716">
        <v>5270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1238258</v>
      </c>
      <c r="CS34" s="679"/>
      <c r="CT34" s="679"/>
      <c r="CU34" s="679"/>
      <c r="CV34" s="679"/>
      <c r="CW34" s="679"/>
      <c r="CX34" s="679"/>
      <c r="CY34" s="680"/>
      <c r="CZ34" s="681">
        <v>19.899999999999999</v>
      </c>
      <c r="DA34" s="699"/>
      <c r="DB34" s="699"/>
      <c r="DC34" s="700"/>
      <c r="DD34" s="684">
        <v>960189</v>
      </c>
      <c r="DE34" s="679"/>
      <c r="DF34" s="679"/>
      <c r="DG34" s="679"/>
      <c r="DH34" s="679"/>
      <c r="DI34" s="679"/>
      <c r="DJ34" s="679"/>
      <c r="DK34" s="680"/>
      <c r="DL34" s="684">
        <v>786441</v>
      </c>
      <c r="DM34" s="679"/>
      <c r="DN34" s="679"/>
      <c r="DO34" s="679"/>
      <c r="DP34" s="679"/>
      <c r="DQ34" s="679"/>
      <c r="DR34" s="679"/>
      <c r="DS34" s="679"/>
      <c r="DT34" s="679"/>
      <c r="DU34" s="679"/>
      <c r="DV34" s="680"/>
      <c r="DW34" s="681">
        <v>18.2</v>
      </c>
      <c r="DX34" s="699"/>
      <c r="DY34" s="699"/>
      <c r="DZ34" s="699"/>
      <c r="EA34" s="699"/>
      <c r="EB34" s="699"/>
      <c r="EC34" s="714"/>
    </row>
    <row r="35" spans="2:133" ht="11.25" customHeight="1">
      <c r="B35" s="675" t="s">
        <v>321</v>
      </c>
      <c r="C35" s="676"/>
      <c r="D35" s="676"/>
      <c r="E35" s="676"/>
      <c r="F35" s="676"/>
      <c r="G35" s="676"/>
      <c r="H35" s="676"/>
      <c r="I35" s="676"/>
      <c r="J35" s="676"/>
      <c r="K35" s="676"/>
      <c r="L35" s="676"/>
      <c r="M35" s="676"/>
      <c r="N35" s="676"/>
      <c r="O35" s="676"/>
      <c r="P35" s="676"/>
      <c r="Q35" s="677"/>
      <c r="R35" s="678">
        <v>185040</v>
      </c>
      <c r="S35" s="679"/>
      <c r="T35" s="679"/>
      <c r="U35" s="679"/>
      <c r="V35" s="679"/>
      <c r="W35" s="679"/>
      <c r="X35" s="679"/>
      <c r="Y35" s="680"/>
      <c r="Z35" s="715">
        <v>2.9</v>
      </c>
      <c r="AA35" s="715"/>
      <c r="AB35" s="715"/>
      <c r="AC35" s="715"/>
      <c r="AD35" s="716" t="s">
        <v>237</v>
      </c>
      <c r="AE35" s="716"/>
      <c r="AF35" s="716"/>
      <c r="AG35" s="716"/>
      <c r="AH35" s="716"/>
      <c r="AI35" s="716"/>
      <c r="AJ35" s="716"/>
      <c r="AK35" s="716"/>
      <c r="AL35" s="681" t="s">
        <v>138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30583</v>
      </c>
      <c r="CS35" s="697"/>
      <c r="CT35" s="697"/>
      <c r="CU35" s="697"/>
      <c r="CV35" s="697"/>
      <c r="CW35" s="697"/>
      <c r="CX35" s="697"/>
      <c r="CY35" s="698"/>
      <c r="CZ35" s="681">
        <v>0.5</v>
      </c>
      <c r="DA35" s="699"/>
      <c r="DB35" s="699"/>
      <c r="DC35" s="700"/>
      <c r="DD35" s="684">
        <v>21853</v>
      </c>
      <c r="DE35" s="697"/>
      <c r="DF35" s="697"/>
      <c r="DG35" s="697"/>
      <c r="DH35" s="697"/>
      <c r="DI35" s="697"/>
      <c r="DJ35" s="697"/>
      <c r="DK35" s="698"/>
      <c r="DL35" s="684">
        <v>20024</v>
      </c>
      <c r="DM35" s="697"/>
      <c r="DN35" s="697"/>
      <c r="DO35" s="697"/>
      <c r="DP35" s="697"/>
      <c r="DQ35" s="697"/>
      <c r="DR35" s="697"/>
      <c r="DS35" s="697"/>
      <c r="DT35" s="697"/>
      <c r="DU35" s="697"/>
      <c r="DV35" s="698"/>
      <c r="DW35" s="681">
        <v>0.5</v>
      </c>
      <c r="DX35" s="699"/>
      <c r="DY35" s="699"/>
      <c r="DZ35" s="699"/>
      <c r="EA35" s="699"/>
      <c r="EB35" s="699"/>
      <c r="EC35" s="714"/>
    </row>
    <row r="36" spans="2:133" ht="11.25" customHeight="1">
      <c r="B36" s="675" t="s">
        <v>325</v>
      </c>
      <c r="C36" s="676"/>
      <c r="D36" s="676"/>
      <c r="E36" s="676"/>
      <c r="F36" s="676"/>
      <c r="G36" s="676"/>
      <c r="H36" s="676"/>
      <c r="I36" s="676"/>
      <c r="J36" s="676"/>
      <c r="K36" s="676"/>
      <c r="L36" s="676"/>
      <c r="M36" s="676"/>
      <c r="N36" s="676"/>
      <c r="O36" s="676"/>
      <c r="P36" s="676"/>
      <c r="Q36" s="677"/>
      <c r="R36" s="678">
        <v>272072</v>
      </c>
      <c r="S36" s="679"/>
      <c r="T36" s="679"/>
      <c r="U36" s="679"/>
      <c r="V36" s="679"/>
      <c r="W36" s="679"/>
      <c r="X36" s="679"/>
      <c r="Y36" s="680"/>
      <c r="Z36" s="715">
        <v>4.2</v>
      </c>
      <c r="AA36" s="715"/>
      <c r="AB36" s="715"/>
      <c r="AC36" s="715"/>
      <c r="AD36" s="716" t="s">
        <v>138</v>
      </c>
      <c r="AE36" s="716"/>
      <c r="AF36" s="716"/>
      <c r="AG36" s="716"/>
      <c r="AH36" s="716"/>
      <c r="AI36" s="716"/>
      <c r="AJ36" s="716"/>
      <c r="AK36" s="716"/>
      <c r="AL36" s="681" t="s">
        <v>243</v>
      </c>
      <c r="AM36" s="682"/>
      <c r="AN36" s="682"/>
      <c r="AO36" s="717"/>
      <c r="AP36" s="235"/>
      <c r="AQ36" s="730" t="s">
        <v>326</v>
      </c>
      <c r="AR36" s="731"/>
      <c r="AS36" s="731"/>
      <c r="AT36" s="731"/>
      <c r="AU36" s="731"/>
      <c r="AV36" s="731"/>
      <c r="AW36" s="731"/>
      <c r="AX36" s="731"/>
      <c r="AY36" s="732"/>
      <c r="AZ36" s="733">
        <v>680775</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15651</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1190521</v>
      </c>
      <c r="CS36" s="679"/>
      <c r="CT36" s="679"/>
      <c r="CU36" s="679"/>
      <c r="CV36" s="679"/>
      <c r="CW36" s="679"/>
      <c r="CX36" s="679"/>
      <c r="CY36" s="680"/>
      <c r="CZ36" s="681">
        <v>19.100000000000001</v>
      </c>
      <c r="DA36" s="699"/>
      <c r="DB36" s="699"/>
      <c r="DC36" s="700"/>
      <c r="DD36" s="684">
        <v>928682</v>
      </c>
      <c r="DE36" s="679"/>
      <c r="DF36" s="679"/>
      <c r="DG36" s="679"/>
      <c r="DH36" s="679"/>
      <c r="DI36" s="679"/>
      <c r="DJ36" s="679"/>
      <c r="DK36" s="680"/>
      <c r="DL36" s="684">
        <v>726235</v>
      </c>
      <c r="DM36" s="679"/>
      <c r="DN36" s="679"/>
      <c r="DO36" s="679"/>
      <c r="DP36" s="679"/>
      <c r="DQ36" s="679"/>
      <c r="DR36" s="679"/>
      <c r="DS36" s="679"/>
      <c r="DT36" s="679"/>
      <c r="DU36" s="679"/>
      <c r="DV36" s="680"/>
      <c r="DW36" s="681">
        <v>16.8</v>
      </c>
      <c r="DX36" s="699"/>
      <c r="DY36" s="699"/>
      <c r="DZ36" s="699"/>
      <c r="EA36" s="699"/>
      <c r="EB36" s="699"/>
      <c r="EC36" s="714"/>
    </row>
    <row r="37" spans="2:133" ht="11.25" customHeight="1">
      <c r="B37" s="675" t="s">
        <v>329</v>
      </c>
      <c r="C37" s="676"/>
      <c r="D37" s="676"/>
      <c r="E37" s="676"/>
      <c r="F37" s="676"/>
      <c r="G37" s="676"/>
      <c r="H37" s="676"/>
      <c r="I37" s="676"/>
      <c r="J37" s="676"/>
      <c r="K37" s="676"/>
      <c r="L37" s="676"/>
      <c r="M37" s="676"/>
      <c r="N37" s="676"/>
      <c r="O37" s="676"/>
      <c r="P37" s="676"/>
      <c r="Q37" s="677"/>
      <c r="R37" s="678">
        <v>200151</v>
      </c>
      <c r="S37" s="679"/>
      <c r="T37" s="679"/>
      <c r="U37" s="679"/>
      <c r="V37" s="679"/>
      <c r="W37" s="679"/>
      <c r="X37" s="679"/>
      <c r="Y37" s="680"/>
      <c r="Z37" s="715">
        <v>3.1</v>
      </c>
      <c r="AA37" s="715"/>
      <c r="AB37" s="715"/>
      <c r="AC37" s="715"/>
      <c r="AD37" s="716" t="s">
        <v>138</v>
      </c>
      <c r="AE37" s="716"/>
      <c r="AF37" s="716"/>
      <c r="AG37" s="716"/>
      <c r="AH37" s="716"/>
      <c r="AI37" s="716"/>
      <c r="AJ37" s="716"/>
      <c r="AK37" s="716"/>
      <c r="AL37" s="681" t="s">
        <v>237</v>
      </c>
      <c r="AM37" s="682"/>
      <c r="AN37" s="682"/>
      <c r="AO37" s="717"/>
      <c r="AQ37" s="718" t="s">
        <v>330</v>
      </c>
      <c r="AR37" s="719"/>
      <c r="AS37" s="719"/>
      <c r="AT37" s="719"/>
      <c r="AU37" s="719"/>
      <c r="AV37" s="719"/>
      <c r="AW37" s="719"/>
      <c r="AX37" s="719"/>
      <c r="AY37" s="720"/>
      <c r="AZ37" s="678">
        <v>257212</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11843</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392050</v>
      </c>
      <c r="CS37" s="697"/>
      <c r="CT37" s="697"/>
      <c r="CU37" s="697"/>
      <c r="CV37" s="697"/>
      <c r="CW37" s="697"/>
      <c r="CX37" s="697"/>
      <c r="CY37" s="698"/>
      <c r="CZ37" s="681">
        <v>6.3</v>
      </c>
      <c r="DA37" s="699"/>
      <c r="DB37" s="699"/>
      <c r="DC37" s="700"/>
      <c r="DD37" s="684">
        <v>356617</v>
      </c>
      <c r="DE37" s="697"/>
      <c r="DF37" s="697"/>
      <c r="DG37" s="697"/>
      <c r="DH37" s="697"/>
      <c r="DI37" s="697"/>
      <c r="DJ37" s="697"/>
      <c r="DK37" s="698"/>
      <c r="DL37" s="684">
        <v>320682</v>
      </c>
      <c r="DM37" s="697"/>
      <c r="DN37" s="697"/>
      <c r="DO37" s="697"/>
      <c r="DP37" s="697"/>
      <c r="DQ37" s="697"/>
      <c r="DR37" s="697"/>
      <c r="DS37" s="697"/>
      <c r="DT37" s="697"/>
      <c r="DU37" s="697"/>
      <c r="DV37" s="698"/>
      <c r="DW37" s="681">
        <v>7.4</v>
      </c>
      <c r="DX37" s="699"/>
      <c r="DY37" s="699"/>
      <c r="DZ37" s="699"/>
      <c r="EA37" s="699"/>
      <c r="EB37" s="699"/>
      <c r="EC37" s="714"/>
    </row>
    <row r="38" spans="2:133" ht="11.25" customHeight="1">
      <c r="B38" s="675" t="s">
        <v>333</v>
      </c>
      <c r="C38" s="676"/>
      <c r="D38" s="676"/>
      <c r="E38" s="676"/>
      <c r="F38" s="676"/>
      <c r="G38" s="676"/>
      <c r="H38" s="676"/>
      <c r="I38" s="676"/>
      <c r="J38" s="676"/>
      <c r="K38" s="676"/>
      <c r="L38" s="676"/>
      <c r="M38" s="676"/>
      <c r="N38" s="676"/>
      <c r="O38" s="676"/>
      <c r="P38" s="676"/>
      <c r="Q38" s="677"/>
      <c r="R38" s="678">
        <v>87489</v>
      </c>
      <c r="S38" s="679"/>
      <c r="T38" s="679"/>
      <c r="U38" s="679"/>
      <c r="V38" s="679"/>
      <c r="W38" s="679"/>
      <c r="X38" s="679"/>
      <c r="Y38" s="680"/>
      <c r="Z38" s="715">
        <v>1.4</v>
      </c>
      <c r="AA38" s="715"/>
      <c r="AB38" s="715"/>
      <c r="AC38" s="715"/>
      <c r="AD38" s="716">
        <v>347</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29126</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1390</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394437</v>
      </c>
      <c r="CS38" s="679"/>
      <c r="CT38" s="679"/>
      <c r="CU38" s="679"/>
      <c r="CV38" s="679"/>
      <c r="CW38" s="679"/>
      <c r="CX38" s="679"/>
      <c r="CY38" s="680"/>
      <c r="CZ38" s="681">
        <v>6.3</v>
      </c>
      <c r="DA38" s="699"/>
      <c r="DB38" s="699"/>
      <c r="DC38" s="700"/>
      <c r="DD38" s="684">
        <v>332549</v>
      </c>
      <c r="DE38" s="679"/>
      <c r="DF38" s="679"/>
      <c r="DG38" s="679"/>
      <c r="DH38" s="679"/>
      <c r="DI38" s="679"/>
      <c r="DJ38" s="679"/>
      <c r="DK38" s="680"/>
      <c r="DL38" s="684">
        <v>313448</v>
      </c>
      <c r="DM38" s="679"/>
      <c r="DN38" s="679"/>
      <c r="DO38" s="679"/>
      <c r="DP38" s="679"/>
      <c r="DQ38" s="679"/>
      <c r="DR38" s="679"/>
      <c r="DS38" s="679"/>
      <c r="DT38" s="679"/>
      <c r="DU38" s="679"/>
      <c r="DV38" s="680"/>
      <c r="DW38" s="681">
        <v>7.2</v>
      </c>
      <c r="DX38" s="699"/>
      <c r="DY38" s="699"/>
      <c r="DZ38" s="699"/>
      <c r="EA38" s="699"/>
      <c r="EB38" s="699"/>
      <c r="EC38" s="714"/>
    </row>
    <row r="39" spans="2:133" ht="11.25" customHeight="1">
      <c r="B39" s="675" t="s">
        <v>337</v>
      </c>
      <c r="C39" s="676"/>
      <c r="D39" s="676"/>
      <c r="E39" s="676"/>
      <c r="F39" s="676"/>
      <c r="G39" s="676"/>
      <c r="H39" s="676"/>
      <c r="I39" s="676"/>
      <c r="J39" s="676"/>
      <c r="K39" s="676"/>
      <c r="L39" s="676"/>
      <c r="M39" s="676"/>
      <c r="N39" s="676"/>
      <c r="O39" s="676"/>
      <c r="P39" s="676"/>
      <c r="Q39" s="677"/>
      <c r="R39" s="678">
        <v>160800</v>
      </c>
      <c r="S39" s="679"/>
      <c r="T39" s="679"/>
      <c r="U39" s="679"/>
      <c r="V39" s="679"/>
      <c r="W39" s="679"/>
      <c r="X39" s="679"/>
      <c r="Y39" s="680"/>
      <c r="Z39" s="715">
        <v>2.5</v>
      </c>
      <c r="AA39" s="715"/>
      <c r="AB39" s="715"/>
      <c r="AC39" s="715"/>
      <c r="AD39" s="716" t="s">
        <v>130</v>
      </c>
      <c r="AE39" s="716"/>
      <c r="AF39" s="716"/>
      <c r="AG39" s="716"/>
      <c r="AH39" s="716"/>
      <c r="AI39" s="716"/>
      <c r="AJ39" s="716"/>
      <c r="AK39" s="716"/>
      <c r="AL39" s="681" t="s">
        <v>237</v>
      </c>
      <c r="AM39" s="682"/>
      <c r="AN39" s="682"/>
      <c r="AO39" s="717"/>
      <c r="AQ39" s="718" t="s">
        <v>338</v>
      </c>
      <c r="AR39" s="719"/>
      <c r="AS39" s="719"/>
      <c r="AT39" s="719"/>
      <c r="AU39" s="719"/>
      <c r="AV39" s="719"/>
      <c r="AW39" s="719"/>
      <c r="AX39" s="719"/>
      <c r="AY39" s="720"/>
      <c r="AZ39" s="678" t="s">
        <v>243</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2360</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472816</v>
      </c>
      <c r="CS39" s="697"/>
      <c r="CT39" s="697"/>
      <c r="CU39" s="697"/>
      <c r="CV39" s="697"/>
      <c r="CW39" s="697"/>
      <c r="CX39" s="697"/>
      <c r="CY39" s="698"/>
      <c r="CZ39" s="681">
        <v>7.6</v>
      </c>
      <c r="DA39" s="699"/>
      <c r="DB39" s="699"/>
      <c r="DC39" s="700"/>
      <c r="DD39" s="684">
        <v>285778</v>
      </c>
      <c r="DE39" s="697"/>
      <c r="DF39" s="697"/>
      <c r="DG39" s="697"/>
      <c r="DH39" s="697"/>
      <c r="DI39" s="697"/>
      <c r="DJ39" s="697"/>
      <c r="DK39" s="698"/>
      <c r="DL39" s="684" t="s">
        <v>237</v>
      </c>
      <c r="DM39" s="697"/>
      <c r="DN39" s="697"/>
      <c r="DO39" s="697"/>
      <c r="DP39" s="697"/>
      <c r="DQ39" s="697"/>
      <c r="DR39" s="697"/>
      <c r="DS39" s="697"/>
      <c r="DT39" s="697"/>
      <c r="DU39" s="697"/>
      <c r="DV39" s="698"/>
      <c r="DW39" s="681" t="s">
        <v>130</v>
      </c>
      <c r="DX39" s="699"/>
      <c r="DY39" s="699"/>
      <c r="DZ39" s="699"/>
      <c r="EA39" s="699"/>
      <c r="EB39" s="699"/>
      <c r="EC39" s="714"/>
    </row>
    <row r="40" spans="2:133" ht="11.25" customHeight="1">
      <c r="B40" s="675" t="s">
        <v>341</v>
      </c>
      <c r="C40" s="676"/>
      <c r="D40" s="676"/>
      <c r="E40" s="676"/>
      <c r="F40" s="676"/>
      <c r="G40" s="676"/>
      <c r="H40" s="676"/>
      <c r="I40" s="676"/>
      <c r="J40" s="676"/>
      <c r="K40" s="676"/>
      <c r="L40" s="676"/>
      <c r="M40" s="676"/>
      <c r="N40" s="676"/>
      <c r="O40" s="676"/>
      <c r="P40" s="676"/>
      <c r="Q40" s="677"/>
      <c r="R40" s="678" t="s">
        <v>243</v>
      </c>
      <c r="S40" s="679"/>
      <c r="T40" s="679"/>
      <c r="U40" s="679"/>
      <c r="V40" s="679"/>
      <c r="W40" s="679"/>
      <c r="X40" s="679"/>
      <c r="Y40" s="680"/>
      <c r="Z40" s="715" t="s">
        <v>237</v>
      </c>
      <c r="AA40" s="715"/>
      <c r="AB40" s="715"/>
      <c r="AC40" s="715"/>
      <c r="AD40" s="716" t="s">
        <v>237</v>
      </c>
      <c r="AE40" s="716"/>
      <c r="AF40" s="716"/>
      <c r="AG40" s="716"/>
      <c r="AH40" s="716"/>
      <c r="AI40" s="716"/>
      <c r="AJ40" s="716"/>
      <c r="AK40" s="716"/>
      <c r="AL40" s="681" t="s">
        <v>138</v>
      </c>
      <c r="AM40" s="682"/>
      <c r="AN40" s="682"/>
      <c r="AO40" s="717"/>
      <c r="AQ40" s="718" t="s">
        <v>342</v>
      </c>
      <c r="AR40" s="719"/>
      <c r="AS40" s="719"/>
      <c r="AT40" s="719"/>
      <c r="AU40" s="719"/>
      <c r="AV40" s="719"/>
      <c r="AW40" s="719"/>
      <c r="AX40" s="719"/>
      <c r="AY40" s="720"/>
      <c r="AZ40" s="678" t="s">
        <v>138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109</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1000</v>
      </c>
      <c r="CS40" s="679"/>
      <c r="CT40" s="679"/>
      <c r="CU40" s="679"/>
      <c r="CV40" s="679"/>
      <c r="CW40" s="679"/>
      <c r="CX40" s="679"/>
      <c r="CY40" s="680"/>
      <c r="CZ40" s="681">
        <v>0</v>
      </c>
      <c r="DA40" s="699"/>
      <c r="DB40" s="699"/>
      <c r="DC40" s="700"/>
      <c r="DD40" s="684" t="s">
        <v>237</v>
      </c>
      <c r="DE40" s="679"/>
      <c r="DF40" s="679"/>
      <c r="DG40" s="679"/>
      <c r="DH40" s="679"/>
      <c r="DI40" s="679"/>
      <c r="DJ40" s="679"/>
      <c r="DK40" s="680"/>
      <c r="DL40" s="684" t="s">
        <v>243</v>
      </c>
      <c r="DM40" s="679"/>
      <c r="DN40" s="679"/>
      <c r="DO40" s="679"/>
      <c r="DP40" s="679"/>
      <c r="DQ40" s="679"/>
      <c r="DR40" s="679"/>
      <c r="DS40" s="679"/>
      <c r="DT40" s="679"/>
      <c r="DU40" s="679"/>
      <c r="DV40" s="680"/>
      <c r="DW40" s="681" t="s">
        <v>138</v>
      </c>
      <c r="DX40" s="699"/>
      <c r="DY40" s="699"/>
      <c r="DZ40" s="699"/>
      <c r="EA40" s="699"/>
      <c r="EB40" s="699"/>
      <c r="EC40" s="714"/>
    </row>
    <row r="41" spans="2:133" ht="11.25" customHeight="1">
      <c r="B41" s="675" t="s">
        <v>346</v>
      </c>
      <c r="C41" s="676"/>
      <c r="D41" s="676"/>
      <c r="E41" s="676"/>
      <c r="F41" s="676"/>
      <c r="G41" s="676"/>
      <c r="H41" s="676"/>
      <c r="I41" s="676"/>
      <c r="J41" s="676"/>
      <c r="K41" s="676"/>
      <c r="L41" s="676"/>
      <c r="M41" s="676"/>
      <c r="N41" s="676"/>
      <c r="O41" s="676"/>
      <c r="P41" s="676"/>
      <c r="Q41" s="677"/>
      <c r="R41" s="678" t="s">
        <v>130</v>
      </c>
      <c r="S41" s="679"/>
      <c r="T41" s="679"/>
      <c r="U41" s="679"/>
      <c r="V41" s="679"/>
      <c r="W41" s="679"/>
      <c r="X41" s="679"/>
      <c r="Y41" s="680"/>
      <c r="Z41" s="715" t="s">
        <v>243</v>
      </c>
      <c r="AA41" s="715"/>
      <c r="AB41" s="715"/>
      <c r="AC41" s="715"/>
      <c r="AD41" s="716" t="s">
        <v>243</v>
      </c>
      <c r="AE41" s="716"/>
      <c r="AF41" s="716"/>
      <c r="AG41" s="716"/>
      <c r="AH41" s="716"/>
      <c r="AI41" s="716"/>
      <c r="AJ41" s="716"/>
      <c r="AK41" s="716"/>
      <c r="AL41" s="681" t="s">
        <v>138</v>
      </c>
      <c r="AM41" s="682"/>
      <c r="AN41" s="682"/>
      <c r="AO41" s="717"/>
      <c r="AQ41" s="718" t="s">
        <v>347</v>
      </c>
      <c r="AR41" s="719"/>
      <c r="AS41" s="719"/>
      <c r="AT41" s="719"/>
      <c r="AU41" s="719"/>
      <c r="AV41" s="719"/>
      <c r="AW41" s="719"/>
      <c r="AX41" s="719"/>
      <c r="AY41" s="720"/>
      <c r="AZ41" s="678">
        <v>81086</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243</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138</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350</v>
      </c>
      <c r="C42" s="660"/>
      <c r="D42" s="660"/>
      <c r="E42" s="660"/>
      <c r="F42" s="660"/>
      <c r="G42" s="660"/>
      <c r="H42" s="660"/>
      <c r="I42" s="660"/>
      <c r="J42" s="660"/>
      <c r="K42" s="660"/>
      <c r="L42" s="660"/>
      <c r="M42" s="660"/>
      <c r="N42" s="660"/>
      <c r="O42" s="660"/>
      <c r="P42" s="660"/>
      <c r="Q42" s="661"/>
      <c r="R42" s="662">
        <v>6454249</v>
      </c>
      <c r="S42" s="701"/>
      <c r="T42" s="701"/>
      <c r="U42" s="701"/>
      <c r="V42" s="701"/>
      <c r="W42" s="701"/>
      <c r="X42" s="701"/>
      <c r="Y42" s="703"/>
      <c r="Z42" s="704">
        <v>100</v>
      </c>
      <c r="AA42" s="704"/>
      <c r="AB42" s="704"/>
      <c r="AC42" s="704"/>
      <c r="AD42" s="705">
        <v>4330988</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313351</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368</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276501</v>
      </c>
      <c r="CS42" s="679"/>
      <c r="CT42" s="679"/>
      <c r="CU42" s="679"/>
      <c r="CV42" s="679"/>
      <c r="CW42" s="679"/>
      <c r="CX42" s="679"/>
      <c r="CY42" s="680"/>
      <c r="CZ42" s="681">
        <v>4.4000000000000004</v>
      </c>
      <c r="DA42" s="682"/>
      <c r="DB42" s="682"/>
      <c r="DC42" s="683"/>
      <c r="DD42" s="684">
        <v>68968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t="s">
        <v>243</v>
      </c>
      <c r="CS43" s="697"/>
      <c r="CT43" s="697"/>
      <c r="CU43" s="697"/>
      <c r="CV43" s="697"/>
      <c r="CW43" s="697"/>
      <c r="CX43" s="697"/>
      <c r="CY43" s="698"/>
      <c r="CZ43" s="681" t="s">
        <v>130</v>
      </c>
      <c r="DA43" s="699"/>
      <c r="DB43" s="699"/>
      <c r="DC43" s="700"/>
      <c r="DD43" s="684" t="s">
        <v>138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303</v>
      </c>
      <c r="CE44" s="692"/>
      <c r="CF44" s="675" t="s">
        <v>355</v>
      </c>
      <c r="CG44" s="676"/>
      <c r="CH44" s="676"/>
      <c r="CI44" s="676"/>
      <c r="CJ44" s="676"/>
      <c r="CK44" s="676"/>
      <c r="CL44" s="676"/>
      <c r="CM44" s="676"/>
      <c r="CN44" s="676"/>
      <c r="CO44" s="676"/>
      <c r="CP44" s="676"/>
      <c r="CQ44" s="677"/>
      <c r="CR44" s="678">
        <v>275969</v>
      </c>
      <c r="CS44" s="679"/>
      <c r="CT44" s="679"/>
      <c r="CU44" s="679"/>
      <c r="CV44" s="679"/>
      <c r="CW44" s="679"/>
      <c r="CX44" s="679"/>
      <c r="CY44" s="680"/>
      <c r="CZ44" s="681">
        <v>4.4000000000000004</v>
      </c>
      <c r="DA44" s="682"/>
      <c r="DB44" s="682"/>
      <c r="DC44" s="683"/>
      <c r="DD44" s="684">
        <v>68436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356</v>
      </c>
      <c r="CG45" s="676"/>
      <c r="CH45" s="676"/>
      <c r="CI45" s="676"/>
      <c r="CJ45" s="676"/>
      <c r="CK45" s="676"/>
      <c r="CL45" s="676"/>
      <c r="CM45" s="676"/>
      <c r="CN45" s="676"/>
      <c r="CO45" s="676"/>
      <c r="CP45" s="676"/>
      <c r="CQ45" s="677"/>
      <c r="CR45" s="678">
        <v>141616</v>
      </c>
      <c r="CS45" s="697"/>
      <c r="CT45" s="697"/>
      <c r="CU45" s="697"/>
      <c r="CV45" s="697"/>
      <c r="CW45" s="697"/>
      <c r="CX45" s="697"/>
      <c r="CY45" s="698"/>
      <c r="CZ45" s="681">
        <v>2.2999999999999998</v>
      </c>
      <c r="DA45" s="699"/>
      <c r="DB45" s="699"/>
      <c r="DC45" s="700"/>
      <c r="DD45" s="684">
        <v>15566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119981</v>
      </c>
      <c r="CS46" s="679"/>
      <c r="CT46" s="679"/>
      <c r="CU46" s="679"/>
      <c r="CV46" s="679"/>
      <c r="CW46" s="679"/>
      <c r="CX46" s="679"/>
      <c r="CY46" s="680"/>
      <c r="CZ46" s="681">
        <v>1.9</v>
      </c>
      <c r="DA46" s="682"/>
      <c r="DB46" s="682"/>
      <c r="DC46" s="683"/>
      <c r="DD46" s="684">
        <v>49298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532</v>
      </c>
      <c r="CS47" s="697"/>
      <c r="CT47" s="697"/>
      <c r="CU47" s="697"/>
      <c r="CV47" s="697"/>
      <c r="CW47" s="697"/>
      <c r="CX47" s="697"/>
      <c r="CY47" s="698"/>
      <c r="CZ47" s="681">
        <v>0</v>
      </c>
      <c r="DA47" s="699"/>
      <c r="DB47" s="699"/>
      <c r="DC47" s="700"/>
      <c r="DD47" s="684">
        <v>532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c r="B48" s="241" t="s">
        <v>361</v>
      </c>
      <c r="CD48" s="695"/>
      <c r="CE48" s="696"/>
      <c r="CF48" s="675" t="s">
        <v>362</v>
      </c>
      <c r="CG48" s="676"/>
      <c r="CH48" s="676"/>
      <c r="CI48" s="676"/>
      <c r="CJ48" s="676"/>
      <c r="CK48" s="676"/>
      <c r="CL48" s="676"/>
      <c r="CM48" s="676"/>
      <c r="CN48" s="676"/>
      <c r="CO48" s="676"/>
      <c r="CP48" s="676"/>
      <c r="CQ48" s="677"/>
      <c r="CR48" s="678" t="s">
        <v>243</v>
      </c>
      <c r="CS48" s="679"/>
      <c r="CT48" s="679"/>
      <c r="CU48" s="679"/>
      <c r="CV48" s="679"/>
      <c r="CW48" s="679"/>
      <c r="CX48" s="679"/>
      <c r="CY48" s="680"/>
      <c r="CZ48" s="681" t="s">
        <v>243</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363</v>
      </c>
      <c r="CE49" s="660"/>
      <c r="CF49" s="660"/>
      <c r="CG49" s="660"/>
      <c r="CH49" s="660"/>
      <c r="CI49" s="660"/>
      <c r="CJ49" s="660"/>
      <c r="CK49" s="660"/>
      <c r="CL49" s="660"/>
      <c r="CM49" s="660"/>
      <c r="CN49" s="660"/>
      <c r="CO49" s="660"/>
      <c r="CP49" s="660"/>
      <c r="CQ49" s="661"/>
      <c r="CR49" s="662">
        <v>6229030</v>
      </c>
      <c r="CS49" s="663"/>
      <c r="CT49" s="663"/>
      <c r="CU49" s="663"/>
      <c r="CV49" s="663"/>
      <c r="CW49" s="663"/>
      <c r="CX49" s="663"/>
      <c r="CY49" s="664"/>
      <c r="CZ49" s="665">
        <v>100</v>
      </c>
      <c r="DA49" s="666"/>
      <c r="DB49" s="666"/>
      <c r="DC49" s="667"/>
      <c r="DD49" s="668">
        <v>4494301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Hu0BgWtGHAq6amaZX0otNqyUCjpn4tBBZG5FG7VA6EQ9pPq+BhkOkG0RBwORn0qz3koBqgVQx2U4cm74d4b4Q==" saltValue="jQBXG1Cswkqg4gGwSvQm1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70" zoomScaleNormal="25" zoomScaleSheetLayoutView="70" workbookViewId="0">
      <selection activeCell="AK78" sqref="AK78:AO78"/>
    </sheetView>
  </sheetViews>
  <sheetFormatPr defaultColWidth="0" defaultRowHeight="13" zeroHeight="1"/>
  <cols>
    <col min="1" max="130" width="2.7265625" style="290" customWidth="1"/>
    <col min="131" max="131" width="1.63281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386</v>
      </c>
      <c r="C7" s="1144"/>
      <c r="D7" s="1144"/>
      <c r="E7" s="1144"/>
      <c r="F7" s="1144"/>
      <c r="G7" s="1144"/>
      <c r="H7" s="1144"/>
      <c r="I7" s="1144"/>
      <c r="J7" s="1144"/>
      <c r="K7" s="1144"/>
      <c r="L7" s="1144"/>
      <c r="M7" s="1144"/>
      <c r="N7" s="1144"/>
      <c r="O7" s="1144"/>
      <c r="P7" s="1145"/>
      <c r="Q7" s="1197">
        <v>6404</v>
      </c>
      <c r="R7" s="1198"/>
      <c r="S7" s="1198"/>
      <c r="T7" s="1198"/>
      <c r="U7" s="1198"/>
      <c r="V7" s="1198">
        <v>6180</v>
      </c>
      <c r="W7" s="1198"/>
      <c r="X7" s="1198"/>
      <c r="Y7" s="1198"/>
      <c r="Z7" s="1198"/>
      <c r="AA7" s="1198">
        <v>224</v>
      </c>
      <c r="AB7" s="1198"/>
      <c r="AC7" s="1198"/>
      <c r="AD7" s="1198"/>
      <c r="AE7" s="1199"/>
      <c r="AF7" s="1200">
        <v>194</v>
      </c>
      <c r="AG7" s="1201"/>
      <c r="AH7" s="1201"/>
      <c r="AI7" s="1201"/>
      <c r="AJ7" s="1202"/>
      <c r="AK7" s="1184">
        <v>272</v>
      </c>
      <c r="AL7" s="1185"/>
      <c r="AM7" s="1185"/>
      <c r="AN7" s="1185"/>
      <c r="AO7" s="1185"/>
      <c r="AP7" s="1185">
        <v>4224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586</v>
      </c>
      <c r="BT7" s="1189"/>
      <c r="BU7" s="1189"/>
      <c r="BV7" s="1189"/>
      <c r="BW7" s="1189"/>
      <c r="BX7" s="1189"/>
      <c r="BY7" s="1189"/>
      <c r="BZ7" s="1189"/>
      <c r="CA7" s="1189"/>
      <c r="CB7" s="1189"/>
      <c r="CC7" s="1189"/>
      <c r="CD7" s="1189"/>
      <c r="CE7" s="1189"/>
      <c r="CF7" s="1189"/>
      <c r="CG7" s="1190"/>
      <c r="CH7" s="1181">
        <v>14</v>
      </c>
      <c r="CI7" s="1182"/>
      <c r="CJ7" s="1182"/>
      <c r="CK7" s="1182"/>
      <c r="CL7" s="1183"/>
      <c r="CM7" s="1181">
        <v>162</v>
      </c>
      <c r="CN7" s="1182"/>
      <c r="CO7" s="1182"/>
      <c r="CP7" s="1182"/>
      <c r="CQ7" s="1183"/>
      <c r="CR7" s="1181">
        <v>50</v>
      </c>
      <c r="CS7" s="1182"/>
      <c r="CT7" s="1182"/>
      <c r="CU7" s="1182"/>
      <c r="CV7" s="1183"/>
      <c r="CW7" s="1181" t="s">
        <v>587</v>
      </c>
      <c r="CX7" s="1182"/>
      <c r="CY7" s="1182"/>
      <c r="CZ7" s="1182"/>
      <c r="DA7" s="1183"/>
      <c r="DB7" s="1181" t="s">
        <v>587</v>
      </c>
      <c r="DC7" s="1182"/>
      <c r="DD7" s="1182"/>
      <c r="DE7" s="1182"/>
      <c r="DF7" s="1183"/>
      <c r="DG7" s="1181" t="s">
        <v>587</v>
      </c>
      <c r="DH7" s="1182"/>
      <c r="DI7" s="1182"/>
      <c r="DJ7" s="1182"/>
      <c r="DK7" s="1183"/>
      <c r="DL7" s="1181" t="s">
        <v>587</v>
      </c>
      <c r="DM7" s="1182"/>
      <c r="DN7" s="1182"/>
      <c r="DO7" s="1182"/>
      <c r="DP7" s="1183"/>
      <c r="DQ7" s="1181" t="s">
        <v>587</v>
      </c>
      <c r="DR7" s="1182"/>
      <c r="DS7" s="1182"/>
      <c r="DT7" s="1182"/>
      <c r="DU7" s="1183"/>
      <c r="DV7" s="1208"/>
      <c r="DW7" s="1209"/>
      <c r="DX7" s="1209"/>
      <c r="DY7" s="1209"/>
      <c r="DZ7" s="1210"/>
      <c r="EA7" s="255"/>
    </row>
    <row r="8" spans="1:131" s="256" customFormat="1" ht="26.25" customHeight="1">
      <c r="A8" s="262">
        <v>2</v>
      </c>
      <c r="B8" s="1130" t="s">
        <v>387</v>
      </c>
      <c r="C8" s="1131"/>
      <c r="D8" s="1131"/>
      <c r="E8" s="1131"/>
      <c r="F8" s="1131"/>
      <c r="G8" s="1131"/>
      <c r="H8" s="1131"/>
      <c r="I8" s="1131"/>
      <c r="J8" s="1131"/>
      <c r="K8" s="1131"/>
      <c r="L8" s="1131"/>
      <c r="M8" s="1131"/>
      <c r="N8" s="1131"/>
      <c r="O8" s="1131"/>
      <c r="P8" s="1132"/>
      <c r="Q8" s="1136">
        <v>55</v>
      </c>
      <c r="R8" s="1137"/>
      <c r="S8" s="1137"/>
      <c r="T8" s="1137"/>
      <c r="U8" s="1137"/>
      <c r="V8" s="1137">
        <v>53</v>
      </c>
      <c r="W8" s="1137"/>
      <c r="X8" s="1137"/>
      <c r="Y8" s="1137"/>
      <c r="Z8" s="1137"/>
      <c r="AA8" s="1137">
        <v>1</v>
      </c>
      <c r="AB8" s="1137"/>
      <c r="AC8" s="1137"/>
      <c r="AD8" s="1137"/>
      <c r="AE8" s="1138"/>
      <c r="AF8" s="1112">
        <v>1</v>
      </c>
      <c r="AG8" s="1113"/>
      <c r="AH8" s="1113"/>
      <c r="AI8" s="1113"/>
      <c r="AJ8" s="1114"/>
      <c r="AK8" s="1179">
        <v>1</v>
      </c>
      <c r="AL8" s="1180"/>
      <c r="AM8" s="1180"/>
      <c r="AN8" s="1180"/>
      <c r="AO8" s="1180"/>
      <c r="AP8" s="1180" t="s">
        <v>594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588</v>
      </c>
      <c r="BT8" s="1108"/>
      <c r="BU8" s="1108"/>
      <c r="BV8" s="1108"/>
      <c r="BW8" s="1108"/>
      <c r="BX8" s="1108"/>
      <c r="BY8" s="1108"/>
      <c r="BZ8" s="1108"/>
      <c r="CA8" s="1108"/>
      <c r="CB8" s="1108"/>
      <c r="CC8" s="1108"/>
      <c r="CD8" s="1108"/>
      <c r="CE8" s="1108"/>
      <c r="CF8" s="1108"/>
      <c r="CG8" s="1109"/>
      <c r="CH8" s="1082">
        <v>3</v>
      </c>
      <c r="CI8" s="1083"/>
      <c r="CJ8" s="1083"/>
      <c r="CK8" s="1083"/>
      <c r="CL8" s="1084"/>
      <c r="CM8" s="1082">
        <v>114</v>
      </c>
      <c r="CN8" s="1083"/>
      <c r="CO8" s="1083"/>
      <c r="CP8" s="1083"/>
      <c r="CQ8" s="1084"/>
      <c r="CR8" s="1082">
        <v>35</v>
      </c>
      <c r="CS8" s="1083"/>
      <c r="CT8" s="1083"/>
      <c r="CU8" s="1083"/>
      <c r="CV8" s="1084"/>
      <c r="CW8" s="1082" t="s">
        <v>587</v>
      </c>
      <c r="CX8" s="1083"/>
      <c r="CY8" s="1083"/>
      <c r="CZ8" s="1083"/>
      <c r="DA8" s="1084"/>
      <c r="DB8" s="1082" t="s">
        <v>587</v>
      </c>
      <c r="DC8" s="1083"/>
      <c r="DD8" s="1083"/>
      <c r="DE8" s="1083"/>
      <c r="DF8" s="1084"/>
      <c r="DG8" s="1082" t="s">
        <v>587</v>
      </c>
      <c r="DH8" s="1083"/>
      <c r="DI8" s="1083"/>
      <c r="DJ8" s="1083"/>
      <c r="DK8" s="1084"/>
      <c r="DL8" s="1082" t="s">
        <v>587</v>
      </c>
      <c r="DM8" s="1083"/>
      <c r="DN8" s="1083"/>
      <c r="DO8" s="1083"/>
      <c r="DP8" s="1084"/>
      <c r="DQ8" s="1082" t="s">
        <v>587</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1">
        <v>6459</v>
      </c>
      <c r="R23" s="1162"/>
      <c r="S23" s="1162"/>
      <c r="T23" s="1162"/>
      <c r="U23" s="1162"/>
      <c r="V23" s="1162">
        <v>6234</v>
      </c>
      <c r="W23" s="1162"/>
      <c r="X23" s="1162"/>
      <c r="Y23" s="1162"/>
      <c r="Z23" s="1162"/>
      <c r="AA23" s="1162">
        <v>225</v>
      </c>
      <c r="AB23" s="1162"/>
      <c r="AC23" s="1162"/>
      <c r="AD23" s="1162"/>
      <c r="AE23" s="1163"/>
      <c r="AF23" s="1164">
        <v>195</v>
      </c>
      <c r="AG23" s="1162"/>
      <c r="AH23" s="1162"/>
      <c r="AI23" s="1162"/>
      <c r="AJ23" s="1165"/>
      <c r="AK23" s="1166"/>
      <c r="AL23" s="1167"/>
      <c r="AM23" s="1167"/>
      <c r="AN23" s="1167"/>
      <c r="AO23" s="1167"/>
      <c r="AP23" s="1162">
        <v>4224</v>
      </c>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401</v>
      </c>
      <c r="C28" s="1144"/>
      <c r="D28" s="1144"/>
      <c r="E28" s="1144"/>
      <c r="F28" s="1144"/>
      <c r="G28" s="1144"/>
      <c r="H28" s="1144"/>
      <c r="I28" s="1144"/>
      <c r="J28" s="1144"/>
      <c r="K28" s="1144"/>
      <c r="L28" s="1144"/>
      <c r="M28" s="1144"/>
      <c r="N28" s="1144"/>
      <c r="O28" s="1144"/>
      <c r="P28" s="1145"/>
      <c r="Q28" s="1146">
        <v>1277</v>
      </c>
      <c r="R28" s="1147"/>
      <c r="S28" s="1147"/>
      <c r="T28" s="1147"/>
      <c r="U28" s="1147"/>
      <c r="V28" s="1147">
        <v>1261</v>
      </c>
      <c r="W28" s="1147"/>
      <c r="X28" s="1147"/>
      <c r="Y28" s="1147"/>
      <c r="Z28" s="1147"/>
      <c r="AA28" s="1147">
        <v>16</v>
      </c>
      <c r="AB28" s="1147"/>
      <c r="AC28" s="1147"/>
      <c r="AD28" s="1147"/>
      <c r="AE28" s="1148"/>
      <c r="AF28" s="1149">
        <v>16</v>
      </c>
      <c r="AG28" s="1147"/>
      <c r="AH28" s="1147"/>
      <c r="AI28" s="1147"/>
      <c r="AJ28" s="1150"/>
      <c r="AK28" s="1151">
        <v>92</v>
      </c>
      <c r="AL28" s="1139"/>
      <c r="AM28" s="1139"/>
      <c r="AN28" s="1139"/>
      <c r="AO28" s="1139"/>
      <c r="AP28" s="1139" t="s">
        <v>595</v>
      </c>
      <c r="AQ28" s="1139"/>
      <c r="AR28" s="1139"/>
      <c r="AS28" s="1139"/>
      <c r="AT28" s="1139"/>
      <c r="AU28" s="1139" t="s">
        <v>598</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402</v>
      </c>
      <c r="C29" s="1131"/>
      <c r="D29" s="1131"/>
      <c r="E29" s="1131"/>
      <c r="F29" s="1131"/>
      <c r="G29" s="1131"/>
      <c r="H29" s="1131"/>
      <c r="I29" s="1131"/>
      <c r="J29" s="1131"/>
      <c r="K29" s="1131"/>
      <c r="L29" s="1131"/>
      <c r="M29" s="1131"/>
      <c r="N29" s="1131"/>
      <c r="O29" s="1131"/>
      <c r="P29" s="1132"/>
      <c r="Q29" s="1136">
        <v>66</v>
      </c>
      <c r="R29" s="1137"/>
      <c r="S29" s="1137"/>
      <c r="T29" s="1137"/>
      <c r="U29" s="1137"/>
      <c r="V29" s="1137">
        <v>60</v>
      </c>
      <c r="W29" s="1137"/>
      <c r="X29" s="1137"/>
      <c r="Y29" s="1137"/>
      <c r="Z29" s="1137"/>
      <c r="AA29" s="1137">
        <v>6</v>
      </c>
      <c r="AB29" s="1137"/>
      <c r="AC29" s="1137"/>
      <c r="AD29" s="1137"/>
      <c r="AE29" s="1138"/>
      <c r="AF29" s="1112">
        <v>6</v>
      </c>
      <c r="AG29" s="1113"/>
      <c r="AH29" s="1113"/>
      <c r="AI29" s="1113"/>
      <c r="AJ29" s="1114"/>
      <c r="AK29" s="1073">
        <v>12</v>
      </c>
      <c r="AL29" s="1064"/>
      <c r="AM29" s="1064"/>
      <c r="AN29" s="1064"/>
      <c r="AO29" s="1064"/>
      <c r="AP29" s="1064" t="s">
        <v>596</v>
      </c>
      <c r="AQ29" s="1064"/>
      <c r="AR29" s="1064"/>
      <c r="AS29" s="1064"/>
      <c r="AT29" s="1064"/>
      <c r="AU29" s="1064" t="s">
        <v>596</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403</v>
      </c>
      <c r="C30" s="1131"/>
      <c r="D30" s="1131"/>
      <c r="E30" s="1131"/>
      <c r="F30" s="1131"/>
      <c r="G30" s="1131"/>
      <c r="H30" s="1131"/>
      <c r="I30" s="1131"/>
      <c r="J30" s="1131"/>
      <c r="K30" s="1131"/>
      <c r="L30" s="1131"/>
      <c r="M30" s="1131"/>
      <c r="N30" s="1131"/>
      <c r="O30" s="1131"/>
      <c r="P30" s="1132"/>
      <c r="Q30" s="1136">
        <v>958</v>
      </c>
      <c r="R30" s="1137"/>
      <c r="S30" s="1137"/>
      <c r="T30" s="1137"/>
      <c r="U30" s="1137"/>
      <c r="V30" s="1137">
        <v>926</v>
      </c>
      <c r="W30" s="1137"/>
      <c r="X30" s="1137"/>
      <c r="Y30" s="1137"/>
      <c r="Z30" s="1137"/>
      <c r="AA30" s="1137">
        <v>32</v>
      </c>
      <c r="AB30" s="1137"/>
      <c r="AC30" s="1137"/>
      <c r="AD30" s="1137"/>
      <c r="AE30" s="1138"/>
      <c r="AF30" s="1112">
        <v>32</v>
      </c>
      <c r="AG30" s="1113"/>
      <c r="AH30" s="1113"/>
      <c r="AI30" s="1113"/>
      <c r="AJ30" s="1114"/>
      <c r="AK30" s="1073">
        <v>128</v>
      </c>
      <c r="AL30" s="1064"/>
      <c r="AM30" s="1064"/>
      <c r="AN30" s="1064"/>
      <c r="AO30" s="1064"/>
      <c r="AP30" s="1064" t="s">
        <v>596</v>
      </c>
      <c r="AQ30" s="1064"/>
      <c r="AR30" s="1064"/>
      <c r="AS30" s="1064"/>
      <c r="AT30" s="1064"/>
      <c r="AU30" s="1064" t="s">
        <v>596</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404</v>
      </c>
      <c r="C31" s="1131"/>
      <c r="D31" s="1131"/>
      <c r="E31" s="1131"/>
      <c r="F31" s="1131"/>
      <c r="G31" s="1131"/>
      <c r="H31" s="1131"/>
      <c r="I31" s="1131"/>
      <c r="J31" s="1131"/>
      <c r="K31" s="1131"/>
      <c r="L31" s="1131"/>
      <c r="M31" s="1131"/>
      <c r="N31" s="1131"/>
      <c r="O31" s="1131"/>
      <c r="P31" s="1132"/>
      <c r="Q31" s="1136">
        <v>110</v>
      </c>
      <c r="R31" s="1137"/>
      <c r="S31" s="1137"/>
      <c r="T31" s="1137"/>
      <c r="U31" s="1137"/>
      <c r="V31" s="1137">
        <v>109</v>
      </c>
      <c r="W31" s="1137"/>
      <c r="X31" s="1137"/>
      <c r="Y31" s="1137"/>
      <c r="Z31" s="1137"/>
      <c r="AA31" s="1137">
        <v>0</v>
      </c>
      <c r="AB31" s="1137"/>
      <c r="AC31" s="1137"/>
      <c r="AD31" s="1137"/>
      <c r="AE31" s="1138"/>
      <c r="AF31" s="1112">
        <v>0</v>
      </c>
      <c r="AG31" s="1113"/>
      <c r="AH31" s="1113"/>
      <c r="AI31" s="1113"/>
      <c r="AJ31" s="1114"/>
      <c r="AK31" s="1073">
        <v>23</v>
      </c>
      <c r="AL31" s="1064"/>
      <c r="AM31" s="1064"/>
      <c r="AN31" s="1064"/>
      <c r="AO31" s="1064"/>
      <c r="AP31" s="1064" t="s">
        <v>597</v>
      </c>
      <c r="AQ31" s="1064"/>
      <c r="AR31" s="1064"/>
      <c r="AS31" s="1064"/>
      <c r="AT31" s="1064"/>
      <c r="AU31" s="1064" t="s">
        <v>596</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405</v>
      </c>
      <c r="C32" s="1131"/>
      <c r="D32" s="1131"/>
      <c r="E32" s="1131"/>
      <c r="F32" s="1131"/>
      <c r="G32" s="1131"/>
      <c r="H32" s="1131"/>
      <c r="I32" s="1131"/>
      <c r="J32" s="1131"/>
      <c r="K32" s="1131"/>
      <c r="L32" s="1131"/>
      <c r="M32" s="1131"/>
      <c r="N32" s="1131"/>
      <c r="O32" s="1131"/>
      <c r="P32" s="1132"/>
      <c r="Q32" s="1136">
        <v>343</v>
      </c>
      <c r="R32" s="1137"/>
      <c r="S32" s="1137"/>
      <c r="T32" s="1137"/>
      <c r="U32" s="1137"/>
      <c r="V32" s="1137">
        <v>319</v>
      </c>
      <c r="W32" s="1137"/>
      <c r="X32" s="1137"/>
      <c r="Y32" s="1137"/>
      <c r="Z32" s="1137"/>
      <c r="AA32" s="1137">
        <v>25</v>
      </c>
      <c r="AB32" s="1137"/>
      <c r="AC32" s="1137"/>
      <c r="AD32" s="1137"/>
      <c r="AE32" s="1138"/>
      <c r="AF32" s="1112">
        <v>335</v>
      </c>
      <c r="AG32" s="1113"/>
      <c r="AH32" s="1113"/>
      <c r="AI32" s="1113"/>
      <c r="AJ32" s="1114"/>
      <c r="AK32" s="1073">
        <v>34</v>
      </c>
      <c r="AL32" s="1064"/>
      <c r="AM32" s="1064"/>
      <c r="AN32" s="1064"/>
      <c r="AO32" s="1064"/>
      <c r="AP32" s="1064">
        <v>940</v>
      </c>
      <c r="AQ32" s="1064"/>
      <c r="AR32" s="1064"/>
      <c r="AS32" s="1064"/>
      <c r="AT32" s="1064"/>
      <c r="AU32" s="1064">
        <v>109</v>
      </c>
      <c r="AV32" s="1064"/>
      <c r="AW32" s="1064"/>
      <c r="AX32" s="1064"/>
      <c r="AY32" s="1064"/>
      <c r="AZ32" s="1135" t="s">
        <v>575</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407</v>
      </c>
      <c r="C33" s="1131"/>
      <c r="D33" s="1131"/>
      <c r="E33" s="1131"/>
      <c r="F33" s="1131"/>
      <c r="G33" s="1131"/>
      <c r="H33" s="1131"/>
      <c r="I33" s="1131"/>
      <c r="J33" s="1131"/>
      <c r="K33" s="1131"/>
      <c r="L33" s="1131"/>
      <c r="M33" s="1131"/>
      <c r="N33" s="1131"/>
      <c r="O33" s="1131"/>
      <c r="P33" s="1132"/>
      <c r="Q33" s="1136">
        <v>505</v>
      </c>
      <c r="R33" s="1137"/>
      <c r="S33" s="1137"/>
      <c r="T33" s="1137"/>
      <c r="U33" s="1137"/>
      <c r="V33" s="1137">
        <v>487</v>
      </c>
      <c r="W33" s="1137"/>
      <c r="X33" s="1137"/>
      <c r="Y33" s="1137"/>
      <c r="Z33" s="1137"/>
      <c r="AA33" s="1137">
        <v>18</v>
      </c>
      <c r="AB33" s="1137"/>
      <c r="AC33" s="1137"/>
      <c r="AD33" s="1137"/>
      <c r="AE33" s="1138"/>
      <c r="AF33" s="1112">
        <v>101</v>
      </c>
      <c r="AG33" s="1113"/>
      <c r="AH33" s="1113"/>
      <c r="AI33" s="1113"/>
      <c r="AJ33" s="1114"/>
      <c r="AK33" s="1073">
        <v>257</v>
      </c>
      <c r="AL33" s="1064"/>
      <c r="AM33" s="1064"/>
      <c r="AN33" s="1064"/>
      <c r="AO33" s="1064"/>
      <c r="AP33" s="1064">
        <v>3772</v>
      </c>
      <c r="AQ33" s="1064"/>
      <c r="AR33" s="1064"/>
      <c r="AS33" s="1064"/>
      <c r="AT33" s="1064"/>
      <c r="AU33" s="1064">
        <v>2822</v>
      </c>
      <c r="AV33" s="1064"/>
      <c r="AW33" s="1064"/>
      <c r="AX33" s="1064"/>
      <c r="AY33" s="1064"/>
      <c r="AZ33" s="1135" t="s">
        <v>575</v>
      </c>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389</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489</v>
      </c>
      <c r="AG63" s="1052"/>
      <c r="AH63" s="1052"/>
      <c r="AI63" s="1052"/>
      <c r="AJ63" s="1123"/>
      <c r="AK63" s="1124"/>
      <c r="AL63" s="1056"/>
      <c r="AM63" s="1056"/>
      <c r="AN63" s="1056"/>
      <c r="AO63" s="1056"/>
      <c r="AP63" s="1052">
        <v>4712</v>
      </c>
      <c r="AQ63" s="1052"/>
      <c r="AR63" s="1052"/>
      <c r="AS63" s="1052"/>
      <c r="AT63" s="1052"/>
      <c r="AU63" s="1052">
        <v>2931</v>
      </c>
      <c r="AV63" s="1052"/>
      <c r="AW63" s="1052"/>
      <c r="AX63" s="1052"/>
      <c r="AY63" s="1052"/>
      <c r="AZ63" s="1118"/>
      <c r="BA63" s="1118"/>
      <c r="BB63" s="1118"/>
      <c r="BC63" s="1118"/>
      <c r="BD63" s="1118"/>
      <c r="BE63" s="1053"/>
      <c r="BF63" s="1053"/>
      <c r="BG63" s="1053"/>
      <c r="BH63" s="1053"/>
      <c r="BI63" s="1054"/>
      <c r="BJ63" s="1119" t="s">
        <v>410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412</v>
      </c>
      <c r="B66" s="1089"/>
      <c r="C66" s="1089"/>
      <c r="D66" s="1089"/>
      <c r="E66" s="1089"/>
      <c r="F66" s="1089"/>
      <c r="G66" s="1089"/>
      <c r="H66" s="1089"/>
      <c r="I66" s="1089"/>
      <c r="J66" s="1089"/>
      <c r="K66" s="1089"/>
      <c r="L66" s="1089"/>
      <c r="M66" s="1089"/>
      <c r="N66" s="1089"/>
      <c r="O66" s="1089"/>
      <c r="P66" s="1090"/>
      <c r="Q66" s="1094" t="s">
        <v>413</v>
      </c>
      <c r="R66" s="1095"/>
      <c r="S66" s="1095"/>
      <c r="T66" s="1095"/>
      <c r="U66" s="1096"/>
      <c r="V66" s="1094" t="s">
        <v>414</v>
      </c>
      <c r="W66" s="1095"/>
      <c r="X66" s="1095"/>
      <c r="Y66" s="1095"/>
      <c r="Z66" s="1096"/>
      <c r="AA66" s="1094" t="s">
        <v>395</v>
      </c>
      <c r="AB66" s="1095"/>
      <c r="AC66" s="1095"/>
      <c r="AD66" s="1095"/>
      <c r="AE66" s="1096"/>
      <c r="AF66" s="1100" t="s">
        <v>415</v>
      </c>
      <c r="AG66" s="1101"/>
      <c r="AH66" s="1101"/>
      <c r="AI66" s="1101"/>
      <c r="AJ66" s="1102"/>
      <c r="AK66" s="1094" t="s">
        <v>416</v>
      </c>
      <c r="AL66" s="1089"/>
      <c r="AM66" s="1089"/>
      <c r="AN66" s="1089"/>
      <c r="AO66" s="1090"/>
      <c r="AP66" s="1094" t="s">
        <v>398</v>
      </c>
      <c r="AQ66" s="1095"/>
      <c r="AR66" s="1095"/>
      <c r="AS66" s="1095"/>
      <c r="AT66" s="1096"/>
      <c r="AU66" s="1094" t="s">
        <v>417</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576</v>
      </c>
      <c r="C68" s="1079"/>
      <c r="D68" s="1079"/>
      <c r="E68" s="1079"/>
      <c r="F68" s="1079"/>
      <c r="G68" s="1079"/>
      <c r="H68" s="1079"/>
      <c r="I68" s="1079"/>
      <c r="J68" s="1079"/>
      <c r="K68" s="1079"/>
      <c r="L68" s="1079"/>
      <c r="M68" s="1079"/>
      <c r="N68" s="1079"/>
      <c r="O68" s="1079"/>
      <c r="P68" s="1080"/>
      <c r="Q68" s="1081">
        <v>3348</v>
      </c>
      <c r="R68" s="1075"/>
      <c r="S68" s="1075"/>
      <c r="T68" s="1075"/>
      <c r="U68" s="1075"/>
      <c r="V68" s="1075">
        <v>3273</v>
      </c>
      <c r="W68" s="1075"/>
      <c r="X68" s="1075"/>
      <c r="Y68" s="1075"/>
      <c r="Z68" s="1075"/>
      <c r="AA68" s="1075">
        <v>75</v>
      </c>
      <c r="AB68" s="1075"/>
      <c r="AC68" s="1075"/>
      <c r="AD68" s="1075"/>
      <c r="AE68" s="1075"/>
      <c r="AF68" s="1075">
        <v>75</v>
      </c>
      <c r="AG68" s="1075"/>
      <c r="AH68" s="1075"/>
      <c r="AI68" s="1075"/>
      <c r="AJ68" s="1075"/>
      <c r="AK68" s="1075">
        <v>453</v>
      </c>
      <c r="AL68" s="1075"/>
      <c r="AM68" s="1075"/>
      <c r="AN68" s="1075"/>
      <c r="AO68" s="1075"/>
      <c r="AP68" s="1075" t="s">
        <v>599</v>
      </c>
      <c r="AQ68" s="1075"/>
      <c r="AR68" s="1075"/>
      <c r="AS68" s="1075"/>
      <c r="AT68" s="1075"/>
      <c r="AU68" s="1075" t="s">
        <v>599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577</v>
      </c>
      <c r="C69" s="1068"/>
      <c r="D69" s="1068"/>
      <c r="E69" s="1068"/>
      <c r="F69" s="1068"/>
      <c r="G69" s="1068"/>
      <c r="H69" s="1068"/>
      <c r="I69" s="1068"/>
      <c r="J69" s="1068"/>
      <c r="K69" s="1068"/>
      <c r="L69" s="1068"/>
      <c r="M69" s="1068"/>
      <c r="N69" s="1068"/>
      <c r="O69" s="1068"/>
      <c r="P69" s="1069"/>
      <c r="Q69" s="1070" t="s">
        <v>599</v>
      </c>
      <c r="R69" s="1064"/>
      <c r="S69" s="1064"/>
      <c r="T69" s="1064"/>
      <c r="U69" s="1064"/>
      <c r="V69" s="1064" t="s">
        <v>599</v>
      </c>
      <c r="W69" s="1064"/>
      <c r="X69" s="1064"/>
      <c r="Y69" s="1064"/>
      <c r="Z69" s="1064"/>
      <c r="AA69" s="1064" t="s">
        <v>599</v>
      </c>
      <c r="AB69" s="1064"/>
      <c r="AC69" s="1064"/>
      <c r="AD69" s="1064"/>
      <c r="AE69" s="1064"/>
      <c r="AF69" s="1064" t="s">
        <v>599</v>
      </c>
      <c r="AG69" s="1064"/>
      <c r="AH69" s="1064"/>
      <c r="AI69" s="1064"/>
      <c r="AJ69" s="1064"/>
      <c r="AK69" s="1064" t="s">
        <v>599</v>
      </c>
      <c r="AL69" s="1064"/>
      <c r="AM69" s="1064"/>
      <c r="AN69" s="1064"/>
      <c r="AO69" s="1064"/>
      <c r="AP69" s="1064" t="s">
        <v>599</v>
      </c>
      <c r="AQ69" s="1064"/>
      <c r="AR69" s="1064"/>
      <c r="AS69" s="1064"/>
      <c r="AT69" s="1064"/>
      <c r="AU69" s="1064" t="s">
        <v>599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578</v>
      </c>
      <c r="C70" s="1068"/>
      <c r="D70" s="1068"/>
      <c r="E70" s="1068"/>
      <c r="F70" s="1068"/>
      <c r="G70" s="1068"/>
      <c r="H70" s="1068"/>
      <c r="I70" s="1068"/>
      <c r="J70" s="1068"/>
      <c r="K70" s="1068"/>
      <c r="L70" s="1068"/>
      <c r="M70" s="1068"/>
      <c r="N70" s="1068"/>
      <c r="O70" s="1068"/>
      <c r="P70" s="1069"/>
      <c r="Q70" s="1070">
        <v>1044</v>
      </c>
      <c r="R70" s="1064"/>
      <c r="S70" s="1064"/>
      <c r="T70" s="1064"/>
      <c r="U70" s="1064"/>
      <c r="V70" s="1064">
        <v>1026</v>
      </c>
      <c r="W70" s="1064"/>
      <c r="X70" s="1064"/>
      <c r="Y70" s="1064"/>
      <c r="Z70" s="1064"/>
      <c r="AA70" s="1064">
        <v>17</v>
      </c>
      <c r="AB70" s="1064"/>
      <c r="AC70" s="1064"/>
      <c r="AD70" s="1064"/>
      <c r="AE70" s="1064"/>
      <c r="AF70" s="1064">
        <v>17</v>
      </c>
      <c r="AG70" s="1064"/>
      <c r="AH70" s="1064"/>
      <c r="AI70" s="1064"/>
      <c r="AJ70" s="1064"/>
      <c r="AK70" s="1064">
        <v>21</v>
      </c>
      <c r="AL70" s="1064"/>
      <c r="AM70" s="1064"/>
      <c r="AN70" s="1064"/>
      <c r="AO70" s="1064"/>
      <c r="AP70" s="1064" t="s">
        <v>599</v>
      </c>
      <c r="AQ70" s="1064"/>
      <c r="AR70" s="1064"/>
      <c r="AS70" s="1064"/>
      <c r="AT70" s="1064"/>
      <c r="AU70" s="1064" t="s">
        <v>599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579</v>
      </c>
      <c r="C71" s="1068"/>
      <c r="D71" s="1068"/>
      <c r="E71" s="1068"/>
      <c r="F71" s="1068"/>
      <c r="G71" s="1068"/>
      <c r="H71" s="1068"/>
      <c r="I71" s="1068"/>
      <c r="J71" s="1068"/>
      <c r="K71" s="1068"/>
      <c r="L71" s="1068"/>
      <c r="M71" s="1068"/>
      <c r="N71" s="1068"/>
      <c r="O71" s="1068"/>
      <c r="P71" s="1069"/>
      <c r="Q71" s="1070">
        <v>32</v>
      </c>
      <c r="R71" s="1064"/>
      <c r="S71" s="1064"/>
      <c r="T71" s="1064"/>
      <c r="U71" s="1064"/>
      <c r="V71" s="1064">
        <v>31</v>
      </c>
      <c r="W71" s="1064"/>
      <c r="X71" s="1064"/>
      <c r="Y71" s="1064"/>
      <c r="Z71" s="1064"/>
      <c r="AA71" s="1064">
        <v>1</v>
      </c>
      <c r="AB71" s="1064"/>
      <c r="AC71" s="1064"/>
      <c r="AD71" s="1064"/>
      <c r="AE71" s="1064"/>
      <c r="AF71" s="1064">
        <v>1</v>
      </c>
      <c r="AG71" s="1064"/>
      <c r="AH71" s="1064"/>
      <c r="AI71" s="1064"/>
      <c r="AJ71" s="1064"/>
      <c r="AK71" s="1064">
        <v>1</v>
      </c>
      <c r="AL71" s="1064"/>
      <c r="AM71" s="1064"/>
      <c r="AN71" s="1064"/>
      <c r="AO71" s="1064"/>
      <c r="AP71" s="1064" t="s">
        <v>599</v>
      </c>
      <c r="AQ71" s="1064"/>
      <c r="AR71" s="1064"/>
      <c r="AS71" s="1064"/>
      <c r="AT71" s="1064"/>
      <c r="AU71" s="1064" t="s">
        <v>599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580</v>
      </c>
      <c r="C72" s="1068"/>
      <c r="D72" s="1068"/>
      <c r="E72" s="1068"/>
      <c r="F72" s="1068"/>
      <c r="G72" s="1068"/>
      <c r="H72" s="1068"/>
      <c r="I72" s="1068"/>
      <c r="J72" s="1068"/>
      <c r="K72" s="1068"/>
      <c r="L72" s="1068"/>
      <c r="M72" s="1068"/>
      <c r="N72" s="1068"/>
      <c r="O72" s="1068"/>
      <c r="P72" s="1069"/>
      <c r="Q72" s="1070">
        <v>1691</v>
      </c>
      <c r="R72" s="1064"/>
      <c r="S72" s="1064"/>
      <c r="T72" s="1064"/>
      <c r="U72" s="1064"/>
      <c r="V72" s="1064">
        <v>1629</v>
      </c>
      <c r="W72" s="1064"/>
      <c r="X72" s="1064"/>
      <c r="Y72" s="1064"/>
      <c r="Z72" s="1064"/>
      <c r="AA72" s="1064">
        <v>62</v>
      </c>
      <c r="AB72" s="1064"/>
      <c r="AC72" s="1064"/>
      <c r="AD72" s="1064"/>
      <c r="AE72" s="1064"/>
      <c r="AF72" s="1064">
        <v>58</v>
      </c>
      <c r="AG72" s="1064"/>
      <c r="AH72" s="1064"/>
      <c r="AI72" s="1064"/>
      <c r="AJ72" s="1064"/>
      <c r="AK72" s="1064">
        <v>95</v>
      </c>
      <c r="AL72" s="1064"/>
      <c r="AM72" s="1064"/>
      <c r="AN72" s="1064"/>
      <c r="AO72" s="1064"/>
      <c r="AP72" s="1064">
        <v>864</v>
      </c>
      <c r="AQ72" s="1064"/>
      <c r="AR72" s="1064"/>
      <c r="AS72" s="1064"/>
      <c r="AT72" s="1064"/>
      <c r="AU72" s="1064">
        <v>72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581</v>
      </c>
      <c r="C73" s="1068"/>
      <c r="D73" s="1068"/>
      <c r="E73" s="1068"/>
      <c r="F73" s="1068"/>
      <c r="G73" s="1068"/>
      <c r="H73" s="1068"/>
      <c r="I73" s="1068"/>
      <c r="J73" s="1068"/>
      <c r="K73" s="1068"/>
      <c r="L73" s="1068"/>
      <c r="M73" s="1068"/>
      <c r="N73" s="1068"/>
      <c r="O73" s="1068"/>
      <c r="P73" s="1069"/>
      <c r="Q73" s="1070">
        <v>3438</v>
      </c>
      <c r="R73" s="1064"/>
      <c r="S73" s="1064"/>
      <c r="T73" s="1064"/>
      <c r="U73" s="1064"/>
      <c r="V73" s="1064">
        <v>3370</v>
      </c>
      <c r="W73" s="1064"/>
      <c r="X73" s="1064"/>
      <c r="Y73" s="1064"/>
      <c r="Z73" s="1064"/>
      <c r="AA73" s="1064">
        <v>68</v>
      </c>
      <c r="AB73" s="1064"/>
      <c r="AC73" s="1064"/>
      <c r="AD73" s="1064"/>
      <c r="AE73" s="1064"/>
      <c r="AF73" s="1064">
        <v>68</v>
      </c>
      <c r="AG73" s="1064"/>
      <c r="AH73" s="1064"/>
      <c r="AI73" s="1064"/>
      <c r="AJ73" s="1064"/>
      <c r="AK73" s="1064">
        <v>211</v>
      </c>
      <c r="AL73" s="1064"/>
      <c r="AM73" s="1064"/>
      <c r="AN73" s="1064"/>
      <c r="AO73" s="1064"/>
      <c r="AP73" s="1064">
        <v>1912</v>
      </c>
      <c r="AQ73" s="1064"/>
      <c r="AR73" s="1064"/>
      <c r="AS73" s="1064"/>
      <c r="AT73" s="1064"/>
      <c r="AU73" s="1064">
        <v>103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582</v>
      </c>
      <c r="C74" s="1068"/>
      <c r="D74" s="1068"/>
      <c r="E74" s="1068"/>
      <c r="F74" s="1068"/>
      <c r="G74" s="1068"/>
      <c r="H74" s="1068"/>
      <c r="I74" s="1068"/>
      <c r="J74" s="1068"/>
      <c r="K74" s="1068"/>
      <c r="L74" s="1068"/>
      <c r="M74" s="1068"/>
      <c r="N74" s="1068"/>
      <c r="O74" s="1068"/>
      <c r="P74" s="1069"/>
      <c r="Q74" s="1070">
        <v>188</v>
      </c>
      <c r="R74" s="1064"/>
      <c r="S74" s="1064"/>
      <c r="T74" s="1064"/>
      <c r="U74" s="1064"/>
      <c r="V74" s="1064">
        <v>165</v>
      </c>
      <c r="W74" s="1064"/>
      <c r="X74" s="1064"/>
      <c r="Y74" s="1064"/>
      <c r="Z74" s="1064"/>
      <c r="AA74" s="1064">
        <v>23</v>
      </c>
      <c r="AB74" s="1064"/>
      <c r="AC74" s="1064"/>
      <c r="AD74" s="1064"/>
      <c r="AE74" s="1064"/>
      <c r="AF74" s="1064">
        <v>23</v>
      </c>
      <c r="AG74" s="1064"/>
      <c r="AH74" s="1064"/>
      <c r="AI74" s="1064"/>
      <c r="AJ74" s="1064"/>
      <c r="AK74" s="1064">
        <v>20</v>
      </c>
      <c r="AL74" s="1064"/>
      <c r="AM74" s="1064"/>
      <c r="AN74" s="1064"/>
      <c r="AO74" s="1064"/>
      <c r="AP74" s="1064" t="s">
        <v>599</v>
      </c>
      <c r="AQ74" s="1064"/>
      <c r="AR74" s="1064"/>
      <c r="AS74" s="1064"/>
      <c r="AT74" s="1064"/>
      <c r="AU74" s="1064" t="s">
        <v>599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583</v>
      </c>
      <c r="C75" s="1068"/>
      <c r="D75" s="1068"/>
      <c r="E75" s="1068"/>
      <c r="F75" s="1068"/>
      <c r="G75" s="1068"/>
      <c r="H75" s="1068"/>
      <c r="I75" s="1068"/>
      <c r="J75" s="1068"/>
      <c r="K75" s="1068"/>
      <c r="L75" s="1068"/>
      <c r="M75" s="1068"/>
      <c r="N75" s="1068"/>
      <c r="O75" s="1068"/>
      <c r="P75" s="1069"/>
      <c r="Q75" s="1071">
        <v>79</v>
      </c>
      <c r="R75" s="1072"/>
      <c r="S75" s="1072"/>
      <c r="T75" s="1072"/>
      <c r="U75" s="1073"/>
      <c r="V75" s="1074">
        <v>75</v>
      </c>
      <c r="W75" s="1072"/>
      <c r="X75" s="1072"/>
      <c r="Y75" s="1072"/>
      <c r="Z75" s="1073"/>
      <c r="AA75" s="1074">
        <v>4</v>
      </c>
      <c r="AB75" s="1072"/>
      <c r="AC75" s="1072"/>
      <c r="AD75" s="1072"/>
      <c r="AE75" s="1073"/>
      <c r="AF75" s="1074">
        <v>4</v>
      </c>
      <c r="AG75" s="1072"/>
      <c r="AH75" s="1072"/>
      <c r="AI75" s="1072"/>
      <c r="AJ75" s="1073"/>
      <c r="AK75" s="1074" t="s">
        <v>599</v>
      </c>
      <c r="AL75" s="1072"/>
      <c r="AM75" s="1072"/>
      <c r="AN75" s="1072"/>
      <c r="AO75" s="1073"/>
      <c r="AP75" s="1074" t="s">
        <v>599</v>
      </c>
      <c r="AQ75" s="1072"/>
      <c r="AR75" s="1072"/>
      <c r="AS75" s="1072"/>
      <c r="AT75" s="1073"/>
      <c r="AU75" s="1074" t="s">
        <v>599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584</v>
      </c>
      <c r="C76" s="1068"/>
      <c r="D76" s="1068"/>
      <c r="E76" s="1068"/>
      <c r="F76" s="1068"/>
      <c r="G76" s="1068"/>
      <c r="H76" s="1068"/>
      <c r="I76" s="1068"/>
      <c r="J76" s="1068"/>
      <c r="K76" s="1068"/>
      <c r="L76" s="1068"/>
      <c r="M76" s="1068"/>
      <c r="N76" s="1068"/>
      <c r="O76" s="1068"/>
      <c r="P76" s="1069"/>
      <c r="Q76" s="1071">
        <v>275</v>
      </c>
      <c r="R76" s="1072"/>
      <c r="S76" s="1072"/>
      <c r="T76" s="1072"/>
      <c r="U76" s="1073"/>
      <c r="V76" s="1074">
        <v>203</v>
      </c>
      <c r="W76" s="1072"/>
      <c r="X76" s="1072"/>
      <c r="Y76" s="1072"/>
      <c r="Z76" s="1073"/>
      <c r="AA76" s="1074">
        <v>72</v>
      </c>
      <c r="AB76" s="1072"/>
      <c r="AC76" s="1072"/>
      <c r="AD76" s="1072"/>
      <c r="AE76" s="1073"/>
      <c r="AF76" s="1074">
        <v>72</v>
      </c>
      <c r="AG76" s="1072"/>
      <c r="AH76" s="1072"/>
      <c r="AI76" s="1072"/>
      <c r="AJ76" s="1073"/>
      <c r="AK76" s="1074" t="s">
        <v>599</v>
      </c>
      <c r="AL76" s="1072"/>
      <c r="AM76" s="1072"/>
      <c r="AN76" s="1072"/>
      <c r="AO76" s="1073"/>
      <c r="AP76" s="1074" t="s">
        <v>599</v>
      </c>
      <c r="AQ76" s="1072"/>
      <c r="AR76" s="1072"/>
      <c r="AS76" s="1072"/>
      <c r="AT76" s="1073"/>
      <c r="AU76" s="1074" t="s">
        <v>599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585</v>
      </c>
      <c r="C77" s="1068"/>
      <c r="D77" s="1068"/>
      <c r="E77" s="1068"/>
      <c r="F77" s="1068"/>
      <c r="G77" s="1068"/>
      <c r="H77" s="1068"/>
      <c r="I77" s="1068"/>
      <c r="J77" s="1068"/>
      <c r="K77" s="1068"/>
      <c r="L77" s="1068"/>
      <c r="M77" s="1068"/>
      <c r="N77" s="1068"/>
      <c r="O77" s="1068"/>
      <c r="P77" s="1069"/>
      <c r="Q77" s="1071">
        <v>168695</v>
      </c>
      <c r="R77" s="1072"/>
      <c r="S77" s="1072"/>
      <c r="T77" s="1072"/>
      <c r="U77" s="1073"/>
      <c r="V77" s="1074">
        <v>162592</v>
      </c>
      <c r="W77" s="1072"/>
      <c r="X77" s="1072"/>
      <c r="Y77" s="1072"/>
      <c r="Z77" s="1073"/>
      <c r="AA77" s="1074">
        <v>6103</v>
      </c>
      <c r="AB77" s="1072"/>
      <c r="AC77" s="1072"/>
      <c r="AD77" s="1072"/>
      <c r="AE77" s="1073"/>
      <c r="AF77" s="1074">
        <v>6103</v>
      </c>
      <c r="AG77" s="1072"/>
      <c r="AH77" s="1072"/>
      <c r="AI77" s="1072"/>
      <c r="AJ77" s="1073"/>
      <c r="AK77" s="1074">
        <v>1266</v>
      </c>
      <c r="AL77" s="1072"/>
      <c r="AM77" s="1072"/>
      <c r="AN77" s="1072"/>
      <c r="AO77" s="1073"/>
      <c r="AP77" s="1074" t="s">
        <v>599</v>
      </c>
      <c r="AQ77" s="1072"/>
      <c r="AR77" s="1072"/>
      <c r="AS77" s="1072"/>
      <c r="AT77" s="1073"/>
      <c r="AU77" s="1074" t="s">
        <v>599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SUM(AF68:AJ87)</f>
        <v>6421</v>
      </c>
      <c r="AG88" s="1052"/>
      <c r="AH88" s="1052"/>
      <c r="AI88" s="1052"/>
      <c r="AJ88" s="1052"/>
      <c r="AK88" s="1056"/>
      <c r="AL88" s="1056"/>
      <c r="AM88" s="1056"/>
      <c r="AN88" s="1056"/>
      <c r="AO88" s="1056"/>
      <c r="AP88" s="1052">
        <f>SUM(AP68:AT87)</f>
        <v>2776</v>
      </c>
      <c r="AQ88" s="1052"/>
      <c r="AR88" s="1052"/>
      <c r="AS88" s="1052"/>
      <c r="AT88" s="1052"/>
      <c r="AU88" s="1052">
        <f>SUM(AU68:AY87)</f>
        <v>175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SUM(CR7:CV88)</f>
        <v>85</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306</v>
      </c>
      <c r="AG109" s="987"/>
      <c r="AH109" s="987"/>
      <c r="AI109" s="987"/>
      <c r="AJ109" s="988"/>
      <c r="AK109" s="989" t="s">
        <v>305</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306</v>
      </c>
      <c r="BW109" s="987"/>
      <c r="BX109" s="987"/>
      <c r="BY109" s="987"/>
      <c r="BZ109" s="988"/>
      <c r="CA109" s="989" t="s">
        <v>305</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306</v>
      </c>
      <c r="DM109" s="987"/>
      <c r="DN109" s="987"/>
      <c r="DO109" s="987"/>
      <c r="DP109" s="988"/>
      <c r="DQ109" s="989" t="s">
        <v>305</v>
      </c>
      <c r="DR109" s="987"/>
      <c r="DS109" s="987"/>
      <c r="DT109" s="987"/>
      <c r="DU109" s="988"/>
      <c r="DV109" s="989" t="s">
        <v>428</v>
      </c>
      <c r="DW109" s="987"/>
      <c r="DX109" s="987"/>
      <c r="DY109" s="987"/>
      <c r="DZ109" s="1018"/>
    </row>
    <row r="110" spans="1:131" s="247" customFormat="1" ht="26.25" customHeight="1">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463182</v>
      </c>
      <c r="AB110" s="980"/>
      <c r="AC110" s="980"/>
      <c r="AD110" s="980"/>
      <c r="AE110" s="981"/>
      <c r="AF110" s="982">
        <v>445033</v>
      </c>
      <c r="AG110" s="980"/>
      <c r="AH110" s="980"/>
      <c r="AI110" s="980"/>
      <c r="AJ110" s="981"/>
      <c r="AK110" s="982">
        <v>432559</v>
      </c>
      <c r="AL110" s="980"/>
      <c r="AM110" s="980"/>
      <c r="AN110" s="980"/>
      <c r="AO110" s="981"/>
      <c r="AP110" s="983">
        <v>10.9</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4824737</v>
      </c>
      <c r="BR110" s="927"/>
      <c r="BS110" s="927"/>
      <c r="BT110" s="927"/>
      <c r="BU110" s="927"/>
      <c r="BV110" s="927">
        <v>4611697</v>
      </c>
      <c r="BW110" s="927"/>
      <c r="BX110" s="927"/>
      <c r="BY110" s="927"/>
      <c r="BZ110" s="927"/>
      <c r="CA110" s="927">
        <v>4224319</v>
      </c>
      <c r="CB110" s="927"/>
      <c r="CC110" s="927"/>
      <c r="CD110" s="927"/>
      <c r="CE110" s="927"/>
      <c r="CF110" s="951">
        <v>106.3</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434</v>
      </c>
      <c r="DH110" s="927"/>
      <c r="DI110" s="927"/>
      <c r="DJ110" s="927"/>
      <c r="DK110" s="927"/>
      <c r="DL110" s="927" t="s">
        <v>410</v>
      </c>
      <c r="DM110" s="927"/>
      <c r="DN110" s="927"/>
      <c r="DO110" s="927"/>
      <c r="DP110" s="927"/>
      <c r="DQ110" s="927" t="s">
        <v>410</v>
      </c>
      <c r="DR110" s="927"/>
      <c r="DS110" s="927"/>
      <c r="DT110" s="927"/>
      <c r="DU110" s="927"/>
      <c r="DV110" s="928" t="s">
        <v>410</v>
      </c>
      <c r="DW110" s="928"/>
      <c r="DX110" s="928"/>
      <c r="DY110" s="928"/>
      <c r="DZ110" s="929"/>
    </row>
    <row r="111" spans="1:131" s="247" customFormat="1" ht="26.25" customHeight="1">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410</v>
      </c>
      <c r="AB111" s="1008"/>
      <c r="AC111" s="1008"/>
      <c r="AD111" s="1008"/>
      <c r="AE111" s="1009"/>
      <c r="AF111" s="1010" t="s">
        <v>410</v>
      </c>
      <c r="AG111" s="1008"/>
      <c r="AH111" s="1008"/>
      <c r="AI111" s="1008"/>
      <c r="AJ111" s="1009"/>
      <c r="AK111" s="1010" t="s">
        <v>410</v>
      </c>
      <c r="AL111" s="1008"/>
      <c r="AM111" s="1008"/>
      <c r="AN111" s="1008"/>
      <c r="AO111" s="1009"/>
      <c r="AP111" s="1011" t="s">
        <v>436</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185906</v>
      </c>
      <c r="BR111" s="899"/>
      <c r="BS111" s="899"/>
      <c r="BT111" s="899"/>
      <c r="BU111" s="899"/>
      <c r="BV111" s="899">
        <v>146140</v>
      </c>
      <c r="BW111" s="899"/>
      <c r="BX111" s="899"/>
      <c r="BY111" s="899"/>
      <c r="BZ111" s="899"/>
      <c r="CA111" s="899">
        <v>115510</v>
      </c>
      <c r="CB111" s="899"/>
      <c r="CC111" s="899"/>
      <c r="CD111" s="899"/>
      <c r="CE111" s="899"/>
      <c r="CF111" s="960">
        <v>2.9</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130</v>
      </c>
      <c r="DM111" s="899"/>
      <c r="DN111" s="899"/>
      <c r="DO111" s="899"/>
      <c r="DP111" s="899"/>
      <c r="DQ111" s="899" t="s">
        <v>410</v>
      </c>
      <c r="DR111" s="899"/>
      <c r="DS111" s="899"/>
      <c r="DT111" s="899"/>
      <c r="DU111" s="899"/>
      <c r="DV111" s="876" t="s">
        <v>436</v>
      </c>
      <c r="DW111" s="876"/>
      <c r="DX111" s="876"/>
      <c r="DY111" s="876"/>
      <c r="DZ111" s="877"/>
    </row>
    <row r="112" spans="1:131" s="247" customFormat="1" ht="26.25" customHeight="1">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410</v>
      </c>
      <c r="AB112" s="862"/>
      <c r="AC112" s="862"/>
      <c r="AD112" s="862"/>
      <c r="AE112" s="863"/>
      <c r="AF112" s="864" t="s">
        <v>410</v>
      </c>
      <c r="AG112" s="862"/>
      <c r="AH112" s="862"/>
      <c r="AI112" s="862"/>
      <c r="AJ112" s="863"/>
      <c r="AK112" s="864" t="s">
        <v>436</v>
      </c>
      <c r="AL112" s="862"/>
      <c r="AM112" s="862"/>
      <c r="AN112" s="862"/>
      <c r="AO112" s="863"/>
      <c r="AP112" s="909" t="s">
        <v>410</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3347437</v>
      </c>
      <c r="BR112" s="899"/>
      <c r="BS112" s="899"/>
      <c r="BT112" s="899"/>
      <c r="BU112" s="899"/>
      <c r="BV112" s="899">
        <v>3223067</v>
      </c>
      <c r="BW112" s="899"/>
      <c r="BX112" s="899"/>
      <c r="BY112" s="899"/>
      <c r="BZ112" s="899"/>
      <c r="CA112" s="899">
        <v>2930770</v>
      </c>
      <c r="CB112" s="899"/>
      <c r="CC112" s="899"/>
      <c r="CD112" s="899"/>
      <c r="CE112" s="899"/>
      <c r="CF112" s="960">
        <v>73.7</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410</v>
      </c>
      <c r="DH112" s="899"/>
      <c r="DI112" s="899"/>
      <c r="DJ112" s="899"/>
      <c r="DK112" s="899"/>
      <c r="DL112" s="899" t="s">
        <v>434</v>
      </c>
      <c r="DM112" s="899"/>
      <c r="DN112" s="899"/>
      <c r="DO112" s="899"/>
      <c r="DP112" s="899"/>
      <c r="DQ112" s="899" t="s">
        <v>410</v>
      </c>
      <c r="DR112" s="899"/>
      <c r="DS112" s="899"/>
      <c r="DT112" s="899"/>
      <c r="DU112" s="899"/>
      <c r="DV112" s="876" t="s">
        <v>436</v>
      </c>
      <c r="DW112" s="876"/>
      <c r="DX112" s="876"/>
      <c r="DY112" s="876"/>
      <c r="DZ112" s="877"/>
    </row>
    <row r="113" spans="1:130" s="247" customFormat="1" ht="26.25" customHeight="1">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270947</v>
      </c>
      <c r="AB113" s="1008"/>
      <c r="AC113" s="1008"/>
      <c r="AD113" s="1008"/>
      <c r="AE113" s="1009"/>
      <c r="AF113" s="1010">
        <v>229116</v>
      </c>
      <c r="AG113" s="1008"/>
      <c r="AH113" s="1008"/>
      <c r="AI113" s="1008"/>
      <c r="AJ113" s="1009"/>
      <c r="AK113" s="1010">
        <v>172646</v>
      </c>
      <c r="AL113" s="1008"/>
      <c r="AM113" s="1008"/>
      <c r="AN113" s="1008"/>
      <c r="AO113" s="1009"/>
      <c r="AP113" s="1011">
        <v>4.3</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289106</v>
      </c>
      <c r="BR113" s="899"/>
      <c r="BS113" s="899"/>
      <c r="BT113" s="899"/>
      <c r="BU113" s="899"/>
      <c r="BV113" s="899">
        <v>232789</v>
      </c>
      <c r="BW113" s="899"/>
      <c r="BX113" s="899"/>
      <c r="BY113" s="899"/>
      <c r="BZ113" s="899"/>
      <c r="CA113" s="899">
        <v>174394</v>
      </c>
      <c r="CB113" s="899"/>
      <c r="CC113" s="899"/>
      <c r="CD113" s="899"/>
      <c r="CE113" s="899"/>
      <c r="CF113" s="960">
        <v>4.4000000000000004</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410</v>
      </c>
      <c r="DH113" s="862"/>
      <c r="DI113" s="862"/>
      <c r="DJ113" s="862"/>
      <c r="DK113" s="863"/>
      <c r="DL113" s="864" t="s">
        <v>434</v>
      </c>
      <c r="DM113" s="862"/>
      <c r="DN113" s="862"/>
      <c r="DO113" s="862"/>
      <c r="DP113" s="863"/>
      <c r="DQ113" s="864" t="s">
        <v>130</v>
      </c>
      <c r="DR113" s="862"/>
      <c r="DS113" s="862"/>
      <c r="DT113" s="862"/>
      <c r="DU113" s="863"/>
      <c r="DV113" s="909" t="s">
        <v>436</v>
      </c>
      <c r="DW113" s="910"/>
      <c r="DX113" s="910"/>
      <c r="DY113" s="910"/>
      <c r="DZ113" s="911"/>
    </row>
    <row r="114" spans="1:130" s="247" customFormat="1" ht="26.25" customHeight="1">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64772</v>
      </c>
      <c r="AB114" s="862"/>
      <c r="AC114" s="862"/>
      <c r="AD114" s="862"/>
      <c r="AE114" s="863"/>
      <c r="AF114" s="864">
        <v>62567</v>
      </c>
      <c r="AG114" s="862"/>
      <c r="AH114" s="862"/>
      <c r="AI114" s="862"/>
      <c r="AJ114" s="863"/>
      <c r="AK114" s="864">
        <v>63749</v>
      </c>
      <c r="AL114" s="862"/>
      <c r="AM114" s="862"/>
      <c r="AN114" s="862"/>
      <c r="AO114" s="863"/>
      <c r="AP114" s="909">
        <v>1.6</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873699</v>
      </c>
      <c r="BR114" s="899"/>
      <c r="BS114" s="899"/>
      <c r="BT114" s="899"/>
      <c r="BU114" s="899"/>
      <c r="BV114" s="899">
        <v>861883</v>
      </c>
      <c r="BW114" s="899"/>
      <c r="BX114" s="899"/>
      <c r="BY114" s="899"/>
      <c r="BZ114" s="899"/>
      <c r="CA114" s="899">
        <v>853946</v>
      </c>
      <c r="CB114" s="899"/>
      <c r="CC114" s="899"/>
      <c r="CD114" s="899"/>
      <c r="CE114" s="899"/>
      <c r="CF114" s="960">
        <v>21.5</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410</v>
      </c>
      <c r="DH114" s="862"/>
      <c r="DI114" s="862"/>
      <c r="DJ114" s="862"/>
      <c r="DK114" s="863"/>
      <c r="DL114" s="864" t="s">
        <v>130</v>
      </c>
      <c r="DM114" s="862"/>
      <c r="DN114" s="862"/>
      <c r="DO114" s="862"/>
      <c r="DP114" s="863"/>
      <c r="DQ114" s="864" t="s">
        <v>130</v>
      </c>
      <c r="DR114" s="862"/>
      <c r="DS114" s="862"/>
      <c r="DT114" s="862"/>
      <c r="DU114" s="863"/>
      <c r="DV114" s="909" t="s">
        <v>410</v>
      </c>
      <c r="DW114" s="910"/>
      <c r="DX114" s="910"/>
      <c r="DY114" s="910"/>
      <c r="DZ114" s="911"/>
    </row>
    <row r="115" spans="1:130" s="247" customFormat="1" ht="26.25" customHeight="1">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39713</v>
      </c>
      <c r="AB115" s="1008"/>
      <c r="AC115" s="1008"/>
      <c r="AD115" s="1008"/>
      <c r="AE115" s="1009"/>
      <c r="AF115" s="1010">
        <v>35628</v>
      </c>
      <c r="AG115" s="1008"/>
      <c r="AH115" s="1008"/>
      <c r="AI115" s="1008"/>
      <c r="AJ115" s="1009"/>
      <c r="AK115" s="1010">
        <v>31169</v>
      </c>
      <c r="AL115" s="1008"/>
      <c r="AM115" s="1008"/>
      <c r="AN115" s="1008"/>
      <c r="AO115" s="1009"/>
      <c r="AP115" s="1011">
        <v>0.8</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130</v>
      </c>
      <c r="BR115" s="899"/>
      <c r="BS115" s="899"/>
      <c r="BT115" s="899"/>
      <c r="BU115" s="899"/>
      <c r="BV115" s="899" t="s">
        <v>439</v>
      </c>
      <c r="BW115" s="899"/>
      <c r="BX115" s="899"/>
      <c r="BY115" s="899"/>
      <c r="BZ115" s="899"/>
      <c r="CA115" s="899" t="s">
        <v>439</v>
      </c>
      <c r="CB115" s="899"/>
      <c r="CC115" s="899"/>
      <c r="CD115" s="899"/>
      <c r="CE115" s="899"/>
      <c r="CF115" s="960" t="s">
        <v>439</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410</v>
      </c>
      <c r="DH115" s="862"/>
      <c r="DI115" s="862"/>
      <c r="DJ115" s="862"/>
      <c r="DK115" s="863"/>
      <c r="DL115" s="864" t="s">
        <v>410</v>
      </c>
      <c r="DM115" s="862"/>
      <c r="DN115" s="862"/>
      <c r="DO115" s="862"/>
      <c r="DP115" s="863"/>
      <c r="DQ115" s="864" t="s">
        <v>410</v>
      </c>
      <c r="DR115" s="862"/>
      <c r="DS115" s="862"/>
      <c r="DT115" s="862"/>
      <c r="DU115" s="863"/>
      <c r="DV115" s="909" t="s">
        <v>434</v>
      </c>
      <c r="DW115" s="910"/>
      <c r="DX115" s="910"/>
      <c r="DY115" s="910"/>
      <c r="DZ115" s="911"/>
    </row>
    <row r="116" spans="1:130" s="247" customFormat="1" ht="26.25" customHeight="1">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167</v>
      </c>
      <c r="AB116" s="862"/>
      <c r="AC116" s="862"/>
      <c r="AD116" s="862"/>
      <c r="AE116" s="863"/>
      <c r="AF116" s="864" t="s">
        <v>436</v>
      </c>
      <c r="AG116" s="862"/>
      <c r="AH116" s="862"/>
      <c r="AI116" s="862"/>
      <c r="AJ116" s="863"/>
      <c r="AK116" s="864" t="s">
        <v>436</v>
      </c>
      <c r="AL116" s="862"/>
      <c r="AM116" s="862"/>
      <c r="AN116" s="862"/>
      <c r="AO116" s="863"/>
      <c r="AP116" s="909" t="s">
        <v>439</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436</v>
      </c>
      <c r="BR116" s="899"/>
      <c r="BS116" s="899"/>
      <c r="BT116" s="899"/>
      <c r="BU116" s="899"/>
      <c r="BV116" s="899" t="s">
        <v>130</v>
      </c>
      <c r="BW116" s="899"/>
      <c r="BX116" s="899"/>
      <c r="BY116" s="899"/>
      <c r="BZ116" s="899"/>
      <c r="CA116" s="899" t="s">
        <v>455</v>
      </c>
      <c r="CB116" s="899"/>
      <c r="CC116" s="899"/>
      <c r="CD116" s="899"/>
      <c r="CE116" s="899"/>
      <c r="CF116" s="960" t="s">
        <v>436</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53993</v>
      </c>
      <c r="DH116" s="862"/>
      <c r="DI116" s="862"/>
      <c r="DJ116" s="862"/>
      <c r="DK116" s="863"/>
      <c r="DL116" s="864">
        <v>36050</v>
      </c>
      <c r="DM116" s="862"/>
      <c r="DN116" s="862"/>
      <c r="DO116" s="862"/>
      <c r="DP116" s="863"/>
      <c r="DQ116" s="864">
        <v>19704</v>
      </c>
      <c r="DR116" s="862"/>
      <c r="DS116" s="862"/>
      <c r="DT116" s="862"/>
      <c r="DU116" s="863"/>
      <c r="DV116" s="909">
        <v>0.5</v>
      </c>
      <c r="DW116" s="910"/>
      <c r="DX116" s="910"/>
      <c r="DY116" s="910"/>
      <c r="DZ116" s="911"/>
    </row>
    <row r="117" spans="1:130" s="247" customFormat="1" ht="26.25" customHeight="1">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838781</v>
      </c>
      <c r="AB117" s="994"/>
      <c r="AC117" s="994"/>
      <c r="AD117" s="994"/>
      <c r="AE117" s="995"/>
      <c r="AF117" s="996">
        <v>772344</v>
      </c>
      <c r="AG117" s="994"/>
      <c r="AH117" s="994"/>
      <c r="AI117" s="994"/>
      <c r="AJ117" s="995"/>
      <c r="AK117" s="996">
        <v>700123</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410</v>
      </c>
      <c r="BR117" s="899"/>
      <c r="BS117" s="899"/>
      <c r="BT117" s="899"/>
      <c r="BU117" s="899"/>
      <c r="BV117" s="899" t="s">
        <v>130</v>
      </c>
      <c r="BW117" s="899"/>
      <c r="BX117" s="899"/>
      <c r="BY117" s="899"/>
      <c r="BZ117" s="899"/>
      <c r="CA117" s="899" t="s">
        <v>410</v>
      </c>
      <c r="CB117" s="899"/>
      <c r="CC117" s="899"/>
      <c r="CD117" s="899"/>
      <c r="CE117" s="899"/>
      <c r="CF117" s="960" t="s">
        <v>436</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410</v>
      </c>
      <c r="DM117" s="862"/>
      <c r="DN117" s="862"/>
      <c r="DO117" s="862"/>
      <c r="DP117" s="863"/>
      <c r="DQ117" s="864" t="s">
        <v>410</v>
      </c>
      <c r="DR117" s="862"/>
      <c r="DS117" s="862"/>
      <c r="DT117" s="862"/>
      <c r="DU117" s="863"/>
      <c r="DV117" s="909" t="s">
        <v>410</v>
      </c>
      <c r="DW117" s="910"/>
      <c r="DX117" s="910"/>
      <c r="DY117" s="910"/>
      <c r="DZ117" s="911"/>
    </row>
    <row r="118" spans="1:130" s="247" customFormat="1" ht="26.25" customHeight="1">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306</v>
      </c>
      <c r="AG118" s="987"/>
      <c r="AH118" s="987"/>
      <c r="AI118" s="987"/>
      <c r="AJ118" s="988"/>
      <c r="AK118" s="989" t="s">
        <v>305</v>
      </c>
      <c r="AL118" s="987"/>
      <c r="AM118" s="987"/>
      <c r="AN118" s="987"/>
      <c r="AO118" s="988"/>
      <c r="AP118" s="990" t="s">
        <v>428</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410</v>
      </c>
      <c r="BR118" s="930"/>
      <c r="BS118" s="930"/>
      <c r="BT118" s="930"/>
      <c r="BU118" s="930"/>
      <c r="BV118" s="930" t="s">
        <v>130</v>
      </c>
      <c r="BW118" s="930"/>
      <c r="BX118" s="930"/>
      <c r="BY118" s="930"/>
      <c r="BZ118" s="930"/>
      <c r="CA118" s="930" t="s">
        <v>410</v>
      </c>
      <c r="CB118" s="930"/>
      <c r="CC118" s="930"/>
      <c r="CD118" s="930"/>
      <c r="CE118" s="930"/>
      <c r="CF118" s="960" t="s">
        <v>410</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v>131913</v>
      </c>
      <c r="DH118" s="862"/>
      <c r="DI118" s="862"/>
      <c r="DJ118" s="862"/>
      <c r="DK118" s="863"/>
      <c r="DL118" s="864">
        <v>110090</v>
      </c>
      <c r="DM118" s="862"/>
      <c r="DN118" s="862"/>
      <c r="DO118" s="862"/>
      <c r="DP118" s="863"/>
      <c r="DQ118" s="864">
        <v>95806</v>
      </c>
      <c r="DR118" s="862"/>
      <c r="DS118" s="862"/>
      <c r="DT118" s="862"/>
      <c r="DU118" s="863"/>
      <c r="DV118" s="909">
        <v>2.4</v>
      </c>
      <c r="DW118" s="910"/>
      <c r="DX118" s="910"/>
      <c r="DY118" s="910"/>
      <c r="DZ118" s="911"/>
    </row>
    <row r="119" spans="1:130" s="247" customFormat="1" ht="26.25" customHeight="1">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410</v>
      </c>
      <c r="AB119" s="980"/>
      <c r="AC119" s="980"/>
      <c r="AD119" s="980"/>
      <c r="AE119" s="981"/>
      <c r="AF119" s="982" t="s">
        <v>436</v>
      </c>
      <c r="AG119" s="980"/>
      <c r="AH119" s="980"/>
      <c r="AI119" s="980"/>
      <c r="AJ119" s="981"/>
      <c r="AK119" s="982" t="s">
        <v>410</v>
      </c>
      <c r="AL119" s="980"/>
      <c r="AM119" s="980"/>
      <c r="AN119" s="980"/>
      <c r="AO119" s="981"/>
      <c r="AP119" s="983" t="s">
        <v>410</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462</v>
      </c>
      <c r="BP119" s="963"/>
      <c r="BQ119" s="967">
        <v>9520885</v>
      </c>
      <c r="BR119" s="930"/>
      <c r="BS119" s="930"/>
      <c r="BT119" s="930"/>
      <c r="BU119" s="930"/>
      <c r="BV119" s="930">
        <v>9075576</v>
      </c>
      <c r="BW119" s="930"/>
      <c r="BX119" s="930"/>
      <c r="BY119" s="930"/>
      <c r="BZ119" s="930"/>
      <c r="CA119" s="930">
        <v>8298939</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410</v>
      </c>
      <c r="DM119" s="845"/>
      <c r="DN119" s="845"/>
      <c r="DO119" s="845"/>
      <c r="DP119" s="846"/>
      <c r="DQ119" s="847" t="s">
        <v>410</v>
      </c>
      <c r="DR119" s="845"/>
      <c r="DS119" s="845"/>
      <c r="DT119" s="845"/>
      <c r="DU119" s="846"/>
      <c r="DV119" s="933" t="s">
        <v>410</v>
      </c>
      <c r="DW119" s="934"/>
      <c r="DX119" s="934"/>
      <c r="DY119" s="934"/>
      <c r="DZ119" s="935"/>
    </row>
    <row r="120" spans="1:130" s="247" customFormat="1" ht="26.25" customHeight="1">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410</v>
      </c>
      <c r="AB120" s="862"/>
      <c r="AC120" s="862"/>
      <c r="AD120" s="862"/>
      <c r="AE120" s="863"/>
      <c r="AF120" s="864" t="s">
        <v>130</v>
      </c>
      <c r="AG120" s="862"/>
      <c r="AH120" s="862"/>
      <c r="AI120" s="862"/>
      <c r="AJ120" s="863"/>
      <c r="AK120" s="864" t="s">
        <v>410</v>
      </c>
      <c r="AL120" s="862"/>
      <c r="AM120" s="862"/>
      <c r="AN120" s="862"/>
      <c r="AO120" s="863"/>
      <c r="AP120" s="909" t="s">
        <v>130</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3179798</v>
      </c>
      <c r="BR120" s="927"/>
      <c r="BS120" s="927"/>
      <c r="BT120" s="927"/>
      <c r="BU120" s="927"/>
      <c r="BV120" s="927">
        <v>3592307</v>
      </c>
      <c r="BW120" s="927"/>
      <c r="BX120" s="927"/>
      <c r="BY120" s="927"/>
      <c r="BZ120" s="927"/>
      <c r="CA120" s="927">
        <v>3682865</v>
      </c>
      <c r="CB120" s="927"/>
      <c r="CC120" s="927"/>
      <c r="CD120" s="927"/>
      <c r="CE120" s="927"/>
      <c r="CF120" s="951">
        <v>92.7</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t="s">
        <v>410</v>
      </c>
      <c r="DH120" s="927"/>
      <c r="DI120" s="927"/>
      <c r="DJ120" s="927"/>
      <c r="DK120" s="927"/>
      <c r="DL120" s="927">
        <v>3117863</v>
      </c>
      <c r="DM120" s="927"/>
      <c r="DN120" s="927"/>
      <c r="DO120" s="927"/>
      <c r="DP120" s="927"/>
      <c r="DQ120" s="927">
        <v>2821703</v>
      </c>
      <c r="DR120" s="927"/>
      <c r="DS120" s="927"/>
      <c r="DT120" s="927"/>
      <c r="DU120" s="927"/>
      <c r="DV120" s="928">
        <v>71</v>
      </c>
      <c r="DW120" s="928"/>
      <c r="DX120" s="928"/>
      <c r="DY120" s="928"/>
      <c r="DZ120" s="929"/>
    </row>
    <row r="121" spans="1:130" s="247" customFormat="1" ht="26.25" customHeight="1">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436</v>
      </c>
      <c r="AB121" s="862"/>
      <c r="AC121" s="862"/>
      <c r="AD121" s="862"/>
      <c r="AE121" s="863"/>
      <c r="AF121" s="864" t="s">
        <v>410</v>
      </c>
      <c r="AG121" s="862"/>
      <c r="AH121" s="862"/>
      <c r="AI121" s="862"/>
      <c r="AJ121" s="863"/>
      <c r="AK121" s="864" t="s">
        <v>455</v>
      </c>
      <c r="AL121" s="862"/>
      <c r="AM121" s="862"/>
      <c r="AN121" s="862"/>
      <c r="AO121" s="863"/>
      <c r="AP121" s="909" t="s">
        <v>130</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t="s">
        <v>130</v>
      </c>
      <c r="BR121" s="899"/>
      <c r="BS121" s="899"/>
      <c r="BT121" s="899"/>
      <c r="BU121" s="899"/>
      <c r="BV121" s="899" t="s">
        <v>436</v>
      </c>
      <c r="BW121" s="899"/>
      <c r="BX121" s="899"/>
      <c r="BY121" s="899"/>
      <c r="BZ121" s="899"/>
      <c r="CA121" s="899" t="s">
        <v>410</v>
      </c>
      <c r="CB121" s="899"/>
      <c r="CC121" s="899"/>
      <c r="CD121" s="899"/>
      <c r="CE121" s="899"/>
      <c r="CF121" s="960" t="s">
        <v>410</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v>97243</v>
      </c>
      <c r="DH121" s="899"/>
      <c r="DI121" s="899"/>
      <c r="DJ121" s="899"/>
      <c r="DK121" s="899"/>
      <c r="DL121" s="899">
        <v>105204</v>
      </c>
      <c r="DM121" s="899"/>
      <c r="DN121" s="899"/>
      <c r="DO121" s="899"/>
      <c r="DP121" s="899"/>
      <c r="DQ121" s="899">
        <v>109067</v>
      </c>
      <c r="DR121" s="899"/>
      <c r="DS121" s="899"/>
      <c r="DT121" s="899"/>
      <c r="DU121" s="899"/>
      <c r="DV121" s="876">
        <v>2.7</v>
      </c>
      <c r="DW121" s="876"/>
      <c r="DX121" s="876"/>
      <c r="DY121" s="876"/>
      <c r="DZ121" s="877"/>
    </row>
    <row r="122" spans="1:130" s="247" customFormat="1" ht="26.25" customHeight="1">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410</v>
      </c>
      <c r="AB122" s="862"/>
      <c r="AC122" s="862"/>
      <c r="AD122" s="862"/>
      <c r="AE122" s="863"/>
      <c r="AF122" s="864" t="s">
        <v>130</v>
      </c>
      <c r="AG122" s="862"/>
      <c r="AH122" s="862"/>
      <c r="AI122" s="862"/>
      <c r="AJ122" s="863"/>
      <c r="AK122" s="864" t="s">
        <v>436</v>
      </c>
      <c r="AL122" s="862"/>
      <c r="AM122" s="862"/>
      <c r="AN122" s="862"/>
      <c r="AO122" s="863"/>
      <c r="AP122" s="909" t="s">
        <v>410</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5262701</v>
      </c>
      <c r="BR122" s="930"/>
      <c r="BS122" s="930"/>
      <c r="BT122" s="930"/>
      <c r="BU122" s="930"/>
      <c r="BV122" s="930">
        <v>5021624</v>
      </c>
      <c r="BW122" s="930"/>
      <c r="BX122" s="930"/>
      <c r="BY122" s="930"/>
      <c r="BZ122" s="930"/>
      <c r="CA122" s="930">
        <v>5036644</v>
      </c>
      <c r="CB122" s="930"/>
      <c r="CC122" s="930"/>
      <c r="CD122" s="930"/>
      <c r="CE122" s="930"/>
      <c r="CF122" s="931">
        <v>126.7</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17414</v>
      </c>
      <c r="AB123" s="862"/>
      <c r="AC123" s="862"/>
      <c r="AD123" s="862"/>
      <c r="AE123" s="863"/>
      <c r="AF123" s="864">
        <v>17129</v>
      </c>
      <c r="AG123" s="862"/>
      <c r="AH123" s="862"/>
      <c r="AI123" s="862"/>
      <c r="AJ123" s="863"/>
      <c r="AK123" s="864">
        <v>16794</v>
      </c>
      <c r="AL123" s="862"/>
      <c r="AM123" s="862"/>
      <c r="AN123" s="862"/>
      <c r="AO123" s="863"/>
      <c r="AP123" s="909">
        <v>0.4</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472</v>
      </c>
      <c r="BP123" s="963"/>
      <c r="BQ123" s="917">
        <v>8442499</v>
      </c>
      <c r="BR123" s="918"/>
      <c r="BS123" s="918"/>
      <c r="BT123" s="918"/>
      <c r="BU123" s="918"/>
      <c r="BV123" s="918">
        <v>8613931</v>
      </c>
      <c r="BW123" s="918"/>
      <c r="BX123" s="918"/>
      <c r="BY123" s="918"/>
      <c r="BZ123" s="918"/>
      <c r="CA123" s="918">
        <v>8719509</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410</v>
      </c>
      <c r="AG124" s="862"/>
      <c r="AH124" s="862"/>
      <c r="AI124" s="862"/>
      <c r="AJ124" s="863"/>
      <c r="AK124" s="864" t="s">
        <v>410</v>
      </c>
      <c r="AL124" s="862"/>
      <c r="AM124" s="862"/>
      <c r="AN124" s="862"/>
      <c r="AO124" s="863"/>
      <c r="AP124" s="909" t="s">
        <v>410</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35.4</v>
      </c>
      <c r="BR124" s="916"/>
      <c r="BS124" s="916"/>
      <c r="BT124" s="916"/>
      <c r="BU124" s="916"/>
      <c r="BV124" s="916">
        <v>12.9</v>
      </c>
      <c r="BW124" s="916"/>
      <c r="BX124" s="916"/>
      <c r="BY124" s="916"/>
      <c r="BZ124" s="916"/>
      <c r="CA124" s="916" t="s">
        <v>130</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v>3250194</v>
      </c>
      <c r="DH124" s="845"/>
      <c r="DI124" s="845"/>
      <c r="DJ124" s="845"/>
      <c r="DK124" s="846"/>
      <c r="DL124" s="847" t="s">
        <v>410</v>
      </c>
      <c r="DM124" s="845"/>
      <c r="DN124" s="845"/>
      <c r="DO124" s="845"/>
      <c r="DP124" s="846"/>
      <c r="DQ124" s="847" t="s">
        <v>410</v>
      </c>
      <c r="DR124" s="845"/>
      <c r="DS124" s="845"/>
      <c r="DT124" s="845"/>
      <c r="DU124" s="846"/>
      <c r="DV124" s="933" t="s">
        <v>410</v>
      </c>
      <c r="DW124" s="934"/>
      <c r="DX124" s="934"/>
      <c r="DY124" s="934"/>
      <c r="DZ124" s="935"/>
    </row>
    <row r="125" spans="1:130" s="247" customFormat="1" ht="26.25" customHeight="1">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v>22299</v>
      </c>
      <c r="AB125" s="862"/>
      <c r="AC125" s="862"/>
      <c r="AD125" s="862"/>
      <c r="AE125" s="863"/>
      <c r="AF125" s="864">
        <v>18499</v>
      </c>
      <c r="AG125" s="862"/>
      <c r="AH125" s="862"/>
      <c r="AI125" s="862"/>
      <c r="AJ125" s="863"/>
      <c r="AK125" s="864">
        <v>14375</v>
      </c>
      <c r="AL125" s="862"/>
      <c r="AM125" s="862"/>
      <c r="AN125" s="862"/>
      <c r="AO125" s="863"/>
      <c r="AP125" s="909">
        <v>0.4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410</v>
      </c>
      <c r="DH125" s="927"/>
      <c r="DI125" s="927"/>
      <c r="DJ125" s="927"/>
      <c r="DK125" s="927"/>
      <c r="DL125" s="927" t="s">
        <v>130</v>
      </c>
      <c r="DM125" s="927"/>
      <c r="DN125" s="927"/>
      <c r="DO125" s="927"/>
      <c r="DP125" s="927"/>
      <c r="DQ125" s="927" t="s">
        <v>130</v>
      </c>
      <c r="DR125" s="927"/>
      <c r="DS125" s="927"/>
      <c r="DT125" s="927"/>
      <c r="DU125" s="927"/>
      <c r="DV125" s="928" t="s">
        <v>130</v>
      </c>
      <c r="DW125" s="928"/>
      <c r="DX125" s="928"/>
      <c r="DY125" s="928"/>
      <c r="DZ125" s="929"/>
    </row>
    <row r="126" spans="1:130" s="247" customFormat="1" ht="26.25" customHeight="1" thickBot="1">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410</v>
      </c>
      <c r="AB126" s="862"/>
      <c r="AC126" s="862"/>
      <c r="AD126" s="862"/>
      <c r="AE126" s="863"/>
      <c r="AF126" s="864" t="s">
        <v>130</v>
      </c>
      <c r="AG126" s="862"/>
      <c r="AH126" s="862"/>
      <c r="AI126" s="862"/>
      <c r="AJ126" s="863"/>
      <c r="AK126" s="864" t="s">
        <v>410</v>
      </c>
      <c r="AL126" s="862"/>
      <c r="AM126" s="862"/>
      <c r="AN126" s="862"/>
      <c r="AO126" s="863"/>
      <c r="AP126" s="909" t="s">
        <v>410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410</v>
      </c>
      <c r="DH126" s="899"/>
      <c r="DI126" s="899"/>
      <c r="DJ126" s="899"/>
      <c r="DK126" s="899"/>
      <c r="DL126" s="899" t="s">
        <v>410</v>
      </c>
      <c r="DM126" s="899"/>
      <c r="DN126" s="899"/>
      <c r="DO126" s="899"/>
      <c r="DP126" s="899"/>
      <c r="DQ126" s="899" t="s">
        <v>410</v>
      </c>
      <c r="DR126" s="899"/>
      <c r="DS126" s="899"/>
      <c r="DT126" s="899"/>
      <c r="DU126" s="899"/>
      <c r="DV126" s="876" t="s">
        <v>410</v>
      </c>
      <c r="DW126" s="876"/>
      <c r="DX126" s="876"/>
      <c r="DY126" s="876"/>
      <c r="DZ126" s="877"/>
    </row>
    <row r="127" spans="1:130" s="247" customFormat="1" ht="26.25" customHeight="1">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410</v>
      </c>
      <c r="AB127" s="862"/>
      <c r="AC127" s="862"/>
      <c r="AD127" s="862"/>
      <c r="AE127" s="863"/>
      <c r="AF127" s="864" t="s">
        <v>410</v>
      </c>
      <c r="AG127" s="862"/>
      <c r="AH127" s="862"/>
      <c r="AI127" s="862"/>
      <c r="AJ127" s="863"/>
      <c r="AK127" s="864" t="s">
        <v>410</v>
      </c>
      <c r="AL127" s="862"/>
      <c r="AM127" s="862"/>
      <c r="AN127" s="862"/>
      <c r="AO127" s="863"/>
      <c r="AP127" s="909" t="s">
        <v>410</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410</v>
      </c>
      <c r="DH127" s="899"/>
      <c r="DI127" s="899"/>
      <c r="DJ127" s="899"/>
      <c r="DK127" s="899"/>
      <c r="DL127" s="899" t="s">
        <v>130</v>
      </c>
      <c r="DM127" s="899"/>
      <c r="DN127" s="899"/>
      <c r="DO127" s="899"/>
      <c r="DP127" s="899"/>
      <c r="DQ127" s="899" t="s">
        <v>130</v>
      </c>
      <c r="DR127" s="899"/>
      <c r="DS127" s="899"/>
      <c r="DT127" s="899"/>
      <c r="DU127" s="899"/>
      <c r="DV127" s="876" t="s">
        <v>130</v>
      </c>
      <c r="DW127" s="876"/>
      <c r="DX127" s="876"/>
      <c r="DY127" s="876"/>
      <c r="DZ127" s="877"/>
    </row>
    <row r="128" spans="1:130" s="247" customFormat="1" ht="26.25" customHeight="1" thickBot="1">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t="s">
        <v>410</v>
      </c>
      <c r="AB128" s="883"/>
      <c r="AC128" s="883"/>
      <c r="AD128" s="883"/>
      <c r="AE128" s="884"/>
      <c r="AF128" s="885" t="s">
        <v>410</v>
      </c>
      <c r="AG128" s="883"/>
      <c r="AH128" s="883"/>
      <c r="AI128" s="883"/>
      <c r="AJ128" s="884"/>
      <c r="AK128" s="885" t="s">
        <v>130</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130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436</v>
      </c>
      <c r="DM128" s="873"/>
      <c r="DN128" s="873"/>
      <c r="DO128" s="873"/>
      <c r="DP128" s="873"/>
      <c r="DQ128" s="873" t="s">
        <v>130</v>
      </c>
      <c r="DR128" s="873"/>
      <c r="DS128" s="873"/>
      <c r="DT128" s="873"/>
      <c r="DU128" s="873"/>
      <c r="DV128" s="874" t="s">
        <v>410</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3504528</v>
      </c>
      <c r="AB129" s="862"/>
      <c r="AC129" s="862"/>
      <c r="AD129" s="862"/>
      <c r="AE129" s="863"/>
      <c r="AF129" s="864">
        <v>3993713</v>
      </c>
      <c r="AG129" s="862"/>
      <c r="AH129" s="862"/>
      <c r="AI129" s="862"/>
      <c r="AJ129" s="863"/>
      <c r="AK129" s="864">
        <v>4387334</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130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464036</v>
      </c>
      <c r="AB130" s="862"/>
      <c r="AC130" s="862"/>
      <c r="AD130" s="862"/>
      <c r="AE130" s="863"/>
      <c r="AF130" s="864">
        <v>421641</v>
      </c>
      <c r="AG130" s="862"/>
      <c r="AH130" s="862"/>
      <c r="AI130" s="862"/>
      <c r="AJ130" s="863"/>
      <c r="AK130" s="864">
        <v>412992</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9.6999999999999993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3040492</v>
      </c>
      <c r="AB131" s="845"/>
      <c r="AC131" s="845"/>
      <c r="AD131" s="845"/>
      <c r="AE131" s="846"/>
      <c r="AF131" s="847">
        <v>3572072</v>
      </c>
      <c r="AG131" s="845"/>
      <c r="AH131" s="845"/>
      <c r="AI131" s="845"/>
      <c r="AJ131" s="846"/>
      <c r="AK131" s="847">
        <v>3974342</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t="s">
        <v>410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12.325143430000001</v>
      </c>
      <c r="AB132" s="825"/>
      <c r="AC132" s="825"/>
      <c r="AD132" s="825"/>
      <c r="AE132" s="826"/>
      <c r="AF132" s="827">
        <v>9.8179152040000002</v>
      </c>
      <c r="AG132" s="825"/>
      <c r="AH132" s="825"/>
      <c r="AI132" s="825"/>
      <c r="AJ132" s="826"/>
      <c r="AK132" s="827">
        <v>7.224617308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11.9</v>
      </c>
      <c r="AB133" s="804"/>
      <c r="AC133" s="804"/>
      <c r="AD133" s="804"/>
      <c r="AE133" s="805"/>
      <c r="AF133" s="803">
        <v>11.2</v>
      </c>
      <c r="AG133" s="804"/>
      <c r="AH133" s="804"/>
      <c r="AI133" s="804"/>
      <c r="AJ133" s="805"/>
      <c r="AK133" s="803">
        <v>9.6999999999999993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p2QEQeo5L2v6cSTTNfyE3HwAnwFuzqPgzSWh+hDopuzj9XHWy0YM6nB3BqDXTz10v+Zvoaz6XjavsHpDsNj/qQ==" saltValue="BFuAzb3hebtCXK6YOfme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265625" style="292" customWidth="1"/>
    <col min="121" max="121" width="0" style="291" hidden="1" customWidth="1"/>
    <col min="122" max="16384" width="9" style="291" hidden="1"/>
  </cols>
  <sheetData>
    <row r="1" spans="1:120" ht="13">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91"/>
    </row>
    <row r="17" spans="119:120" ht="13">
      <c r="DP17" s="291"/>
    </row>
    <row r="18" spans="119:120" ht="13"/>
    <row r="19" spans="119:120" ht="13"/>
    <row r="20" spans="119:120" ht="13">
      <c r="DO20" s="291"/>
      <c r="DP20" s="291"/>
    </row>
    <row r="21" spans="119:120" ht="13">
      <c r="DP21" s="291"/>
    </row>
    <row r="22" spans="119:120" ht="13"/>
    <row r="23" spans="119:120" ht="13">
      <c r="DO23" s="291"/>
      <c r="DP23" s="291"/>
    </row>
    <row r="24" spans="119:120" ht="13">
      <c r="DP24" s="291"/>
    </row>
    <row r="25" spans="119:120" ht="13">
      <c r="DP25" s="291"/>
    </row>
    <row r="26" spans="119:120" ht="13">
      <c r="DO26" s="291"/>
      <c r="DP26" s="291"/>
    </row>
    <row r="27" spans="119:120" ht="13"/>
    <row r="28" spans="119:120" ht="13">
      <c r="DO28" s="291"/>
      <c r="DP28" s="291"/>
    </row>
    <row r="29" spans="119:120" ht="13">
      <c r="DP29" s="291"/>
    </row>
    <row r="30" spans="119:120" ht="13"/>
    <row r="31" spans="119:120" ht="13">
      <c r="DO31" s="291"/>
      <c r="DP31" s="291"/>
    </row>
    <row r="32" spans="119:120" ht="13"/>
    <row r="33" spans="98:120" ht="13">
      <c r="DO33" s="291"/>
      <c r="DP33" s="291"/>
    </row>
    <row r="34" spans="98:120" ht="13">
      <c r="DM34" s="291"/>
    </row>
    <row r="35" spans="98:120" ht="13">
      <c r="CT35" s="291"/>
      <c r="CU35" s="291"/>
      <c r="CV35" s="291"/>
      <c r="CY35" s="291"/>
      <c r="CZ35" s="291"/>
      <c r="DA35" s="291"/>
      <c r="DD35" s="291"/>
      <c r="DE35" s="291"/>
      <c r="DF35" s="291"/>
      <c r="DI35" s="291"/>
      <c r="DJ35" s="291"/>
      <c r="DK35" s="291"/>
      <c r="DM35" s="291"/>
      <c r="DN35" s="291"/>
      <c r="DO35" s="291"/>
      <c r="DP35" s="291"/>
    </row>
    <row r="36" spans="98:120" ht="13"/>
    <row r="37" spans="98:120" ht="13">
      <c r="CW37" s="291"/>
      <c r="DB37" s="291"/>
      <c r="DG37" s="291"/>
      <c r="DL37" s="291"/>
      <c r="DP37" s="291"/>
    </row>
    <row r="38" spans="98:120" ht="13">
      <c r="CT38" s="291"/>
      <c r="CU38" s="291"/>
      <c r="CV38" s="291"/>
      <c r="CW38" s="291"/>
      <c r="CY38" s="291"/>
      <c r="CZ38" s="291"/>
      <c r="DA38" s="291"/>
      <c r="DB38" s="291"/>
      <c r="DD38" s="291"/>
      <c r="DE38" s="291"/>
      <c r="DF38" s="291"/>
      <c r="DG38" s="291"/>
      <c r="DI38" s="291"/>
      <c r="DJ38" s="291"/>
      <c r="DK38" s="291"/>
      <c r="DL38" s="291"/>
      <c r="DN38" s="291"/>
      <c r="DO38" s="291"/>
      <c r="DP38" s="291"/>
    </row>
    <row r="39" spans="98:120" ht="13"/>
    <row r="40" spans="98:120" ht="13"/>
    <row r="41" spans="98:120" ht="13"/>
    <row r="42" spans="98:120" ht="13"/>
    <row r="43" spans="98:120" ht="13"/>
    <row r="44" spans="98:120" ht="13"/>
    <row r="45" spans="98:120" ht="13"/>
    <row r="46" spans="98:120" ht="13"/>
    <row r="47" spans="98:120" ht="13"/>
    <row r="48" spans="98:120" ht="13"/>
    <row r="49" spans="22:120" ht="13">
      <c r="DN49" s="291"/>
      <c r="DO49" s="291"/>
      <c r="DP49" s="291"/>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91"/>
      <c r="CS63" s="291"/>
      <c r="CX63" s="291"/>
      <c r="DC63" s="291"/>
      <c r="DH63" s="291"/>
    </row>
    <row r="64" spans="22:120" ht="13">
      <c r="V64" s="291"/>
    </row>
    <row r="65" spans="15:120" ht="13">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c r="Q66" s="291"/>
      <c r="S66" s="291"/>
      <c r="U66" s="291"/>
      <c r="DM66" s="291"/>
    </row>
    <row r="67" spans="15:120" ht="13">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row r="69" spans="15:120" ht="13"/>
    <row r="70" spans="15:120" ht="13"/>
    <row r="71" spans="15:120" ht="13"/>
    <row r="72" spans="15:120" ht="13">
      <c r="DP72" s="291"/>
    </row>
    <row r="73" spans="15:120" ht="13">
      <c r="DP73" s="291"/>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91"/>
      <c r="CX96" s="291"/>
      <c r="DC96" s="291"/>
      <c r="DH96" s="291"/>
    </row>
    <row r="97" spans="24:120" ht="13">
      <c r="CS97" s="291"/>
      <c r="CX97" s="291"/>
      <c r="DC97" s="291"/>
      <c r="DH97" s="291"/>
      <c r="DP97" s="292" t="s">
        <v>498</v>
      </c>
    </row>
    <row r="98" spans="24:120" ht="13" hidden="1">
      <c r="CS98" s="291"/>
      <c r="CX98" s="291"/>
      <c r="DC98" s="291"/>
      <c r="DH98" s="291"/>
    </row>
    <row r="99" spans="24:120" ht="13"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t="13" hidden="1">
      <c r="CT103" s="291"/>
      <c r="CV103" s="291"/>
      <c r="CW103" s="291"/>
      <c r="CY103" s="291"/>
      <c r="DA103" s="291"/>
      <c r="DB103" s="291"/>
      <c r="DD103" s="291"/>
      <c r="DF103" s="291"/>
      <c r="DG103" s="291"/>
      <c r="DI103" s="291"/>
      <c r="DK103" s="291"/>
      <c r="DL103" s="291"/>
      <c r="DM103" s="291"/>
      <c r="DN103" s="291"/>
      <c r="DO103" s="291"/>
      <c r="DP103" s="291"/>
    </row>
    <row r="104" spans="24:120" ht="13" hidden="1">
      <c r="CV104" s="291"/>
      <c r="CW104" s="291"/>
      <c r="DA104" s="291"/>
      <c r="DB104" s="291"/>
      <c r="DF104" s="291"/>
      <c r="DG104" s="291"/>
      <c r="DK104" s="291"/>
      <c r="DL104" s="291"/>
      <c r="DN104" s="291"/>
      <c r="DO104" s="291"/>
      <c r="DP104" s="291"/>
    </row>
    <row r="105" spans="24:120" ht="12.75" hidden="1" customHeight="1"/>
  </sheetData>
  <sheetProtection algorithmName="SHA-512" hashValue="ZK5ERtW0J/0zRu1iwZ15yCsnVFj61O7T7mpKuoqYPHrXtIeerDSh3+wgAvyplylvc8z5JOlBE3vdJfWPt/k3Qw==" saltValue="FY0yArlae4vbZ3CXAOcCw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328125" style="292" customWidth="1"/>
    <col min="117" max="16384" width="9" style="291" hidden="1"/>
  </cols>
  <sheetData>
    <row r="1" spans="2:116" ht="13">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row r="3" spans="2:116" ht="13"/>
    <row r="4" spans="2:116" ht="13">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row r="20" spans="9:116" ht="13"/>
    <row r="21" spans="9:116" ht="13">
      <c r="DL21" s="291"/>
    </row>
    <row r="22" spans="9:116" ht="13">
      <c r="DI22" s="291"/>
      <c r="DJ22" s="291"/>
      <c r="DK22" s="291"/>
      <c r="DL22" s="291"/>
    </row>
    <row r="23" spans="9:116" ht="13">
      <c r="CY23" s="291"/>
      <c r="CZ23" s="291"/>
      <c r="DA23" s="291"/>
      <c r="DB23" s="291"/>
      <c r="DC23" s="291"/>
      <c r="DD23" s="291"/>
      <c r="DE23" s="291"/>
      <c r="DF23" s="291"/>
      <c r="DG23" s="291"/>
      <c r="DH23" s="291"/>
      <c r="DI23" s="291"/>
      <c r="DJ23" s="291"/>
      <c r="DK23" s="291"/>
      <c r="DL23" s="291"/>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91"/>
      <c r="DA35" s="291"/>
      <c r="DB35" s="291"/>
      <c r="DC35" s="291"/>
      <c r="DD35" s="291"/>
      <c r="DE35" s="291"/>
      <c r="DF35" s="291"/>
      <c r="DG35" s="291"/>
      <c r="DH35" s="291"/>
      <c r="DI35" s="291"/>
      <c r="DJ35" s="291"/>
      <c r="DK35" s="291"/>
      <c r="DL35" s="291"/>
    </row>
    <row r="36" spans="15:116" ht="13"/>
    <row r="37" spans="15:116" ht="13">
      <c r="DL37" s="291"/>
    </row>
    <row r="38" spans="15:116" ht="13">
      <c r="DI38" s="291"/>
      <c r="DJ38" s="291"/>
      <c r="DK38" s="291"/>
      <c r="DL38" s="291"/>
    </row>
    <row r="39" spans="15:116" ht="13"/>
    <row r="40" spans="15:116" ht="13"/>
    <row r="41" spans="15:116" ht="13"/>
    <row r="42" spans="15:116" ht="13"/>
    <row r="43" spans="15:116" ht="13">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c r="DL44" s="291"/>
    </row>
    <row r="45" spans="15:116" ht="13"/>
    <row r="46" spans="15:116" ht="13">
      <c r="DA46" s="291"/>
      <c r="DB46" s="291"/>
      <c r="DC46" s="291"/>
      <c r="DD46" s="291"/>
      <c r="DE46" s="291"/>
      <c r="DF46" s="291"/>
      <c r="DG46" s="291"/>
      <c r="DH46" s="291"/>
      <c r="DI46" s="291"/>
      <c r="DJ46" s="291"/>
      <c r="DK46" s="291"/>
      <c r="DL46" s="291"/>
    </row>
    <row r="47" spans="15:116" ht="13"/>
    <row r="48" spans="15:116" ht="13"/>
    <row r="49" spans="104:116" ht="13"/>
    <row r="50" spans="104:116" ht="13">
      <c r="CZ50" s="291"/>
      <c r="DA50" s="291"/>
      <c r="DB50" s="291"/>
      <c r="DC50" s="291"/>
      <c r="DD50" s="291"/>
      <c r="DE50" s="291"/>
      <c r="DF50" s="291"/>
      <c r="DG50" s="291"/>
      <c r="DH50" s="291"/>
      <c r="DI50" s="291"/>
      <c r="DJ50" s="291"/>
      <c r="DK50" s="291"/>
      <c r="DL50" s="291"/>
    </row>
    <row r="51" spans="104:116" ht="13"/>
    <row r="52" spans="104:116" ht="13"/>
    <row r="53" spans="104:116" ht="13">
      <c r="DL53" s="291"/>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91"/>
      <c r="DD67" s="291"/>
      <c r="DE67" s="291"/>
      <c r="DF67" s="291"/>
      <c r="DG67" s="291"/>
      <c r="DH67" s="291"/>
      <c r="DI67" s="291"/>
      <c r="DJ67" s="291"/>
      <c r="DK67" s="291"/>
      <c r="DL67" s="291"/>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eh/XKzCrJ+CUa5pji1+VToCOtAkEn1T0QYWDGoaf7bW46M3ySb49+LaXU/caC0ixrbXhGTBI9+xWemO0KJLp7A==" saltValue="GqOfQttQedWQvPFrOVp1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c r="AS1" s="294"/>
      <c r="AT1" s="294"/>
    </row>
    <row r="2" spans="1:46" ht="13">
      <c r="AS2" s="294"/>
      <c r="AT2" s="294"/>
    </row>
    <row r="3" spans="1:46" ht="13">
      <c r="AS3" s="294"/>
      <c r="AT3" s="294"/>
    </row>
    <row r="4" spans="1:46" ht="13">
      <c r="AS4" s="294"/>
      <c r="AT4" s="294"/>
    </row>
    <row r="5" spans="1:46" ht="16.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ht="13">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501</v>
      </c>
      <c r="AP7" s="304"/>
      <c r="AQ7" s="305" t="s">
        <v>502</v>
      </c>
      <c r="AR7" s="306"/>
    </row>
    <row r="8" spans="1:46" ht="13">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503</v>
      </c>
      <c r="AQ8" s="311" t="s">
        <v>504</v>
      </c>
      <c r="AR8" s="312" t="s">
        <v>505</v>
      </c>
    </row>
    <row r="9" spans="1:46" ht="13">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506</v>
      </c>
      <c r="AL9" s="1231"/>
      <c r="AM9" s="1231"/>
      <c r="AN9" s="1232"/>
      <c r="AO9" s="313">
        <v>1174641</v>
      </c>
      <c r="AP9" s="313">
        <v>98190</v>
      </c>
      <c r="AQ9" s="314">
        <v>89061</v>
      </c>
      <c r="AR9" s="315">
        <v>10.3</v>
      </c>
    </row>
    <row r="10" spans="1:46" ht="13">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507</v>
      </c>
      <c r="AL10" s="1231"/>
      <c r="AM10" s="1231"/>
      <c r="AN10" s="1232"/>
      <c r="AO10" s="316">
        <v>110793</v>
      </c>
      <c r="AP10" s="316">
        <v>9261</v>
      </c>
      <c r="AQ10" s="317">
        <v>10104</v>
      </c>
      <c r="AR10" s="318">
        <v>-8.3000000000000007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508</v>
      </c>
      <c r="AL11" s="1231"/>
      <c r="AM11" s="1231"/>
      <c r="AN11" s="1232"/>
      <c r="AO11" s="316">
        <v>146348</v>
      </c>
      <c r="AP11" s="316">
        <v>12233</v>
      </c>
      <c r="AQ11" s="317">
        <v>14957</v>
      </c>
      <c r="AR11" s="318">
        <v>-18.2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509</v>
      </c>
      <c r="AL12" s="1231"/>
      <c r="AM12" s="1231"/>
      <c r="AN12" s="1232"/>
      <c r="AO12" s="316">
        <v>900</v>
      </c>
      <c r="AP12" s="316">
        <v>75</v>
      </c>
      <c r="AQ12" s="317">
        <v>435</v>
      </c>
      <c r="AR12" s="318">
        <v>-82.8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511</v>
      </c>
      <c r="AP13" s="316" t="s">
        <v>511</v>
      </c>
      <c r="AQ13" s="317" t="s">
        <v>511</v>
      </c>
      <c r="AR13" s="318" t="s">
        <v>511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512</v>
      </c>
      <c r="AL14" s="1231"/>
      <c r="AM14" s="1231"/>
      <c r="AN14" s="1232"/>
      <c r="AO14" s="316">
        <v>33866</v>
      </c>
      <c r="AP14" s="316">
        <v>2831</v>
      </c>
      <c r="AQ14" s="317">
        <v>4008</v>
      </c>
      <c r="AR14" s="318">
        <v>-29.4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513</v>
      </c>
      <c r="AL15" s="1231"/>
      <c r="AM15" s="1231"/>
      <c r="AN15" s="1232"/>
      <c r="AO15" s="316" t="s">
        <v>511</v>
      </c>
      <c r="AP15" s="316" t="s">
        <v>511</v>
      </c>
      <c r="AQ15" s="317">
        <v>2366</v>
      </c>
      <c r="AR15" s="318" t="s">
        <v>511</v>
      </c>
    </row>
    <row r="16" spans="1:46" ht="13">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514</v>
      </c>
      <c r="AL16" s="1234"/>
      <c r="AM16" s="1234"/>
      <c r="AN16" s="1235"/>
      <c r="AO16" s="316">
        <v>-76486</v>
      </c>
      <c r="AP16" s="316">
        <v>-6394</v>
      </c>
      <c r="AQ16" s="317">
        <v>-7825</v>
      </c>
      <c r="AR16" s="318">
        <v>-18.3</v>
      </c>
    </row>
    <row r="17" spans="1:46" ht="13">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1390062</v>
      </c>
      <c r="AP17" s="316">
        <v>116197</v>
      </c>
      <c r="AQ17" s="317">
        <v>113106</v>
      </c>
      <c r="AR17" s="318">
        <v>2.7</v>
      </c>
    </row>
    <row r="18" spans="1:46" ht="13">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ht="13">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ht="13">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519</v>
      </c>
      <c r="AL21" s="1228"/>
      <c r="AM21" s="1228"/>
      <c r="AN21" s="1229"/>
      <c r="AO21" s="328">
        <v>11.12</v>
      </c>
      <c r="AP21" s="329">
        <v>10.59</v>
      </c>
      <c r="AQ21" s="330">
        <v>0.53</v>
      </c>
      <c r="AR21" s="299"/>
      <c r="AS21" s="331"/>
      <c r="AT21" s="327"/>
    </row>
    <row r="22" spans="1:46" s="332" customFormat="1" ht="13">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520</v>
      </c>
      <c r="AL22" s="1228"/>
      <c r="AM22" s="1228"/>
      <c r="AN22" s="1229"/>
      <c r="AO22" s="333">
        <v>98.6</v>
      </c>
      <c r="AP22" s="334">
        <v>96.5</v>
      </c>
      <c r="AQ22" s="335">
        <v>2.1</v>
      </c>
      <c r="AR22" s="319"/>
      <c r="AS22" s="331"/>
      <c r="AT22" s="327"/>
    </row>
    <row r="23" spans="1:46" s="332" customFormat="1" ht="13">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c r="A27" s="340"/>
      <c r="AO27" s="294"/>
      <c r="AP27" s="294"/>
      <c r="AQ27" s="294"/>
      <c r="AR27" s="294"/>
      <c r="AS27" s="294"/>
      <c r="AT27" s="294"/>
    </row>
    <row r="28" spans="1:46" ht="16.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ht="13">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501</v>
      </c>
      <c r="AP30" s="304"/>
      <c r="AQ30" s="305" t="s">
        <v>502</v>
      </c>
      <c r="AR30" s="306"/>
    </row>
    <row r="31" spans="1:46" ht="13">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503</v>
      </c>
      <c r="AQ31" s="311" t="s">
        <v>504</v>
      </c>
      <c r="AR31" s="312" t="s">
        <v>505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524</v>
      </c>
      <c r="AL32" s="1219"/>
      <c r="AM32" s="1219"/>
      <c r="AN32" s="1220"/>
      <c r="AO32" s="343">
        <v>432559</v>
      </c>
      <c r="AP32" s="343">
        <v>36158</v>
      </c>
      <c r="AQ32" s="344">
        <v>58419</v>
      </c>
      <c r="AR32" s="345">
        <v>-38.1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525</v>
      </c>
      <c r="AL33" s="1219"/>
      <c r="AM33" s="1219"/>
      <c r="AN33" s="1220"/>
      <c r="AO33" s="343" t="s">
        <v>511</v>
      </c>
      <c r="AP33" s="343" t="s">
        <v>511</v>
      </c>
      <c r="AQ33" s="344" t="s">
        <v>511</v>
      </c>
      <c r="AR33" s="345" t="s">
        <v>511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526</v>
      </c>
      <c r="AL34" s="1219"/>
      <c r="AM34" s="1219"/>
      <c r="AN34" s="1220"/>
      <c r="AO34" s="343" t="s">
        <v>511</v>
      </c>
      <c r="AP34" s="343" t="s">
        <v>511</v>
      </c>
      <c r="AQ34" s="344" t="s">
        <v>511</v>
      </c>
      <c r="AR34" s="345" t="s">
        <v>511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527</v>
      </c>
      <c r="AL35" s="1219"/>
      <c r="AM35" s="1219"/>
      <c r="AN35" s="1220"/>
      <c r="AO35" s="343">
        <v>172646</v>
      </c>
      <c r="AP35" s="343">
        <v>14432</v>
      </c>
      <c r="AQ35" s="344">
        <v>22315</v>
      </c>
      <c r="AR35" s="345">
        <v>-35.299999999999997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528</v>
      </c>
      <c r="AL36" s="1219"/>
      <c r="AM36" s="1219"/>
      <c r="AN36" s="1220"/>
      <c r="AO36" s="343">
        <v>63749</v>
      </c>
      <c r="AP36" s="343">
        <v>5329</v>
      </c>
      <c r="AQ36" s="344">
        <v>3809</v>
      </c>
      <c r="AR36" s="345">
        <v>39.9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529</v>
      </c>
      <c r="AL37" s="1219"/>
      <c r="AM37" s="1219"/>
      <c r="AN37" s="1220"/>
      <c r="AO37" s="343">
        <v>31169</v>
      </c>
      <c r="AP37" s="343">
        <v>2605</v>
      </c>
      <c r="AQ37" s="344">
        <v>857</v>
      </c>
      <c r="AR37" s="345">
        <v>204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530</v>
      </c>
      <c r="AL38" s="1222"/>
      <c r="AM38" s="1222"/>
      <c r="AN38" s="1223"/>
      <c r="AO38" s="346" t="s">
        <v>511</v>
      </c>
      <c r="AP38" s="346" t="s">
        <v>511</v>
      </c>
      <c r="AQ38" s="347">
        <v>5</v>
      </c>
      <c r="AR38" s="335" t="s">
        <v>511</v>
      </c>
      <c r="AS38" s="342"/>
    </row>
    <row r="39" spans="1:46" ht="13">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531</v>
      </c>
      <c r="AL39" s="1222"/>
      <c r="AM39" s="1222"/>
      <c r="AN39" s="1223"/>
      <c r="AO39" s="343" t="s">
        <v>511</v>
      </c>
      <c r="AP39" s="343" t="s">
        <v>511</v>
      </c>
      <c r="AQ39" s="344">
        <v>-1465</v>
      </c>
      <c r="AR39" s="345" t="s">
        <v>511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532</v>
      </c>
      <c r="AL40" s="1219"/>
      <c r="AM40" s="1219"/>
      <c r="AN40" s="1220"/>
      <c r="AO40" s="343">
        <v>-412992</v>
      </c>
      <c r="AP40" s="343">
        <v>-34522</v>
      </c>
      <c r="AQ40" s="344">
        <v>-56668</v>
      </c>
      <c r="AR40" s="345">
        <v>-39.1</v>
      </c>
      <c r="AS40" s="342"/>
    </row>
    <row r="41" spans="1:46" ht="13">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287131</v>
      </c>
      <c r="AP41" s="343">
        <v>24002</v>
      </c>
      <c r="AQ41" s="344">
        <v>27273</v>
      </c>
      <c r="AR41" s="345">
        <v>-12</v>
      </c>
      <c r="AS41" s="342"/>
    </row>
    <row r="42" spans="1:46" ht="13">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ht="13">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501</v>
      </c>
      <c r="AN49" s="1213" t="s">
        <v>536</v>
      </c>
      <c r="AO49" s="1214"/>
      <c r="AP49" s="1214"/>
      <c r="AQ49" s="1214"/>
      <c r="AR49" s="1215"/>
    </row>
    <row r="50" spans="1:44" ht="13">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537</v>
      </c>
      <c r="AO50" s="360" t="s">
        <v>538</v>
      </c>
      <c r="AP50" s="361" t="s">
        <v>539</v>
      </c>
      <c r="AQ50" s="362" t="s">
        <v>540</v>
      </c>
      <c r="AR50" s="363" t="s">
        <v>541</v>
      </c>
    </row>
    <row r="51" spans="1:44" ht="13">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1023068</v>
      </c>
      <c r="AN51" s="365">
        <v>82772</v>
      </c>
      <c r="AO51" s="366">
        <v>-1.5</v>
      </c>
      <c r="AP51" s="367">
        <v>106092</v>
      </c>
      <c r="AQ51" s="368">
        <v>-33.1</v>
      </c>
      <c r="AR51" s="369">
        <v>31.6</v>
      </c>
    </row>
    <row r="52" spans="1:44" ht="13">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212113</v>
      </c>
      <c r="AN52" s="373">
        <v>17161</v>
      </c>
      <c r="AO52" s="374">
        <v>-38.9</v>
      </c>
      <c r="AP52" s="375">
        <v>44299</v>
      </c>
      <c r="AQ52" s="376">
        <v>-8.5</v>
      </c>
      <c r="AR52" s="377">
        <v>-30.4</v>
      </c>
    </row>
    <row r="53" spans="1:44" ht="13">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1081762</v>
      </c>
      <c r="AN53" s="365">
        <v>87848</v>
      </c>
      <c r="AO53" s="366">
        <v>6.1</v>
      </c>
      <c r="AP53" s="367">
        <v>78903</v>
      </c>
      <c r="AQ53" s="368">
        <v>-25.6</v>
      </c>
      <c r="AR53" s="369">
        <v>31.7</v>
      </c>
    </row>
    <row r="54" spans="1:44" ht="13">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152516</v>
      </c>
      <c r="AN54" s="373">
        <v>12386</v>
      </c>
      <c r="AO54" s="374">
        <v>-27.8</v>
      </c>
      <c r="AP54" s="375">
        <v>49201</v>
      </c>
      <c r="AQ54" s="376">
        <v>11.1</v>
      </c>
      <c r="AR54" s="377">
        <v>-38.9</v>
      </c>
    </row>
    <row r="55" spans="1:44" ht="13">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676048</v>
      </c>
      <c r="AN55" s="365">
        <v>55789</v>
      </c>
      <c r="AO55" s="366">
        <v>-36.5</v>
      </c>
      <c r="AP55" s="367">
        <v>82993</v>
      </c>
      <c r="AQ55" s="368">
        <v>5.2</v>
      </c>
      <c r="AR55" s="369">
        <v>-41.7</v>
      </c>
    </row>
    <row r="56" spans="1:44" ht="13">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279760</v>
      </c>
      <c r="AN56" s="373">
        <v>23086</v>
      </c>
      <c r="AO56" s="374">
        <v>86.4</v>
      </c>
      <c r="AP56" s="375">
        <v>46787</v>
      </c>
      <c r="AQ56" s="376">
        <v>-4.9000000000000004</v>
      </c>
      <c r="AR56" s="377">
        <v>91.3</v>
      </c>
    </row>
    <row r="57" spans="1:44" ht="13">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455878</v>
      </c>
      <c r="AN57" s="365">
        <v>37524</v>
      </c>
      <c r="AO57" s="366">
        <v>-32.700000000000003</v>
      </c>
      <c r="AP57" s="367">
        <v>108252</v>
      </c>
      <c r="AQ57" s="368">
        <v>30.4</v>
      </c>
      <c r="AR57" s="369">
        <v>-63.1</v>
      </c>
    </row>
    <row r="58" spans="1:44" ht="13">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173629</v>
      </c>
      <c r="AN58" s="373">
        <v>14292</v>
      </c>
      <c r="AO58" s="374">
        <v>-38.1</v>
      </c>
      <c r="AP58" s="375">
        <v>50321</v>
      </c>
      <c r="AQ58" s="376">
        <v>7.6</v>
      </c>
      <c r="AR58" s="377">
        <v>-45.7</v>
      </c>
    </row>
    <row r="59" spans="1:44" ht="13">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275969</v>
      </c>
      <c r="AN59" s="365">
        <v>23069</v>
      </c>
      <c r="AO59" s="366">
        <v>-38.5</v>
      </c>
      <c r="AP59" s="367">
        <v>93492</v>
      </c>
      <c r="AQ59" s="368">
        <v>-13.6</v>
      </c>
      <c r="AR59" s="369">
        <v>-24.9</v>
      </c>
    </row>
    <row r="60" spans="1:44" ht="13">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119981</v>
      </c>
      <c r="AN60" s="373">
        <v>10029</v>
      </c>
      <c r="AO60" s="374">
        <v>-29.8</v>
      </c>
      <c r="AP60" s="375">
        <v>53316</v>
      </c>
      <c r="AQ60" s="376">
        <v>6</v>
      </c>
      <c r="AR60" s="377">
        <v>-35.799999999999997</v>
      </c>
    </row>
    <row r="61" spans="1:44" ht="13">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702545</v>
      </c>
      <c r="AN61" s="380">
        <v>57400</v>
      </c>
      <c r="AO61" s="381">
        <v>-20.6</v>
      </c>
      <c r="AP61" s="382">
        <v>93946</v>
      </c>
      <c r="AQ61" s="383">
        <v>-7.3</v>
      </c>
      <c r="AR61" s="369">
        <v>-13.3</v>
      </c>
    </row>
    <row r="62" spans="1:44" ht="13">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187600</v>
      </c>
      <c r="AN62" s="373">
        <v>15391</v>
      </c>
      <c r="AO62" s="374">
        <v>-9.6</v>
      </c>
      <c r="AP62" s="375">
        <v>48785</v>
      </c>
      <c r="AQ62" s="376">
        <v>2.2999999999999998</v>
      </c>
      <c r="AR62" s="377">
        <v>-11.9</v>
      </c>
    </row>
    <row r="63" spans="1:44" ht="13">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t="13" hidden="1">
      <c r="AK70" s="294"/>
      <c r="AL70" s="294"/>
      <c r="AM70" s="294"/>
      <c r="AN70" s="294"/>
      <c r="AO70" s="294"/>
      <c r="AP70" s="294"/>
      <c r="AQ70" s="294"/>
      <c r="AR70" s="294"/>
    </row>
    <row r="71" spans="1:46" ht="13" hidden="1">
      <c r="AK71" s="294"/>
      <c r="AL71" s="294"/>
      <c r="AM71" s="294"/>
      <c r="AN71" s="294"/>
      <c r="AO71" s="294"/>
      <c r="AP71" s="294"/>
      <c r="AQ71" s="294"/>
      <c r="AR71" s="294"/>
    </row>
    <row r="72" spans="1:46" ht="13" hidden="1">
      <c r="AK72" s="294"/>
      <c r="AL72" s="294"/>
      <c r="AM72" s="294"/>
      <c r="AN72" s="294"/>
      <c r="AO72" s="294"/>
      <c r="AP72" s="294"/>
      <c r="AQ72" s="294"/>
      <c r="AR72" s="294"/>
    </row>
    <row r="73" spans="1:46" ht="13" hidden="1">
      <c r="AK73" s="294"/>
      <c r="AL73" s="294"/>
      <c r="AM73" s="294"/>
      <c r="AN73" s="294"/>
      <c r="AO73" s="294"/>
      <c r="AP73" s="294"/>
      <c r="AQ73" s="294"/>
      <c r="AR73" s="294"/>
    </row>
    <row r="74" spans="1:46" ht="13" hidden="1"/>
  </sheetData>
  <sheetProtection algorithmName="SHA-512" hashValue="ULkWTkMYEN5lz3CfkinC0HO4XicHl2pHKcxSj37UWiCsQ0xZM+Ddsd2wj7dDSxOxbd9iXNddYl840A7aHVsqfw==" saltValue="lTpj224WP6SsfCKEwYlS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4531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c r="B2" s="291"/>
      <c r="DG2" s="291"/>
    </row>
    <row r="3" spans="2:125" ht="13">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row r="5" spans="2:125" ht="13"/>
    <row r="6" spans="2:125" ht="13"/>
    <row r="7" spans="2:125" ht="13"/>
    <row r="8" spans="2:125" ht="13"/>
    <row r="9" spans="2:125" ht="13">
      <c r="DU9" s="291"/>
    </row>
    <row r="10" spans="2:125" ht="13"/>
    <row r="11" spans="2:125" ht="13"/>
    <row r="12" spans="2:125" ht="13"/>
    <row r="13" spans="2:125" ht="13"/>
    <row r="14" spans="2:125" ht="13"/>
    <row r="15" spans="2:125" ht="13"/>
    <row r="16" spans="2:125" ht="13"/>
    <row r="17" spans="125:125" ht="13">
      <c r="DU17" s="291"/>
    </row>
    <row r="18" spans="125:125" ht="13"/>
    <row r="19" spans="125:125" ht="13"/>
    <row r="20" spans="125:125" ht="13">
      <c r="DU20" s="291"/>
    </row>
    <row r="21" spans="125:125" ht="13">
      <c r="DU21" s="291"/>
    </row>
    <row r="22" spans="125:125" ht="13"/>
    <row r="23" spans="125:125" ht="13"/>
    <row r="24" spans="125:125" ht="13"/>
    <row r="25" spans="125:125" ht="13"/>
    <row r="26" spans="125:125" ht="13"/>
    <row r="27" spans="125:125" ht="13"/>
    <row r="28" spans="125:125" ht="13">
      <c r="DU28" s="291"/>
    </row>
    <row r="29" spans="125:125" ht="13"/>
    <row r="30" spans="125:125" ht="13"/>
    <row r="31" spans="125:125" ht="13"/>
    <row r="32" spans="125:125" ht="13"/>
    <row r="33" spans="2:125" ht="13">
      <c r="B33" s="291"/>
      <c r="G33" s="291"/>
      <c r="I33" s="291"/>
    </row>
    <row r="34" spans="2:125" ht="13">
      <c r="C34" s="291"/>
      <c r="P34" s="291"/>
      <c r="DE34" s="291"/>
      <c r="DH34" s="291"/>
    </row>
    <row r="35" spans="2:125" ht="13">
      <c r="D35" s="291"/>
      <c r="E35" s="291"/>
      <c r="DG35" s="291"/>
      <c r="DJ35" s="291"/>
      <c r="DP35" s="291"/>
      <c r="DQ35" s="291"/>
      <c r="DR35" s="291"/>
      <c r="DS35" s="291"/>
      <c r="DT35" s="291"/>
      <c r="DU35" s="291"/>
    </row>
    <row r="36" spans="2:125" ht="13">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c r="DU37" s="291"/>
    </row>
    <row r="38" spans="2:125" ht="13">
      <c r="DT38" s="291"/>
      <c r="DU38" s="291"/>
    </row>
    <row r="39" spans="2:125" ht="13"/>
    <row r="40" spans="2:125" ht="13">
      <c r="DH40" s="291"/>
    </row>
    <row r="41" spans="2:125" ht="13">
      <c r="DE41" s="291"/>
    </row>
    <row r="42" spans="2:125" ht="13">
      <c r="DG42" s="291"/>
      <c r="DJ42" s="291"/>
    </row>
    <row r="43" spans="2:125" ht="13">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c r="DU44" s="291"/>
    </row>
    <row r="45" spans="2:125" ht="13"/>
    <row r="46" spans="2:125" ht="13"/>
    <row r="47" spans="2:125" ht="13"/>
    <row r="48" spans="2:125" ht="13">
      <c r="DT48" s="291"/>
      <c r="DU48" s="291"/>
    </row>
    <row r="49" spans="120:125" ht="13">
      <c r="DU49" s="291"/>
    </row>
    <row r="50" spans="120:125" ht="13">
      <c r="DU50" s="291"/>
    </row>
    <row r="51" spans="120:125" ht="13">
      <c r="DP51" s="291"/>
      <c r="DQ51" s="291"/>
      <c r="DR51" s="291"/>
      <c r="DS51" s="291"/>
      <c r="DT51" s="291"/>
      <c r="DU51" s="291"/>
    </row>
    <row r="52" spans="120:125" ht="13"/>
    <row r="53" spans="120:125" ht="13"/>
    <row r="54" spans="120:125" ht="13">
      <c r="DU54" s="291"/>
    </row>
    <row r="55" spans="120:125" ht="13"/>
    <row r="56" spans="120:125" ht="13"/>
    <row r="57" spans="120:125" ht="13"/>
    <row r="58" spans="120:125" ht="13">
      <c r="DU58" s="291"/>
    </row>
    <row r="59" spans="120:125" ht="13"/>
    <row r="60" spans="120:125" ht="13"/>
    <row r="61" spans="120:125" ht="13"/>
    <row r="62" spans="120:125" ht="13"/>
    <row r="63" spans="120:125" ht="13">
      <c r="DU63" s="291"/>
    </row>
    <row r="64" spans="120:125" ht="13">
      <c r="DT64" s="291"/>
      <c r="DU64" s="291"/>
    </row>
    <row r="65" spans="123:125" ht="13"/>
    <row r="66" spans="123:125" ht="13"/>
    <row r="67" spans="123:125" ht="13"/>
    <row r="68" spans="123:125" ht="13"/>
    <row r="69" spans="123:125" ht="13">
      <c r="DS69" s="291"/>
      <c r="DT69" s="291"/>
      <c r="DU69" s="291"/>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91"/>
    </row>
    <row r="83" spans="116:125" ht="13">
      <c r="DM83" s="291"/>
      <c r="DN83" s="291"/>
      <c r="DO83" s="291"/>
      <c r="DP83" s="291"/>
      <c r="DQ83" s="291"/>
      <c r="DR83" s="291"/>
      <c r="DS83" s="291"/>
      <c r="DT83" s="291"/>
      <c r="DU83" s="291"/>
    </row>
    <row r="84" spans="116:125" ht="13"/>
    <row r="85" spans="116:125" ht="13"/>
    <row r="86" spans="116:125" ht="13"/>
    <row r="87" spans="116:125" ht="13"/>
    <row r="88" spans="116:125" ht="13">
      <c r="DU88" s="291"/>
    </row>
    <row r="89" spans="116:125" ht="13"/>
    <row r="90" spans="116:125" ht="13"/>
    <row r="91" spans="116:125" ht="13"/>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550</v>
      </c>
    </row>
    <row r="120" spans="125:125" ht="13.5" hidden="1" customHeight="1"/>
    <row r="121" spans="125:125" ht="13.5" hidden="1" customHeight="1">
      <c r="DU121" s="291"/>
    </row>
  </sheetData>
  <sheetProtection algorithmName="SHA-512" hashValue="i0AcSYZQ8BykT8O+yX3sixDnxtFVlaVoTMHJmqqvI/a/ggXDl6Er5aWfU2LYVMck4gsZh86SQmNpUP3FZgYSsw==" saltValue="5WCoJK88xFzMHTKx2iho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4531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c r="B2" s="291"/>
      <c r="T2" s="291"/>
    </row>
    <row r="3" spans="1:125" ht="13">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91"/>
      <c r="G33" s="291"/>
      <c r="I33" s="291"/>
    </row>
    <row r="34" spans="2:125" ht="13">
      <c r="C34" s="291"/>
      <c r="P34" s="291"/>
      <c r="R34" s="291"/>
      <c r="U34" s="291"/>
    </row>
    <row r="35" spans="2:125" ht="13">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c r="F36" s="291"/>
      <c r="H36" s="291"/>
      <c r="J36" s="291"/>
      <c r="K36" s="291"/>
      <c r="L36" s="291"/>
      <c r="M36" s="291"/>
      <c r="N36" s="291"/>
      <c r="O36" s="291"/>
      <c r="Q36" s="291"/>
      <c r="S36" s="291"/>
      <c r="V36" s="291"/>
    </row>
    <row r="37" spans="2:125" ht="13"/>
    <row r="38" spans="2:125" ht="13"/>
    <row r="39" spans="2:125" ht="13"/>
    <row r="40" spans="2:125" ht="13">
      <c r="U40" s="291"/>
    </row>
    <row r="41" spans="2:125" ht="13">
      <c r="R41" s="291"/>
    </row>
    <row r="42" spans="2:125" ht="13">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c r="Q43" s="291"/>
      <c r="S43" s="291"/>
      <c r="V43" s="291"/>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551</v>
      </c>
    </row>
  </sheetData>
  <sheetProtection algorithmName="SHA-512" hashValue="MxJ+vznU3TCI7um6mkG0VkjIOxdKyL9Er8dk0bWiUA8jkMbk6AdG9c87EORWkhP8ASZIdUg3HH6aSKmGleSxWQ==" saltValue="qJOvq4lvW3N5JfKrFe28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6" t="s">
        <v>3</v>
      </c>
      <c r="D47" s="1236"/>
      <c r="E47" s="1237"/>
      <c r="F47" s="11">
        <v>8.1300000000000008</v>
      </c>
      <c r="G47" s="12">
        <v>8.7100000000000009</v>
      </c>
      <c r="H47" s="12">
        <v>29.3</v>
      </c>
      <c r="I47" s="12">
        <v>28.33</v>
      </c>
      <c r="J47" s="13">
        <v>31.39</v>
      </c>
    </row>
    <row r="48" spans="2:10" ht="57.75" customHeight="1">
      <c r="B48" s="14"/>
      <c r="C48" s="1238" t="s">
        <v>4</v>
      </c>
      <c r="D48" s="1238"/>
      <c r="E48" s="1239"/>
      <c r="F48" s="15">
        <v>4.62</v>
      </c>
      <c r="G48" s="16">
        <v>4.74</v>
      </c>
      <c r="H48" s="16">
        <v>5.65</v>
      </c>
      <c r="I48" s="16">
        <v>4.21</v>
      </c>
      <c r="J48" s="17">
        <v>4.45</v>
      </c>
    </row>
    <row r="49" spans="2:10" ht="57.75" customHeight="1" thickBot="1">
      <c r="B49" s="18"/>
      <c r="C49" s="1240" t="s">
        <v>5</v>
      </c>
      <c r="D49" s="1240"/>
      <c r="E49" s="1241"/>
      <c r="F49" s="19" t="s">
        <v>557</v>
      </c>
      <c r="G49" s="20" t="s">
        <v>558</v>
      </c>
      <c r="H49" s="20">
        <v>21.35</v>
      </c>
      <c r="I49" s="20">
        <v>1.87</v>
      </c>
      <c r="J49" s="21">
        <v>9.61</v>
      </c>
    </row>
    <row r="50" spans="2:10" ht="13.5" customHeight="1"/>
  </sheetData>
  <sheetProtection algorithmName="SHA-512" hashValue="EHK+GPeyFdGJh8hr8reC5md39QRI6SwO5If9CY20o3LDLf54DByFoEDT8koRt+y76KCMtwfdrCPwDuN2F8xWhw==" saltValue="UEzTyoRMsDABeXaiWvEx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2021-10-06T07:45:56Z</cp:lastPrinted>
  <dcterms:created xsi:type="dcterms:W3CDTF">2021-02-05T03:12:33Z</dcterms:created>
  <dcterms:modified xsi:type="dcterms:W3CDTF">2021-10-08T02:30:36Z</dcterms:modified>
  <cp:category/>
</cp:coreProperties>
</file>